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Evaluacion\Página Web\"/>
    </mc:Choice>
  </mc:AlternateContent>
  <xr:revisionPtr revIDLastSave="0" documentId="13_ncr:1_{4F237549-0A05-4BC9-A6D7-8214BF775C2A}" xr6:coauthVersionLast="36" xr6:coauthVersionMax="36" xr10:uidLastSave="{00000000-0000-0000-0000-000000000000}"/>
  <bookViews>
    <workbookView xWindow="360" yWindow="225" windowWidth="11595" windowHeight="8265" activeTab="17" xr2:uid="{00000000-000D-0000-FFFF-FFFF00000000}"/>
  </bookViews>
  <sheets>
    <sheet name="2007" sheetId="4" r:id="rId1"/>
    <sheet name="2008" sheetId="1" r:id="rId2"/>
    <sheet name="2009" sheetId="5" r:id="rId3"/>
    <sheet name="2010" sheetId="6" r:id="rId4"/>
    <sheet name="2011" sheetId="7" r:id="rId5"/>
    <sheet name="2012" sheetId="8" r:id="rId6"/>
    <sheet name="2013" sheetId="10" r:id="rId7"/>
    <sheet name="2014" sheetId="11" r:id="rId8"/>
    <sheet name="2015" sheetId="12" r:id="rId9"/>
    <sheet name="2016" sheetId="13" r:id="rId10"/>
    <sheet name="2017" sheetId="14" r:id="rId11"/>
    <sheet name="MUNICIPIOS" sheetId="9" state="hidden" r:id="rId12"/>
    <sheet name="2018" sheetId="15" r:id="rId13"/>
    <sheet name="2019" sheetId="16" r:id="rId14"/>
    <sheet name="2020" sheetId="18" r:id="rId15"/>
    <sheet name="2021" sheetId="19" r:id="rId16"/>
    <sheet name="2022" sheetId="20" r:id="rId17"/>
    <sheet name="2023" sheetId="21" r:id="rId18"/>
  </sheets>
  <definedNames>
    <definedName name="_xlnm._FilterDatabase" localSheetId="4" hidden="1">'2011'!$A$6:$W$145</definedName>
    <definedName name="_xlnm._FilterDatabase" localSheetId="5" hidden="1">'2012'!$A$6:$W$145</definedName>
    <definedName name="_xlnm._FilterDatabase" localSheetId="6" hidden="1">'2013'!$A$7:$W$146</definedName>
    <definedName name="_xlnm._FilterDatabase" localSheetId="7" hidden="1">'2014'!$A$7:$W$146</definedName>
    <definedName name="_xlnm._FilterDatabase" localSheetId="8" hidden="1">'2015'!#REF!</definedName>
    <definedName name="_xlnm._FilterDatabase" localSheetId="9" hidden="1">'2016'!#REF!</definedName>
    <definedName name="_xlnm._FilterDatabase" localSheetId="10" hidden="1">'2017'!#REF!</definedName>
    <definedName name="_xlnm._FilterDatabase" localSheetId="13" hidden="1">'2019'!$AG$9:$AI$9</definedName>
    <definedName name="_xlnm._FilterDatabase" localSheetId="14" hidden="1">'2020'!$AG$9:$AI$9</definedName>
    <definedName name="_xlnm._FilterDatabase" localSheetId="11" hidden="1">MUNICIPIOS!$A$2:$AJ$127</definedName>
    <definedName name="_xlnm.Print_Titles" localSheetId="11">MUNICIPIOS!$D:$D,MUNICIPIOS!$2:$2</definedName>
  </definedNames>
  <calcPr calcId="191029" iterateDelta="1E-4"/>
</workbook>
</file>

<file path=xl/calcChain.xml><?xml version="1.0" encoding="utf-8"?>
<calcChain xmlns="http://schemas.openxmlformats.org/spreadsheetml/2006/main">
  <c r="AL133" i="21" l="1"/>
  <c r="AJ133" i="21"/>
  <c r="AK133" i="21" s="1"/>
  <c r="AI133" i="21"/>
  <c r="AM133" i="21" s="1"/>
  <c r="AG133" i="21"/>
  <c r="AF133" i="21"/>
  <c r="AD133" i="21"/>
  <c r="AB133" i="21"/>
  <c r="Z133" i="21"/>
  <c r="X133" i="21"/>
  <c r="V133" i="21"/>
  <c r="T133" i="21"/>
  <c r="S133" i="21"/>
  <c r="Q133" i="21"/>
  <c r="O133" i="21"/>
  <c r="M133" i="21"/>
  <c r="K133" i="21"/>
  <c r="I133" i="21"/>
  <c r="G133" i="21"/>
  <c r="E133" i="21"/>
  <c r="C133" i="21"/>
  <c r="B133" i="21"/>
  <c r="AL109" i="21"/>
  <c r="AJ109" i="21"/>
  <c r="AI109" i="21"/>
  <c r="AK109" i="21" s="1"/>
  <c r="AG109" i="21"/>
  <c r="AF109" i="21"/>
  <c r="AD109" i="21"/>
  <c r="AB109" i="21"/>
  <c r="Z109" i="21"/>
  <c r="X109" i="21"/>
  <c r="Y109" i="21" s="1"/>
  <c r="V109" i="21"/>
  <c r="T109" i="21"/>
  <c r="S109" i="21"/>
  <c r="Q109" i="21"/>
  <c r="O109" i="21"/>
  <c r="P109" i="21" s="1"/>
  <c r="M109" i="21"/>
  <c r="N109" i="21" s="1"/>
  <c r="K109" i="21"/>
  <c r="L109" i="21" s="1"/>
  <c r="I109" i="21"/>
  <c r="J109" i="21" s="1"/>
  <c r="G109" i="21"/>
  <c r="H109" i="21" s="1"/>
  <c r="E109" i="21"/>
  <c r="C109" i="21"/>
  <c r="B109" i="21"/>
  <c r="AL85" i="21"/>
  <c r="AJ85" i="21"/>
  <c r="AI85" i="21"/>
  <c r="AG85" i="21"/>
  <c r="AF85" i="21"/>
  <c r="AD85" i="21"/>
  <c r="AB85" i="21"/>
  <c r="Z85" i="21"/>
  <c r="X85" i="21"/>
  <c r="V85" i="21"/>
  <c r="T85" i="21"/>
  <c r="S85" i="21"/>
  <c r="Q85" i="21"/>
  <c r="R85" i="21" s="1"/>
  <c r="O85" i="21"/>
  <c r="M85" i="21"/>
  <c r="K85" i="21"/>
  <c r="I85" i="21"/>
  <c r="G85" i="21"/>
  <c r="E85" i="21"/>
  <c r="C85" i="21"/>
  <c r="B85" i="21"/>
  <c r="J85" i="21" s="1"/>
  <c r="AL67" i="21"/>
  <c r="AJ67" i="21"/>
  <c r="AI67" i="21"/>
  <c r="AG67" i="21"/>
  <c r="AH67" i="21" s="1"/>
  <c r="AF67" i="21"/>
  <c r="AD67" i="21"/>
  <c r="AB67" i="21"/>
  <c r="Z67" i="21"/>
  <c r="X67" i="21"/>
  <c r="V67" i="21"/>
  <c r="T67" i="21"/>
  <c r="S67" i="21"/>
  <c r="Y67" i="21" s="1"/>
  <c r="Q67" i="21"/>
  <c r="O67" i="21"/>
  <c r="M67" i="21"/>
  <c r="K67" i="21"/>
  <c r="I67" i="21"/>
  <c r="J67" i="21" s="1"/>
  <c r="G67" i="21"/>
  <c r="E67" i="21"/>
  <c r="C67" i="21"/>
  <c r="D67" i="21" s="1"/>
  <c r="B67" i="21"/>
  <c r="AL47" i="21"/>
  <c r="AM47" i="21" s="1"/>
  <c r="AJ47" i="21"/>
  <c r="AK47" i="21" s="1"/>
  <c r="AI47" i="21"/>
  <c r="AG47" i="21"/>
  <c r="AF47" i="21"/>
  <c r="AD47" i="21"/>
  <c r="AB47" i="21"/>
  <c r="Z47" i="21"/>
  <c r="AA47" i="21" s="1"/>
  <c r="X47" i="21"/>
  <c r="V47" i="21"/>
  <c r="T47" i="21"/>
  <c r="U47" i="21" s="1"/>
  <c r="S47" i="21"/>
  <c r="Q47" i="21"/>
  <c r="O47" i="21"/>
  <c r="P47" i="21" s="1"/>
  <c r="M47" i="21"/>
  <c r="K47" i="21"/>
  <c r="I47" i="21"/>
  <c r="G47" i="21"/>
  <c r="E47" i="21"/>
  <c r="C47" i="21"/>
  <c r="B47" i="21"/>
  <c r="AL36" i="21"/>
  <c r="AJ36" i="21"/>
  <c r="AI36" i="21"/>
  <c r="AG36" i="21"/>
  <c r="AF36" i="21"/>
  <c r="AD36" i="21"/>
  <c r="AB36" i="21"/>
  <c r="Z36" i="21"/>
  <c r="X36" i="21"/>
  <c r="V36" i="21"/>
  <c r="T36" i="21"/>
  <c r="S36" i="21"/>
  <c r="Q36" i="21"/>
  <c r="O36" i="21"/>
  <c r="M36" i="21"/>
  <c r="K36" i="21"/>
  <c r="I36" i="21"/>
  <c r="G36" i="21"/>
  <c r="E36" i="21"/>
  <c r="F36" i="21" s="1"/>
  <c r="C36" i="21"/>
  <c r="B36" i="21"/>
  <c r="AL24" i="21"/>
  <c r="AJ24" i="21"/>
  <c r="AI24" i="21"/>
  <c r="AG24" i="21"/>
  <c r="AF24" i="21"/>
  <c r="AD24" i="21"/>
  <c r="AE24" i="21" s="1"/>
  <c r="AB24" i="21"/>
  <c r="AC24" i="21" s="1"/>
  <c r="Z24" i="21"/>
  <c r="X24" i="21"/>
  <c r="V24" i="21"/>
  <c r="T24" i="21"/>
  <c r="U24" i="21" s="1"/>
  <c r="S24" i="21"/>
  <c r="Q24" i="21"/>
  <c r="O24" i="21"/>
  <c r="M24" i="21"/>
  <c r="K24" i="21"/>
  <c r="I24" i="21"/>
  <c r="G24" i="21"/>
  <c r="E24" i="21"/>
  <c r="C24" i="21"/>
  <c r="B24" i="21"/>
  <c r="AL17" i="21"/>
  <c r="AJ17" i="21"/>
  <c r="AI17" i="21"/>
  <c r="AG17" i="21"/>
  <c r="AF17" i="21"/>
  <c r="AD17" i="21"/>
  <c r="AB17" i="21"/>
  <c r="Z17" i="21"/>
  <c r="X17" i="21"/>
  <c r="V17" i="21"/>
  <c r="T17" i="21"/>
  <c r="S17" i="21"/>
  <c r="Q17" i="21"/>
  <c r="O17" i="21"/>
  <c r="M17" i="21"/>
  <c r="K17" i="21"/>
  <c r="I17" i="21"/>
  <c r="J17" i="21" s="1"/>
  <c r="G17" i="21"/>
  <c r="E17" i="21"/>
  <c r="C17" i="21"/>
  <c r="B17" i="21"/>
  <c r="AL10" i="21"/>
  <c r="AJ10" i="21"/>
  <c r="AK10" i="21" s="1"/>
  <c r="AI10" i="21"/>
  <c r="AG10" i="21"/>
  <c r="AF10" i="21"/>
  <c r="AD10" i="21"/>
  <c r="AB10" i="21"/>
  <c r="Z10" i="21"/>
  <c r="X10" i="21"/>
  <c r="V10" i="21"/>
  <c r="T10" i="21"/>
  <c r="S10" i="21"/>
  <c r="Q10" i="21"/>
  <c r="O10" i="21"/>
  <c r="M10" i="21"/>
  <c r="K10" i="21"/>
  <c r="I10" i="21"/>
  <c r="G10" i="21"/>
  <c r="E10" i="21"/>
  <c r="C10" i="21"/>
  <c r="B10" i="21"/>
  <c r="F133" i="21" l="1"/>
  <c r="J133" i="21"/>
  <c r="H133" i="21"/>
  <c r="N133" i="21"/>
  <c r="P133" i="21"/>
  <c r="R133" i="21"/>
  <c r="W133" i="21"/>
  <c r="Y133" i="21"/>
  <c r="W109" i="21"/>
  <c r="AA109" i="21"/>
  <c r="AM109" i="21"/>
  <c r="R109" i="21"/>
  <c r="AE109" i="21"/>
  <c r="D109" i="21"/>
  <c r="F109" i="21"/>
  <c r="AC85" i="21"/>
  <c r="AE85" i="21"/>
  <c r="D85" i="21"/>
  <c r="AH85" i="21"/>
  <c r="F85" i="21"/>
  <c r="H85" i="21"/>
  <c r="N85" i="21"/>
  <c r="P85" i="21"/>
  <c r="AK67" i="21"/>
  <c r="L67" i="21"/>
  <c r="N67" i="21"/>
  <c r="R67" i="21"/>
  <c r="W47" i="21"/>
  <c r="Y47" i="21"/>
  <c r="AC47" i="21"/>
  <c r="J47" i="21"/>
  <c r="AE47" i="21"/>
  <c r="AE36" i="21"/>
  <c r="U36" i="21"/>
  <c r="D36" i="21"/>
  <c r="AH36" i="21"/>
  <c r="AK36" i="21"/>
  <c r="J36" i="21"/>
  <c r="AM36" i="21"/>
  <c r="Y36" i="21"/>
  <c r="H36" i="21"/>
  <c r="AA36" i="21"/>
  <c r="P36" i="21"/>
  <c r="R36" i="21"/>
  <c r="L24" i="21"/>
  <c r="P24" i="21"/>
  <c r="H24" i="21"/>
  <c r="AK24" i="21"/>
  <c r="N24" i="21"/>
  <c r="U17" i="21"/>
  <c r="AA17" i="21"/>
  <c r="P17" i="21"/>
  <c r="AH17" i="21"/>
  <c r="V9" i="21"/>
  <c r="W10" i="21"/>
  <c r="D10" i="21"/>
  <c r="D133" i="21"/>
  <c r="U133" i="21"/>
  <c r="AA133" i="21"/>
  <c r="L133" i="21"/>
  <c r="AC133" i="21"/>
  <c r="AE133" i="21"/>
  <c r="AH133" i="21"/>
  <c r="AH109" i="21"/>
  <c r="AC109" i="21"/>
  <c r="U85" i="21"/>
  <c r="W85" i="21"/>
  <c r="AA85" i="21"/>
  <c r="L85" i="21"/>
  <c r="AK85" i="21"/>
  <c r="Y85" i="21"/>
  <c r="AM85" i="21"/>
  <c r="AM67" i="21"/>
  <c r="P67" i="21"/>
  <c r="W67" i="21"/>
  <c r="U67" i="21"/>
  <c r="AA67" i="21"/>
  <c r="F67" i="21"/>
  <c r="AC67" i="21"/>
  <c r="H67" i="21"/>
  <c r="AE67" i="21"/>
  <c r="L47" i="21"/>
  <c r="AB9" i="21"/>
  <c r="N47" i="21"/>
  <c r="W36" i="21"/>
  <c r="AC36" i="21"/>
  <c r="Q9" i="21"/>
  <c r="N36" i="21"/>
  <c r="AI9" i="21"/>
  <c r="AM24" i="21"/>
  <c r="AD9" i="21"/>
  <c r="G9" i="21"/>
  <c r="R24" i="21"/>
  <c r="K9" i="21"/>
  <c r="I9" i="21"/>
  <c r="W24" i="21"/>
  <c r="Y24" i="21"/>
  <c r="J24" i="21"/>
  <c r="AA24" i="21"/>
  <c r="AH24" i="21"/>
  <c r="D24" i="21"/>
  <c r="F24" i="21"/>
  <c r="Y17" i="21"/>
  <c r="AC17" i="21"/>
  <c r="AE17" i="21"/>
  <c r="AK17" i="21"/>
  <c r="S9" i="21"/>
  <c r="X9" i="21"/>
  <c r="Z9" i="21"/>
  <c r="AM10" i="21"/>
  <c r="U10" i="21"/>
  <c r="M9" i="21"/>
  <c r="AL9" i="21"/>
  <c r="AH10" i="21"/>
  <c r="AF9" i="21"/>
  <c r="AE10" i="21"/>
  <c r="F10" i="21"/>
  <c r="E9" i="21"/>
  <c r="H10" i="21"/>
  <c r="R10" i="21"/>
  <c r="O9" i="21"/>
  <c r="Y10" i="21"/>
  <c r="R47" i="21"/>
  <c r="AH47" i="21"/>
  <c r="AG9" i="21"/>
  <c r="L10" i="21"/>
  <c r="D17" i="21"/>
  <c r="F17" i="21"/>
  <c r="C9" i="21"/>
  <c r="AC10" i="21"/>
  <c r="W17" i="21"/>
  <c r="AM17" i="21"/>
  <c r="R17" i="21"/>
  <c r="J10" i="21"/>
  <c r="AA10" i="21"/>
  <c r="B9" i="21"/>
  <c r="T9" i="21"/>
  <c r="AJ9" i="21"/>
  <c r="N10" i="21"/>
  <c r="H17" i="21"/>
  <c r="L36" i="21"/>
  <c r="F47" i="21"/>
  <c r="U109" i="21"/>
  <c r="D47" i="21"/>
  <c r="P10" i="21"/>
  <c r="H47" i="21"/>
  <c r="L17" i="21"/>
  <c r="N17" i="21"/>
  <c r="AJ133" i="20"/>
  <c r="AI133" i="20"/>
  <c r="AG133" i="20"/>
  <c r="AH133" i="20" s="1"/>
  <c r="AF133" i="20"/>
  <c r="AL133" i="20"/>
  <c r="AJ109" i="20"/>
  <c r="AG109" i="20"/>
  <c r="AF109" i="20"/>
  <c r="AL109" i="20"/>
  <c r="AM109" i="20" s="1"/>
  <c r="AI109" i="20"/>
  <c r="AJ85" i="20"/>
  <c r="AG85" i="20"/>
  <c r="AF85" i="20"/>
  <c r="AL85" i="20"/>
  <c r="AI85" i="20"/>
  <c r="AL67" i="20"/>
  <c r="AJ67" i="20"/>
  <c r="AG67" i="20"/>
  <c r="AF67" i="20"/>
  <c r="AI67" i="20"/>
  <c r="AG47" i="20"/>
  <c r="AJ47" i="20"/>
  <c r="AK47" i="20" s="1"/>
  <c r="AI47" i="20"/>
  <c r="AF47" i="20"/>
  <c r="AL47" i="20"/>
  <c r="AF36" i="20"/>
  <c r="AJ36" i="20"/>
  <c r="AK36" i="20" s="1"/>
  <c r="AI36" i="20"/>
  <c r="AG36" i="20"/>
  <c r="AF24" i="20"/>
  <c r="AJ24" i="20"/>
  <c r="AI24" i="20"/>
  <c r="AG24" i="20"/>
  <c r="AJ17" i="20"/>
  <c r="AK17" i="20" s="1"/>
  <c r="AI17" i="20"/>
  <c r="AG17" i="20"/>
  <c r="AF17" i="20"/>
  <c r="AF10" i="20"/>
  <c r="AJ10" i="20"/>
  <c r="AK10" i="20" s="1"/>
  <c r="AI10" i="20"/>
  <c r="AD133" i="20"/>
  <c r="AB133" i="20"/>
  <c r="Z133" i="20"/>
  <c r="X133" i="20"/>
  <c r="V133" i="20"/>
  <c r="T133" i="20"/>
  <c r="S133" i="20"/>
  <c r="Q133" i="20"/>
  <c r="O133" i="20"/>
  <c r="P133" i="20" s="1"/>
  <c r="M133" i="20"/>
  <c r="K133" i="20"/>
  <c r="I133" i="20"/>
  <c r="G133" i="20"/>
  <c r="E133" i="20"/>
  <c r="C133" i="20"/>
  <c r="B133" i="20"/>
  <c r="AD109" i="20"/>
  <c r="AB109" i="20"/>
  <c r="Z109" i="20"/>
  <c r="X109" i="20"/>
  <c r="V109" i="20"/>
  <c r="T109" i="20"/>
  <c r="S109" i="20"/>
  <c r="AA109" i="20" s="1"/>
  <c r="Q109" i="20"/>
  <c r="R109" i="20" s="1"/>
  <c r="P109" i="20"/>
  <c r="O109" i="20"/>
  <c r="M109" i="20"/>
  <c r="K109" i="20"/>
  <c r="I109" i="20"/>
  <c r="G109" i="20"/>
  <c r="H109" i="20" s="1"/>
  <c r="E109" i="20"/>
  <c r="C109" i="20"/>
  <c r="D109" i="20" s="1"/>
  <c r="B109" i="20"/>
  <c r="AD85" i="20"/>
  <c r="AB85" i="20"/>
  <c r="Z85" i="20"/>
  <c r="X85" i="20"/>
  <c r="V85" i="20"/>
  <c r="W85" i="20" s="1"/>
  <c r="T85" i="20"/>
  <c r="U85" i="20" s="1"/>
  <c r="S85" i="20"/>
  <c r="Q85" i="20"/>
  <c r="O85" i="20"/>
  <c r="M85" i="20"/>
  <c r="K85" i="20"/>
  <c r="I85" i="20"/>
  <c r="G85" i="20"/>
  <c r="E85" i="20"/>
  <c r="C85" i="20"/>
  <c r="B85" i="20"/>
  <c r="J85" i="20" s="1"/>
  <c r="AD67" i="20"/>
  <c r="AB67" i="20"/>
  <c r="Z67" i="20"/>
  <c r="X67" i="20"/>
  <c r="V67" i="20"/>
  <c r="T67" i="20"/>
  <c r="S67" i="20"/>
  <c r="Q67" i="20"/>
  <c r="O67" i="20"/>
  <c r="M67" i="20"/>
  <c r="K67" i="20"/>
  <c r="I67" i="20"/>
  <c r="G67" i="20"/>
  <c r="H67" i="20" s="1"/>
  <c r="E67" i="20"/>
  <c r="C67" i="20"/>
  <c r="D67" i="20" s="1"/>
  <c r="B67" i="20"/>
  <c r="AD47" i="20"/>
  <c r="AB47" i="20"/>
  <c r="Z47" i="20"/>
  <c r="X47" i="20"/>
  <c r="V47" i="20"/>
  <c r="T47" i="20"/>
  <c r="S47" i="20"/>
  <c r="U47" i="20" s="1"/>
  <c r="Q47" i="20"/>
  <c r="O47" i="20"/>
  <c r="M47" i="20"/>
  <c r="K47" i="20"/>
  <c r="I47" i="20"/>
  <c r="G47" i="20"/>
  <c r="E47" i="20"/>
  <c r="F47" i="20" s="1"/>
  <c r="C47" i="20"/>
  <c r="B47" i="20"/>
  <c r="N47" i="20" s="1"/>
  <c r="AD36" i="20"/>
  <c r="AE36" i="20" s="1"/>
  <c r="AB36" i="20"/>
  <c r="Z36" i="20"/>
  <c r="X36" i="20"/>
  <c r="V36" i="20"/>
  <c r="T36" i="20"/>
  <c r="U36" i="20" s="1"/>
  <c r="S36" i="20"/>
  <c r="Q36" i="20"/>
  <c r="O36" i="20"/>
  <c r="M36" i="20"/>
  <c r="K36" i="20"/>
  <c r="I36" i="20"/>
  <c r="G36" i="20"/>
  <c r="H36" i="20" s="1"/>
  <c r="E36" i="20"/>
  <c r="F36" i="20" s="1"/>
  <c r="C36" i="20"/>
  <c r="D36" i="20" s="1"/>
  <c r="B36" i="20"/>
  <c r="AD24" i="20"/>
  <c r="AE24" i="20" s="1"/>
  <c r="AB24" i="20"/>
  <c r="AC24" i="20" s="1"/>
  <c r="Z24" i="20"/>
  <c r="X24" i="20"/>
  <c r="V24" i="20"/>
  <c r="T24" i="20"/>
  <c r="S24" i="20"/>
  <c r="Q24" i="20"/>
  <c r="O24" i="20"/>
  <c r="M24" i="20"/>
  <c r="K24" i="20"/>
  <c r="I24" i="20"/>
  <c r="G24" i="20"/>
  <c r="E24" i="20"/>
  <c r="C24" i="20"/>
  <c r="B24" i="20"/>
  <c r="AD17" i="20"/>
  <c r="AE17" i="20" s="1"/>
  <c r="AB17" i="20"/>
  <c r="AC17" i="20" s="1"/>
  <c r="Z17" i="20"/>
  <c r="AA17" i="20" s="1"/>
  <c r="X17" i="20"/>
  <c r="Y17" i="20" s="1"/>
  <c r="V17" i="20"/>
  <c r="W17" i="20" s="1"/>
  <c r="T17" i="20"/>
  <c r="S17" i="20"/>
  <c r="Q17" i="20"/>
  <c r="O17" i="20"/>
  <c r="M17" i="20"/>
  <c r="K17" i="20"/>
  <c r="I17" i="20"/>
  <c r="G17" i="20"/>
  <c r="E17" i="20"/>
  <c r="C17" i="20"/>
  <c r="B17" i="20"/>
  <c r="R17" i="20" s="1"/>
  <c r="AD10" i="20"/>
  <c r="AB10" i="20"/>
  <c r="Z10" i="20"/>
  <c r="X10" i="20"/>
  <c r="V10" i="20"/>
  <c r="W10" i="20" s="1"/>
  <c r="T10" i="20"/>
  <c r="S10" i="20"/>
  <c r="AA10" i="20" s="1"/>
  <c r="Q10" i="20"/>
  <c r="O10" i="20"/>
  <c r="M10" i="20"/>
  <c r="K10" i="20"/>
  <c r="I10" i="20"/>
  <c r="G10" i="20"/>
  <c r="E10" i="20"/>
  <c r="C10" i="20"/>
  <c r="B10" i="20"/>
  <c r="AK9" i="21" l="1"/>
  <c r="AM9" i="21"/>
  <c r="U9" i="21"/>
  <c r="AA9" i="21"/>
  <c r="Y9" i="21"/>
  <c r="AE9" i="21"/>
  <c r="AC9" i="21"/>
  <c r="L9" i="21"/>
  <c r="W9" i="21"/>
  <c r="AH9" i="21"/>
  <c r="D9" i="21"/>
  <c r="P9" i="21"/>
  <c r="H9" i="21"/>
  <c r="J9" i="21"/>
  <c r="N9" i="21"/>
  <c r="R9" i="21"/>
  <c r="F9" i="21"/>
  <c r="Y133" i="20"/>
  <c r="AA133" i="20"/>
  <c r="AE133" i="20"/>
  <c r="AC133" i="20"/>
  <c r="F133" i="20"/>
  <c r="H133" i="20"/>
  <c r="J133" i="20"/>
  <c r="L133" i="20"/>
  <c r="U133" i="20"/>
  <c r="N133" i="20"/>
  <c r="AK109" i="20"/>
  <c r="L109" i="20"/>
  <c r="N109" i="20"/>
  <c r="Y85" i="20"/>
  <c r="AA85" i="20"/>
  <c r="AE85" i="20"/>
  <c r="L85" i="20"/>
  <c r="AC67" i="20"/>
  <c r="Y67" i="20"/>
  <c r="J67" i="20"/>
  <c r="AA67" i="20"/>
  <c r="L67" i="20"/>
  <c r="P67" i="20"/>
  <c r="AE47" i="20"/>
  <c r="L47" i="20"/>
  <c r="P47" i="20"/>
  <c r="R47" i="20"/>
  <c r="J36" i="20"/>
  <c r="L36" i="20"/>
  <c r="N36" i="20"/>
  <c r="P36" i="20"/>
  <c r="R36" i="20"/>
  <c r="AA36" i="20"/>
  <c r="AK24" i="20"/>
  <c r="D24" i="20"/>
  <c r="P24" i="20"/>
  <c r="Y24" i="20"/>
  <c r="N10" i="20"/>
  <c r="AM85" i="20"/>
  <c r="AK85" i="20"/>
  <c r="AK67" i="20"/>
  <c r="AM67" i="20"/>
  <c r="AH36" i="20"/>
  <c r="AI9" i="20"/>
  <c r="AJ9" i="20"/>
  <c r="AM47" i="20"/>
  <c r="AM133" i="20"/>
  <c r="AH67" i="20"/>
  <c r="AH17" i="20"/>
  <c r="AF9" i="20"/>
  <c r="AH109" i="20"/>
  <c r="AK133" i="20"/>
  <c r="AH24" i="20"/>
  <c r="AH47" i="20"/>
  <c r="AH85" i="20"/>
  <c r="AG10" i="20"/>
  <c r="AL24" i="20"/>
  <c r="AM24" i="20" s="1"/>
  <c r="AL36" i="20"/>
  <c r="AM36" i="20" s="1"/>
  <c r="AL10" i="20"/>
  <c r="AL17" i="20"/>
  <c r="AM17" i="20" s="1"/>
  <c r="AC10" i="20"/>
  <c r="U10" i="20"/>
  <c r="Y10" i="20"/>
  <c r="AE10" i="20"/>
  <c r="F10" i="20"/>
  <c r="C9" i="20"/>
  <c r="G9" i="20"/>
  <c r="W133" i="20"/>
  <c r="R133" i="20"/>
  <c r="D133" i="20"/>
  <c r="U109" i="20"/>
  <c r="Y109" i="20"/>
  <c r="F109" i="20"/>
  <c r="AC109" i="20"/>
  <c r="AE109" i="20"/>
  <c r="J109" i="20"/>
  <c r="T9" i="20"/>
  <c r="H85" i="20"/>
  <c r="F85" i="20"/>
  <c r="D85" i="20"/>
  <c r="P85" i="20"/>
  <c r="F67" i="20"/>
  <c r="N67" i="20"/>
  <c r="R67" i="20"/>
  <c r="W67" i="20"/>
  <c r="H47" i="20"/>
  <c r="W47" i="20"/>
  <c r="J47" i="20"/>
  <c r="AA47" i="20"/>
  <c r="D47" i="20"/>
  <c r="AC36" i="20"/>
  <c r="I9" i="20"/>
  <c r="Y36" i="20"/>
  <c r="AA24" i="20"/>
  <c r="R24" i="20"/>
  <c r="H24" i="20"/>
  <c r="L24" i="20"/>
  <c r="W24" i="20"/>
  <c r="V9" i="20"/>
  <c r="O9" i="20"/>
  <c r="N24" i="20"/>
  <c r="F17" i="20"/>
  <c r="L17" i="20"/>
  <c r="J17" i="20"/>
  <c r="N17" i="20"/>
  <c r="U17" i="20"/>
  <c r="Q9" i="20"/>
  <c r="Z9" i="20"/>
  <c r="K9" i="20"/>
  <c r="AB9" i="20"/>
  <c r="P17" i="20"/>
  <c r="E9" i="20"/>
  <c r="S9" i="20"/>
  <c r="P10" i="20"/>
  <c r="X9" i="20"/>
  <c r="Y9" i="20" s="1"/>
  <c r="M9" i="20"/>
  <c r="AD9" i="20"/>
  <c r="D10" i="20"/>
  <c r="H10" i="20"/>
  <c r="U24" i="20"/>
  <c r="W36" i="20"/>
  <c r="Y47" i="20"/>
  <c r="AC85" i="20"/>
  <c r="R10" i="20"/>
  <c r="D17" i="20"/>
  <c r="F24" i="20"/>
  <c r="N85" i="20"/>
  <c r="B9" i="20"/>
  <c r="AC47" i="20"/>
  <c r="AE67" i="20"/>
  <c r="H17" i="20"/>
  <c r="J24" i="20"/>
  <c r="R85" i="20"/>
  <c r="W109" i="20"/>
  <c r="J10" i="20"/>
  <c r="U67" i="20"/>
  <c r="L10" i="20"/>
  <c r="AD133" i="19"/>
  <c r="AB133" i="19"/>
  <c r="Z133" i="19"/>
  <c r="X133" i="19"/>
  <c r="V133" i="19"/>
  <c r="T133" i="19"/>
  <c r="S133" i="19"/>
  <c r="Q133" i="19"/>
  <c r="O133" i="19"/>
  <c r="M133" i="19"/>
  <c r="K133" i="19"/>
  <c r="I133" i="19"/>
  <c r="G133" i="19"/>
  <c r="E133" i="19"/>
  <c r="C133" i="19"/>
  <c r="B133" i="19"/>
  <c r="R133" i="19" s="1"/>
  <c r="AD109" i="19"/>
  <c r="AB109" i="19"/>
  <c r="Z109" i="19"/>
  <c r="X109" i="19"/>
  <c r="V109" i="19"/>
  <c r="T109" i="19"/>
  <c r="S109" i="19"/>
  <c r="Q109" i="19"/>
  <c r="O109" i="19"/>
  <c r="M109" i="19"/>
  <c r="K109" i="19"/>
  <c r="I109" i="19"/>
  <c r="G109" i="19"/>
  <c r="H109" i="19" s="1"/>
  <c r="E109" i="19"/>
  <c r="C109" i="19"/>
  <c r="B109" i="19"/>
  <c r="AD85" i="19"/>
  <c r="AB85" i="19"/>
  <c r="AC85" i="19" s="1"/>
  <c r="Z85" i="19"/>
  <c r="X85" i="19"/>
  <c r="V85" i="19"/>
  <c r="T85" i="19"/>
  <c r="U85" i="19" s="1"/>
  <c r="S85" i="19"/>
  <c r="AE85" i="19" s="1"/>
  <c r="Q85" i="19"/>
  <c r="O85" i="19"/>
  <c r="M85" i="19"/>
  <c r="K85" i="19"/>
  <c r="I85" i="19"/>
  <c r="G85" i="19"/>
  <c r="E85" i="19"/>
  <c r="C85" i="19"/>
  <c r="B85" i="19"/>
  <c r="AD67" i="19"/>
  <c r="AB67" i="19"/>
  <c r="AC67" i="19" s="1"/>
  <c r="Z67" i="19"/>
  <c r="X67" i="19"/>
  <c r="Y67" i="19" s="1"/>
  <c r="V67" i="19"/>
  <c r="W67" i="19" s="1"/>
  <c r="T67" i="19"/>
  <c r="U67" i="19" s="1"/>
  <c r="S67" i="19"/>
  <c r="Q67" i="19"/>
  <c r="O67" i="19"/>
  <c r="M67" i="19"/>
  <c r="K67" i="19"/>
  <c r="I67" i="19"/>
  <c r="G67" i="19"/>
  <c r="E67" i="19"/>
  <c r="C67" i="19"/>
  <c r="B67" i="19"/>
  <c r="AD47" i="19"/>
  <c r="AB47" i="19"/>
  <c r="Z47" i="19"/>
  <c r="X47" i="19"/>
  <c r="Y47" i="19" s="1"/>
  <c r="V47" i="19"/>
  <c r="T47" i="19"/>
  <c r="U47" i="19" s="1"/>
  <c r="S47" i="19"/>
  <c r="Q47" i="19"/>
  <c r="O47" i="19"/>
  <c r="M47" i="19"/>
  <c r="K47" i="19"/>
  <c r="I47" i="19"/>
  <c r="G47" i="19"/>
  <c r="E47" i="19"/>
  <c r="C47" i="19"/>
  <c r="B47" i="19"/>
  <c r="AD36" i="19"/>
  <c r="AD9" i="19" s="1"/>
  <c r="AB36" i="19"/>
  <c r="Z36" i="19"/>
  <c r="X36" i="19"/>
  <c r="Y36" i="19" s="1"/>
  <c r="V36" i="19"/>
  <c r="W36" i="19" s="1"/>
  <c r="U36" i="19"/>
  <c r="T36" i="19"/>
  <c r="S36" i="19"/>
  <c r="Q36" i="19"/>
  <c r="O36" i="19"/>
  <c r="M36" i="19"/>
  <c r="K36" i="19"/>
  <c r="I36" i="19"/>
  <c r="G36" i="19"/>
  <c r="E36" i="19"/>
  <c r="C36" i="19"/>
  <c r="B36" i="19"/>
  <c r="AD24" i="19"/>
  <c r="AE24" i="19" s="1"/>
  <c r="AB24" i="19"/>
  <c r="Z24" i="19"/>
  <c r="X24" i="19"/>
  <c r="Y24" i="19" s="1"/>
  <c r="V24" i="19"/>
  <c r="W24" i="19" s="1"/>
  <c r="T24" i="19"/>
  <c r="S24" i="19"/>
  <c r="Q24" i="19"/>
  <c r="O24" i="19"/>
  <c r="M24" i="19"/>
  <c r="K24" i="19"/>
  <c r="I24" i="19"/>
  <c r="G24" i="19"/>
  <c r="E24" i="19"/>
  <c r="C24" i="19"/>
  <c r="B24" i="19"/>
  <c r="N24" i="19" s="1"/>
  <c r="AD17" i="19"/>
  <c r="AB17" i="19"/>
  <c r="Z17" i="19"/>
  <c r="AA17" i="19" s="1"/>
  <c r="X17" i="19"/>
  <c r="Y17" i="19" s="1"/>
  <c r="V17" i="19"/>
  <c r="W17" i="19" s="1"/>
  <c r="T17" i="19"/>
  <c r="S17" i="19"/>
  <c r="U17" i="19" s="1"/>
  <c r="Q17" i="19"/>
  <c r="O17" i="19"/>
  <c r="M17" i="19"/>
  <c r="K17" i="19"/>
  <c r="I17" i="19"/>
  <c r="G17" i="19"/>
  <c r="H17" i="19" s="1"/>
  <c r="E17" i="19"/>
  <c r="C17" i="19"/>
  <c r="B17" i="19"/>
  <c r="AD10" i="19"/>
  <c r="AB10" i="19"/>
  <c r="Z10" i="19"/>
  <c r="X10" i="19"/>
  <c r="Y10" i="19" s="1"/>
  <c r="V10" i="19"/>
  <c r="T10" i="19"/>
  <c r="S10" i="19"/>
  <c r="Q10" i="19"/>
  <c r="O10" i="19"/>
  <c r="M10" i="19"/>
  <c r="K10" i="19"/>
  <c r="I10" i="19"/>
  <c r="G10" i="19"/>
  <c r="E10" i="19"/>
  <c r="C10" i="19"/>
  <c r="B10" i="19"/>
  <c r="AK9" i="20" l="1"/>
  <c r="AG9" i="20"/>
  <c r="AH9" i="20" s="1"/>
  <c r="AH10" i="20"/>
  <c r="AL9" i="20"/>
  <c r="AM9" i="20" s="1"/>
  <c r="AM10" i="20"/>
  <c r="AE9" i="20"/>
  <c r="P9" i="20"/>
  <c r="AA9" i="20"/>
  <c r="W9" i="20"/>
  <c r="AC9" i="20"/>
  <c r="U9" i="20"/>
  <c r="N9" i="20"/>
  <c r="R9" i="20"/>
  <c r="L9" i="20"/>
  <c r="J9" i="20"/>
  <c r="H9" i="20"/>
  <c r="F9" i="20"/>
  <c r="D9" i="20"/>
  <c r="D85" i="19"/>
  <c r="F85" i="19"/>
  <c r="H85" i="19"/>
  <c r="P17" i="19"/>
  <c r="H133" i="19"/>
  <c r="L85" i="19"/>
  <c r="J109" i="19"/>
  <c r="F109" i="19"/>
  <c r="N85" i="19"/>
  <c r="L133" i="19"/>
  <c r="P85" i="19"/>
  <c r="D109" i="19"/>
  <c r="AE47" i="19"/>
  <c r="D133" i="19"/>
  <c r="R109" i="19"/>
  <c r="AC17" i="19"/>
  <c r="Y85" i="19"/>
  <c r="T9" i="19"/>
  <c r="AC36" i="19"/>
  <c r="AC47" i="19"/>
  <c r="AA85" i="19"/>
  <c r="D24" i="19"/>
  <c r="R47" i="19"/>
  <c r="L17" i="19"/>
  <c r="AA24" i="19"/>
  <c r="L36" i="19"/>
  <c r="X9" i="19"/>
  <c r="F10" i="19"/>
  <c r="N10" i="19"/>
  <c r="U10" i="19"/>
  <c r="AC10" i="19"/>
  <c r="N17" i="19"/>
  <c r="AE17" i="19"/>
  <c r="F24" i="19"/>
  <c r="U24" i="19"/>
  <c r="AC24" i="19"/>
  <c r="F36" i="19"/>
  <c r="AE36" i="19"/>
  <c r="H47" i="19"/>
  <c r="P47" i="19"/>
  <c r="H67" i="19"/>
  <c r="P67" i="19"/>
  <c r="AA67" i="19"/>
  <c r="J85" i="19"/>
  <c r="R85" i="19"/>
  <c r="P109" i="19"/>
  <c r="N109" i="19"/>
  <c r="U109" i="19"/>
  <c r="AC109" i="19"/>
  <c r="U133" i="19"/>
  <c r="AC133" i="19"/>
  <c r="P24" i="19"/>
  <c r="H36" i="19"/>
  <c r="P36" i="19"/>
  <c r="J67" i="19"/>
  <c r="R67" i="19"/>
  <c r="W109" i="19"/>
  <c r="AE109" i="19"/>
  <c r="P133" i="19"/>
  <c r="W133" i="19"/>
  <c r="AE133" i="19"/>
  <c r="R10" i="19"/>
  <c r="J17" i="19"/>
  <c r="R24" i="19"/>
  <c r="J36" i="19"/>
  <c r="R36" i="19"/>
  <c r="D47" i="19"/>
  <c r="L47" i="19"/>
  <c r="D67" i="19"/>
  <c r="L67" i="19"/>
  <c r="Y109" i="19"/>
  <c r="Y133" i="19"/>
  <c r="J10" i="19"/>
  <c r="R17" i="19"/>
  <c r="D17" i="19"/>
  <c r="D36" i="19"/>
  <c r="F67" i="19"/>
  <c r="N67" i="19"/>
  <c r="AE67" i="19"/>
  <c r="AA109" i="19"/>
  <c r="AA133" i="19"/>
  <c r="F133" i="19"/>
  <c r="Z9" i="19"/>
  <c r="J133" i="19"/>
  <c r="N133" i="19"/>
  <c r="L109" i="19"/>
  <c r="W85" i="19"/>
  <c r="E9" i="19"/>
  <c r="M9" i="19"/>
  <c r="AB9" i="19"/>
  <c r="G9" i="19"/>
  <c r="O9" i="19"/>
  <c r="F47" i="19"/>
  <c r="J47" i="19"/>
  <c r="N47" i="19"/>
  <c r="W47" i="19"/>
  <c r="AA47" i="19"/>
  <c r="I9" i="19"/>
  <c r="N36" i="19"/>
  <c r="V9" i="19"/>
  <c r="AA36" i="19"/>
  <c r="H24" i="19"/>
  <c r="L24" i="19"/>
  <c r="J24" i="19"/>
  <c r="B9" i="19"/>
  <c r="C9" i="19"/>
  <c r="K9" i="19"/>
  <c r="S9" i="19"/>
  <c r="F17" i="19"/>
  <c r="Q9" i="19"/>
  <c r="AA10" i="19"/>
  <c r="D10" i="19"/>
  <c r="H10" i="19"/>
  <c r="L10" i="19"/>
  <c r="P10" i="19"/>
  <c r="W10" i="19"/>
  <c r="AE10" i="19"/>
  <c r="AC9" i="19" l="1"/>
  <c r="F9" i="19"/>
  <c r="AA9" i="19"/>
  <c r="N9" i="19"/>
  <c r="L9" i="19"/>
  <c r="R9" i="19"/>
  <c r="D9" i="19"/>
  <c r="W9" i="19"/>
  <c r="AE9" i="19"/>
  <c r="H9" i="19"/>
  <c r="U9" i="19"/>
  <c r="Y9" i="19"/>
  <c r="J9" i="19"/>
  <c r="P9" i="19"/>
  <c r="AE143" i="18"/>
  <c r="AC143" i="18"/>
  <c r="AA143" i="18"/>
  <c r="Y143" i="18"/>
  <c r="W143" i="18"/>
  <c r="U143" i="18"/>
  <c r="R143" i="18"/>
  <c r="P143" i="18"/>
  <c r="N143" i="18"/>
  <c r="J143" i="18"/>
  <c r="F143" i="18"/>
  <c r="L143" i="18"/>
  <c r="AC142" i="18"/>
  <c r="Y142" i="18"/>
  <c r="U142" i="18"/>
  <c r="AE142" i="18"/>
  <c r="P142" i="18"/>
  <c r="L142" i="18"/>
  <c r="H142" i="18"/>
  <c r="D142" i="18"/>
  <c r="R142" i="18"/>
  <c r="AE141" i="18"/>
  <c r="AC141" i="18"/>
  <c r="AA141" i="18"/>
  <c r="Y141" i="18"/>
  <c r="W141" i="18"/>
  <c r="U141" i="18"/>
  <c r="R141" i="18"/>
  <c r="P141" i="18"/>
  <c r="N141" i="18"/>
  <c r="L141" i="18"/>
  <c r="J141" i="18"/>
  <c r="H141" i="18"/>
  <c r="F141" i="18"/>
  <c r="D141" i="18"/>
  <c r="AC140" i="18"/>
  <c r="Y140" i="18"/>
  <c r="U140" i="18"/>
  <c r="AE140" i="18"/>
  <c r="P140" i="18"/>
  <c r="L140" i="18"/>
  <c r="H140" i="18"/>
  <c r="D140" i="18"/>
  <c r="R140" i="18"/>
  <c r="AE139" i="18"/>
  <c r="AC139" i="18"/>
  <c r="AA139" i="18"/>
  <c r="Y139" i="18"/>
  <c r="W139" i="18"/>
  <c r="U139" i="18"/>
  <c r="R139" i="18"/>
  <c r="P139" i="18"/>
  <c r="N139" i="18"/>
  <c r="L139" i="18"/>
  <c r="J139" i="18"/>
  <c r="H139" i="18"/>
  <c r="F139" i="18"/>
  <c r="D139" i="18"/>
  <c r="AC138" i="18"/>
  <c r="Y138" i="18"/>
  <c r="U138" i="18"/>
  <c r="AE138" i="18"/>
  <c r="P138" i="18"/>
  <c r="L138" i="18"/>
  <c r="H138" i="18"/>
  <c r="D138" i="18"/>
  <c r="R138" i="18"/>
  <c r="AE137" i="18"/>
  <c r="AC137" i="18"/>
  <c r="AA137" i="18"/>
  <c r="Y137" i="18"/>
  <c r="W137" i="18"/>
  <c r="U137" i="18"/>
  <c r="R137" i="18"/>
  <c r="N137" i="18"/>
  <c r="L137" i="18"/>
  <c r="J137" i="18"/>
  <c r="H137" i="18"/>
  <c r="F137" i="18"/>
  <c r="D137" i="18"/>
  <c r="P137" i="18"/>
  <c r="AC136" i="18"/>
  <c r="Y136" i="18"/>
  <c r="U136" i="18"/>
  <c r="AE136" i="18"/>
  <c r="P136" i="18"/>
  <c r="L136" i="18"/>
  <c r="H136" i="18"/>
  <c r="D136" i="18"/>
  <c r="R136" i="18"/>
  <c r="AE135" i="18"/>
  <c r="AC135" i="18"/>
  <c r="AA135" i="18"/>
  <c r="Y135" i="18"/>
  <c r="W135" i="18"/>
  <c r="U135" i="18"/>
  <c r="R135" i="18"/>
  <c r="P135" i="18"/>
  <c r="N135" i="18"/>
  <c r="L135" i="18"/>
  <c r="J135" i="18"/>
  <c r="H135" i="18"/>
  <c r="F135" i="18"/>
  <c r="D135" i="18"/>
  <c r="AC134" i="18"/>
  <c r="Y134" i="18"/>
  <c r="U134" i="18"/>
  <c r="S133" i="18"/>
  <c r="O133" i="18"/>
  <c r="K133" i="18"/>
  <c r="G133" i="18"/>
  <c r="F134" i="18"/>
  <c r="C133" i="18"/>
  <c r="R134" i="18"/>
  <c r="AD133" i="18"/>
  <c r="AE133" i="18" s="1"/>
  <c r="AB133" i="18"/>
  <c r="Z133" i="18"/>
  <c r="AA133" i="18" s="1"/>
  <c r="X133" i="18"/>
  <c r="V133" i="18"/>
  <c r="T133" i="18"/>
  <c r="Q133" i="18"/>
  <c r="M133" i="18"/>
  <c r="I133" i="18"/>
  <c r="E133" i="18"/>
  <c r="B133" i="18"/>
  <c r="AC132" i="18"/>
  <c r="Y132" i="18"/>
  <c r="U132" i="18"/>
  <c r="AE132" i="18"/>
  <c r="P132" i="18"/>
  <c r="L132" i="18"/>
  <c r="H132" i="18"/>
  <c r="D132" i="18"/>
  <c r="R132" i="18"/>
  <c r="AE131" i="18"/>
  <c r="AC131" i="18"/>
  <c r="AA131" i="18"/>
  <c r="Y131" i="18"/>
  <c r="W131" i="18"/>
  <c r="U131" i="18"/>
  <c r="R131" i="18"/>
  <c r="P131" i="18"/>
  <c r="N131" i="18"/>
  <c r="L131" i="18"/>
  <c r="J131" i="18"/>
  <c r="H131" i="18"/>
  <c r="F131" i="18"/>
  <c r="D131" i="18"/>
  <c r="AC130" i="18"/>
  <c r="P130" i="18"/>
  <c r="L130" i="18"/>
  <c r="H130" i="18"/>
  <c r="F130" i="18"/>
  <c r="D130" i="18"/>
  <c r="R130" i="18"/>
  <c r="AC129" i="18"/>
  <c r="AA129" i="18"/>
  <c r="Y129" i="18"/>
  <c r="W129" i="18"/>
  <c r="U129" i="18"/>
  <c r="AE129" i="18"/>
  <c r="R129" i="18"/>
  <c r="P129" i="18"/>
  <c r="N129" i="18"/>
  <c r="L129" i="18"/>
  <c r="J129" i="18"/>
  <c r="H129" i="18"/>
  <c r="F129" i="18"/>
  <c r="D129" i="18"/>
  <c r="AA128" i="18"/>
  <c r="W128" i="18"/>
  <c r="R128" i="18"/>
  <c r="P128" i="18"/>
  <c r="N128" i="18"/>
  <c r="L128" i="18"/>
  <c r="J128" i="18"/>
  <c r="H128" i="18"/>
  <c r="F128" i="18"/>
  <c r="D128" i="18"/>
  <c r="AC127" i="18"/>
  <c r="Y127" i="18"/>
  <c r="U127" i="18"/>
  <c r="AE127" i="18"/>
  <c r="R127" i="18"/>
  <c r="P127" i="18"/>
  <c r="N127" i="18"/>
  <c r="L127" i="18"/>
  <c r="J127" i="18"/>
  <c r="H127" i="18"/>
  <c r="F127" i="18"/>
  <c r="D127" i="18"/>
  <c r="W126" i="18"/>
  <c r="R126" i="18"/>
  <c r="P126" i="18"/>
  <c r="N126" i="18"/>
  <c r="L126" i="18"/>
  <c r="J126" i="18"/>
  <c r="H126" i="18"/>
  <c r="F126" i="18"/>
  <c r="D126" i="18"/>
  <c r="AC125" i="18"/>
  <c r="Y125" i="18"/>
  <c r="U125" i="18"/>
  <c r="AE125" i="18"/>
  <c r="R125" i="18"/>
  <c r="P125" i="18"/>
  <c r="N125" i="18"/>
  <c r="L125" i="18"/>
  <c r="J125" i="18"/>
  <c r="H125" i="18"/>
  <c r="F125" i="18"/>
  <c r="D125" i="18"/>
  <c r="AA124" i="18"/>
  <c r="W124" i="18"/>
  <c r="R124" i="18"/>
  <c r="P124" i="18"/>
  <c r="N124" i="18"/>
  <c r="L124" i="18"/>
  <c r="J124" i="18"/>
  <c r="H124" i="18"/>
  <c r="F124" i="18"/>
  <c r="D124" i="18"/>
  <c r="AE123" i="18"/>
  <c r="AC123" i="18"/>
  <c r="AA123" i="18"/>
  <c r="Y123" i="18"/>
  <c r="W123" i="18"/>
  <c r="U123" i="18"/>
  <c r="R123" i="18"/>
  <c r="P123" i="18"/>
  <c r="N123" i="18"/>
  <c r="L123" i="18"/>
  <c r="J123" i="18"/>
  <c r="H123" i="18"/>
  <c r="F123" i="18"/>
  <c r="D123" i="18"/>
  <c r="AA122" i="18"/>
  <c r="R122" i="18"/>
  <c r="P122" i="18"/>
  <c r="N122" i="18"/>
  <c r="L122" i="18"/>
  <c r="J122" i="18"/>
  <c r="H122" i="18"/>
  <c r="F122" i="18"/>
  <c r="D122" i="18"/>
  <c r="AC121" i="18"/>
  <c r="Y121" i="18"/>
  <c r="U121" i="18"/>
  <c r="AE121" i="18"/>
  <c r="R121" i="18"/>
  <c r="P121" i="18"/>
  <c r="N121" i="18"/>
  <c r="L121" i="18"/>
  <c r="J121" i="18"/>
  <c r="H121" i="18"/>
  <c r="F121" i="18"/>
  <c r="D121" i="18"/>
  <c r="AC120" i="18"/>
  <c r="R120" i="18"/>
  <c r="P120" i="18"/>
  <c r="N120" i="18"/>
  <c r="L120" i="18"/>
  <c r="J120" i="18"/>
  <c r="H120" i="18"/>
  <c r="F120" i="18"/>
  <c r="D120" i="18"/>
  <c r="AC119" i="18"/>
  <c r="Y119" i="18"/>
  <c r="U119" i="18"/>
  <c r="AE119" i="18"/>
  <c r="R119" i="18"/>
  <c r="P119" i="18"/>
  <c r="N119" i="18"/>
  <c r="L119" i="18"/>
  <c r="J119" i="18"/>
  <c r="H119" i="18"/>
  <c r="F119" i="18"/>
  <c r="D119" i="18"/>
  <c r="AE118" i="18"/>
  <c r="R118" i="18"/>
  <c r="P118" i="18"/>
  <c r="N118" i="18"/>
  <c r="L118" i="18"/>
  <c r="J118" i="18"/>
  <c r="H118" i="18"/>
  <c r="F118" i="18"/>
  <c r="D118" i="18"/>
  <c r="AC117" i="18"/>
  <c r="Y117" i="18"/>
  <c r="U117" i="18"/>
  <c r="AE117" i="18"/>
  <c r="R117" i="18"/>
  <c r="P117" i="18"/>
  <c r="N117" i="18"/>
  <c r="L117" i="18"/>
  <c r="J117" i="18"/>
  <c r="H117" i="18"/>
  <c r="F117" i="18"/>
  <c r="D117" i="18"/>
  <c r="W116" i="18"/>
  <c r="AA116" i="18"/>
  <c r="R116" i="18"/>
  <c r="P116" i="18"/>
  <c r="N116" i="18"/>
  <c r="L116" i="18"/>
  <c r="J116" i="18"/>
  <c r="H116" i="18"/>
  <c r="F116" i="18"/>
  <c r="D116" i="18"/>
  <c r="AC115" i="18"/>
  <c r="Y115" i="18"/>
  <c r="U115" i="18"/>
  <c r="AE115" i="18"/>
  <c r="R115" i="18"/>
  <c r="P115" i="18"/>
  <c r="N115" i="18"/>
  <c r="L115" i="18"/>
  <c r="J115" i="18"/>
  <c r="H115" i="18"/>
  <c r="F115" i="18"/>
  <c r="D115" i="18"/>
  <c r="AE114" i="18"/>
  <c r="R114" i="18"/>
  <c r="P114" i="18"/>
  <c r="N114" i="18"/>
  <c r="L114" i="18"/>
  <c r="J114" i="18"/>
  <c r="H114" i="18"/>
  <c r="F114" i="18"/>
  <c r="D114" i="18"/>
  <c r="AC113" i="18"/>
  <c r="Y113" i="18"/>
  <c r="U113" i="18"/>
  <c r="AE113" i="18"/>
  <c r="R113" i="18"/>
  <c r="P113" i="18"/>
  <c r="N113" i="18"/>
  <c r="L113" i="18"/>
  <c r="J113" i="18"/>
  <c r="H113" i="18"/>
  <c r="F113" i="18"/>
  <c r="D113" i="18"/>
  <c r="AA112" i="18"/>
  <c r="W112" i="18"/>
  <c r="R112" i="18"/>
  <c r="P112" i="18"/>
  <c r="N112" i="18"/>
  <c r="L112" i="18"/>
  <c r="J112" i="18"/>
  <c r="H112" i="18"/>
  <c r="F112" i="18"/>
  <c r="D112" i="18"/>
  <c r="AC111" i="18"/>
  <c r="Y111" i="18"/>
  <c r="U111" i="18"/>
  <c r="AE111" i="18"/>
  <c r="R111" i="18"/>
  <c r="P111" i="18"/>
  <c r="N111" i="18"/>
  <c r="L111" i="18"/>
  <c r="J111" i="18"/>
  <c r="H111" i="18"/>
  <c r="F111" i="18"/>
  <c r="D111" i="18"/>
  <c r="AE110" i="18"/>
  <c r="R110" i="18"/>
  <c r="N110" i="18"/>
  <c r="J110" i="18"/>
  <c r="F110" i="18"/>
  <c r="AD109" i="18"/>
  <c r="AB109" i="18"/>
  <c r="Z109" i="18"/>
  <c r="X109" i="18"/>
  <c r="V109" i="18"/>
  <c r="T109" i="18"/>
  <c r="Q109" i="18"/>
  <c r="M109" i="18"/>
  <c r="E109" i="18"/>
  <c r="F109" i="18" s="1"/>
  <c r="B109" i="18"/>
  <c r="AE108" i="18"/>
  <c r="AC108" i="18"/>
  <c r="AA108" i="18"/>
  <c r="W108" i="18"/>
  <c r="U108" i="18"/>
  <c r="P108" i="18"/>
  <c r="L108" i="18"/>
  <c r="H108" i="18"/>
  <c r="D108" i="18"/>
  <c r="R108" i="18"/>
  <c r="AE107" i="18"/>
  <c r="AC107" i="18"/>
  <c r="AA107" i="18"/>
  <c r="Y107" i="18"/>
  <c r="W107" i="18"/>
  <c r="U107" i="18"/>
  <c r="R107" i="18"/>
  <c r="N107" i="18"/>
  <c r="J107" i="18"/>
  <c r="F107" i="18"/>
  <c r="P107" i="18"/>
  <c r="AA106" i="18"/>
  <c r="P106" i="18"/>
  <c r="L106" i="18"/>
  <c r="H106" i="18"/>
  <c r="D106" i="18"/>
  <c r="R106" i="18"/>
  <c r="AE105" i="18"/>
  <c r="AC105" i="18"/>
  <c r="AA105" i="18"/>
  <c r="Y105" i="18"/>
  <c r="W105" i="18"/>
  <c r="U105" i="18"/>
  <c r="R105" i="18"/>
  <c r="N105" i="18"/>
  <c r="J105" i="18"/>
  <c r="F105" i="18"/>
  <c r="P105" i="18"/>
  <c r="AE104" i="18"/>
  <c r="AC104" i="18"/>
  <c r="AA104" i="18"/>
  <c r="W104" i="18"/>
  <c r="U104" i="18"/>
  <c r="P104" i="18"/>
  <c r="L104" i="18"/>
  <c r="H104" i="18"/>
  <c r="D104" i="18"/>
  <c r="R104" i="18"/>
  <c r="AE103" i="18"/>
  <c r="AC103" i="18"/>
  <c r="AA103" i="18"/>
  <c r="Y103" i="18"/>
  <c r="W103" i="18"/>
  <c r="U103" i="18"/>
  <c r="R103" i="18"/>
  <c r="N103" i="18"/>
  <c r="J103" i="18"/>
  <c r="F103" i="18"/>
  <c r="P103" i="18"/>
  <c r="AA102" i="18"/>
  <c r="L102" i="18"/>
  <c r="H102" i="18"/>
  <c r="D102" i="18"/>
  <c r="AE101" i="18"/>
  <c r="AC101" i="18"/>
  <c r="AA101" i="18"/>
  <c r="Y101" i="18"/>
  <c r="W101" i="18"/>
  <c r="U101" i="18"/>
  <c r="R101" i="18"/>
  <c r="N101" i="18"/>
  <c r="J101" i="18"/>
  <c r="H101" i="18"/>
  <c r="F101" i="18"/>
  <c r="D101" i="18"/>
  <c r="P101" i="18"/>
  <c r="AC100" i="18"/>
  <c r="Y100" i="18"/>
  <c r="U100" i="18"/>
  <c r="AE100" i="18"/>
  <c r="P100" i="18"/>
  <c r="L100" i="18"/>
  <c r="H100" i="18"/>
  <c r="D100" i="18"/>
  <c r="R100" i="18"/>
  <c r="AE99" i="18"/>
  <c r="AC99" i="18"/>
  <c r="AA99" i="18"/>
  <c r="Y99" i="18"/>
  <c r="W99" i="18"/>
  <c r="U99" i="18"/>
  <c r="R99" i="18"/>
  <c r="N99" i="18"/>
  <c r="L99" i="18"/>
  <c r="J99" i="18"/>
  <c r="H99" i="18"/>
  <c r="F99" i="18"/>
  <c r="D99" i="18"/>
  <c r="P99" i="18"/>
  <c r="AC98" i="18"/>
  <c r="R98" i="18"/>
  <c r="P98" i="18"/>
  <c r="N98" i="18"/>
  <c r="L98" i="18"/>
  <c r="J98" i="18"/>
  <c r="H98" i="18"/>
  <c r="F98" i="18"/>
  <c r="D98" i="18"/>
  <c r="AC97" i="18"/>
  <c r="Y97" i="18"/>
  <c r="U97" i="18"/>
  <c r="AE97" i="18"/>
  <c r="R97" i="18"/>
  <c r="P97" i="18"/>
  <c r="N97" i="18"/>
  <c r="L97" i="18"/>
  <c r="J97" i="18"/>
  <c r="H97" i="18"/>
  <c r="F97" i="18"/>
  <c r="D97" i="18"/>
  <c r="AC96" i="18"/>
  <c r="R96" i="18"/>
  <c r="P96" i="18"/>
  <c r="N96" i="18"/>
  <c r="L96" i="18"/>
  <c r="J96" i="18"/>
  <c r="H96" i="18"/>
  <c r="F96" i="18"/>
  <c r="D96" i="18"/>
  <c r="AC95" i="18"/>
  <c r="Y95" i="18"/>
  <c r="W95" i="18"/>
  <c r="U95" i="18"/>
  <c r="AE95" i="18"/>
  <c r="R95" i="18"/>
  <c r="P95" i="18"/>
  <c r="N95" i="18"/>
  <c r="L95" i="18"/>
  <c r="J95" i="18"/>
  <c r="H95" i="18"/>
  <c r="F95" i="18"/>
  <c r="D95" i="18"/>
  <c r="U94" i="18"/>
  <c r="AC94" i="18"/>
  <c r="R94" i="18"/>
  <c r="P94" i="18"/>
  <c r="N94" i="18"/>
  <c r="L94" i="18"/>
  <c r="J94" i="18"/>
  <c r="H94" i="18"/>
  <c r="F94" i="18"/>
  <c r="D94" i="18"/>
  <c r="AE93" i="18"/>
  <c r="AC93" i="18"/>
  <c r="Y93" i="18"/>
  <c r="U93" i="18"/>
  <c r="AA93" i="18"/>
  <c r="R93" i="18"/>
  <c r="P93" i="18"/>
  <c r="N93" i="18"/>
  <c r="L93" i="18"/>
  <c r="J93" i="18"/>
  <c r="H93" i="18"/>
  <c r="F93" i="18"/>
  <c r="D93" i="18"/>
  <c r="AC92" i="18"/>
  <c r="R92" i="18"/>
  <c r="P92" i="18"/>
  <c r="N92" i="18"/>
  <c r="L92" i="18"/>
  <c r="J92" i="18"/>
  <c r="H92" i="18"/>
  <c r="F92" i="18"/>
  <c r="D92" i="18"/>
  <c r="AC91" i="18"/>
  <c r="Y91" i="18"/>
  <c r="U91" i="18"/>
  <c r="AE91" i="18"/>
  <c r="R91" i="18"/>
  <c r="P91" i="18"/>
  <c r="N91" i="18"/>
  <c r="L91" i="18"/>
  <c r="J91" i="18"/>
  <c r="H91" i="18"/>
  <c r="F91" i="18"/>
  <c r="D91" i="18"/>
  <c r="W90" i="18"/>
  <c r="R90" i="18"/>
  <c r="P90" i="18"/>
  <c r="N90" i="18"/>
  <c r="L90" i="18"/>
  <c r="J90" i="18"/>
  <c r="H90" i="18"/>
  <c r="F90" i="18"/>
  <c r="D90" i="18"/>
  <c r="AC89" i="18"/>
  <c r="Y89" i="18"/>
  <c r="U89" i="18"/>
  <c r="AE89" i="18"/>
  <c r="R89" i="18"/>
  <c r="P89" i="18"/>
  <c r="N89" i="18"/>
  <c r="L89" i="18"/>
  <c r="J89" i="18"/>
  <c r="H89" i="18"/>
  <c r="F89" i="18"/>
  <c r="D89" i="18"/>
  <c r="W88" i="18"/>
  <c r="R88" i="18"/>
  <c r="P88" i="18"/>
  <c r="N88" i="18"/>
  <c r="L88" i="18"/>
  <c r="J88" i="18"/>
  <c r="H88" i="18"/>
  <c r="F88" i="18"/>
  <c r="D88" i="18"/>
  <c r="AC87" i="18"/>
  <c r="Y87" i="18"/>
  <c r="U87" i="18"/>
  <c r="AE87" i="18"/>
  <c r="R87" i="18"/>
  <c r="P87" i="18"/>
  <c r="N87" i="18"/>
  <c r="L87" i="18"/>
  <c r="J87" i="18"/>
  <c r="H87" i="18"/>
  <c r="F87" i="18"/>
  <c r="D87" i="18"/>
  <c r="AA86" i="18"/>
  <c r="W86" i="18"/>
  <c r="R86" i="18"/>
  <c r="N86" i="18"/>
  <c r="J86" i="18"/>
  <c r="F86" i="18"/>
  <c r="AD85" i="18"/>
  <c r="AB85" i="18"/>
  <c r="Z85" i="18"/>
  <c r="X85" i="18"/>
  <c r="V85" i="18"/>
  <c r="T85" i="18"/>
  <c r="E85" i="18"/>
  <c r="B85" i="18"/>
  <c r="AC84" i="18"/>
  <c r="W84" i="18"/>
  <c r="U84" i="18"/>
  <c r="AE84" i="18"/>
  <c r="P84" i="18"/>
  <c r="L84" i="18"/>
  <c r="H84" i="18"/>
  <c r="D84" i="18"/>
  <c r="R84" i="18"/>
  <c r="AE83" i="18"/>
  <c r="AC83" i="18"/>
  <c r="AA83" i="18"/>
  <c r="Y83" i="18"/>
  <c r="W83" i="18"/>
  <c r="U83" i="18"/>
  <c r="R83" i="18"/>
  <c r="P83" i="18"/>
  <c r="N83" i="18"/>
  <c r="L83" i="18"/>
  <c r="J83" i="18"/>
  <c r="H83" i="18"/>
  <c r="F83" i="18"/>
  <c r="D83" i="18"/>
  <c r="AE82" i="18"/>
  <c r="AA82" i="18"/>
  <c r="U82" i="18"/>
  <c r="W82" i="18"/>
  <c r="P82" i="18"/>
  <c r="L82" i="18"/>
  <c r="H82" i="18"/>
  <c r="D82" i="18"/>
  <c r="R82" i="18"/>
  <c r="AE81" i="18"/>
  <c r="AC81" i="18"/>
  <c r="AA81" i="18"/>
  <c r="Y81" i="18"/>
  <c r="W81" i="18"/>
  <c r="U81" i="18"/>
  <c r="R81" i="18"/>
  <c r="P81" i="18"/>
  <c r="N81" i="18"/>
  <c r="L81" i="18"/>
  <c r="J81" i="18"/>
  <c r="H81" i="18"/>
  <c r="F81" i="18"/>
  <c r="D81" i="18"/>
  <c r="AC80" i="18"/>
  <c r="W80" i="18"/>
  <c r="AE80" i="18"/>
  <c r="R80" i="18"/>
  <c r="H80" i="18"/>
  <c r="D80" i="18"/>
  <c r="J80" i="18"/>
  <c r="AC79" i="18"/>
  <c r="Y79" i="18"/>
  <c r="U79" i="18"/>
  <c r="AA79" i="18"/>
  <c r="R79" i="18"/>
  <c r="P79" i="18"/>
  <c r="N79" i="18"/>
  <c r="L79" i="18"/>
  <c r="J79" i="18"/>
  <c r="H79" i="18"/>
  <c r="F79" i="18"/>
  <c r="D79" i="18"/>
  <c r="AE78" i="18"/>
  <c r="AA78" i="18"/>
  <c r="W78" i="18"/>
  <c r="AC78" i="18"/>
  <c r="P78" i="18"/>
  <c r="L78" i="18"/>
  <c r="H78" i="18"/>
  <c r="D78" i="18"/>
  <c r="R78" i="18"/>
  <c r="AC77" i="18"/>
  <c r="Y77" i="18"/>
  <c r="U77" i="18"/>
  <c r="AE77" i="18"/>
  <c r="R77" i="18"/>
  <c r="P77" i="18"/>
  <c r="N77" i="18"/>
  <c r="L77" i="18"/>
  <c r="J77" i="18"/>
  <c r="H77" i="18"/>
  <c r="F77" i="18"/>
  <c r="D77" i="18"/>
  <c r="AE76" i="18"/>
  <c r="AA76" i="18"/>
  <c r="W76" i="18"/>
  <c r="AC76" i="18"/>
  <c r="P76" i="18"/>
  <c r="L76" i="18"/>
  <c r="H76" i="18"/>
  <c r="D76" i="18"/>
  <c r="R76" i="18"/>
  <c r="AC75" i="18"/>
  <c r="Y75" i="18"/>
  <c r="U75" i="18"/>
  <c r="AE75" i="18"/>
  <c r="R75" i="18"/>
  <c r="P75" i="18"/>
  <c r="N75" i="18"/>
  <c r="L75" i="18"/>
  <c r="J75" i="18"/>
  <c r="H75" i="18"/>
  <c r="F75" i="18"/>
  <c r="D75" i="18"/>
  <c r="AE74" i="18"/>
  <c r="AA74" i="18"/>
  <c r="W74" i="18"/>
  <c r="AC74" i="18"/>
  <c r="P74" i="18"/>
  <c r="L74" i="18"/>
  <c r="H74" i="18"/>
  <c r="D74" i="18"/>
  <c r="R74" i="18"/>
  <c r="AC73" i="18"/>
  <c r="Y73" i="18"/>
  <c r="U73" i="18"/>
  <c r="AE73" i="18"/>
  <c r="R73" i="18"/>
  <c r="P73" i="18"/>
  <c r="N73" i="18"/>
  <c r="L73" i="18"/>
  <c r="J73" i="18"/>
  <c r="H73" i="18"/>
  <c r="F73" i="18"/>
  <c r="D73" i="18"/>
  <c r="AE72" i="18"/>
  <c r="AA72" i="18"/>
  <c r="W72" i="18"/>
  <c r="AC72" i="18"/>
  <c r="P72" i="18"/>
  <c r="L72" i="18"/>
  <c r="H72" i="18"/>
  <c r="D72" i="18"/>
  <c r="R72" i="18"/>
  <c r="AC71" i="18"/>
  <c r="Y71" i="18"/>
  <c r="U71" i="18"/>
  <c r="AE71" i="18"/>
  <c r="R71" i="18"/>
  <c r="P71" i="18"/>
  <c r="N71" i="18"/>
  <c r="L71" i="18"/>
  <c r="J71" i="18"/>
  <c r="H71" i="18"/>
  <c r="F71" i="18"/>
  <c r="D71" i="18"/>
  <c r="AE70" i="18"/>
  <c r="AA70" i="18"/>
  <c r="W70" i="18"/>
  <c r="AC70" i="18"/>
  <c r="P70" i="18"/>
  <c r="L70" i="18"/>
  <c r="H70" i="18"/>
  <c r="D70" i="18"/>
  <c r="R70" i="18"/>
  <c r="AC69" i="18"/>
  <c r="Y69" i="18"/>
  <c r="U69" i="18"/>
  <c r="AE69" i="18"/>
  <c r="R69" i="18"/>
  <c r="P69" i="18"/>
  <c r="N69" i="18"/>
  <c r="L69" i="18"/>
  <c r="J69" i="18"/>
  <c r="H69" i="18"/>
  <c r="F69" i="18"/>
  <c r="D69" i="18"/>
  <c r="AD67" i="18"/>
  <c r="Z67" i="18"/>
  <c r="V67" i="18"/>
  <c r="AC68" i="18"/>
  <c r="P68" i="18"/>
  <c r="L68" i="18"/>
  <c r="H68" i="18"/>
  <c r="D68" i="18"/>
  <c r="B67" i="18"/>
  <c r="AB67" i="18"/>
  <c r="X67" i="18"/>
  <c r="T67" i="18"/>
  <c r="S67" i="18"/>
  <c r="Q67" i="18"/>
  <c r="O67" i="18"/>
  <c r="K67" i="18"/>
  <c r="I67" i="18"/>
  <c r="E67" i="18"/>
  <c r="AE66" i="18"/>
  <c r="AA66" i="18"/>
  <c r="W66" i="18"/>
  <c r="AC66" i="18"/>
  <c r="P66" i="18"/>
  <c r="L66" i="18"/>
  <c r="H66" i="18"/>
  <c r="D66" i="18"/>
  <c r="R66" i="18"/>
  <c r="AC65" i="18"/>
  <c r="Y65" i="18"/>
  <c r="U65" i="18"/>
  <c r="AE65" i="18"/>
  <c r="R65" i="18"/>
  <c r="P65" i="18"/>
  <c r="N65" i="18"/>
  <c r="L65" i="18"/>
  <c r="J65" i="18"/>
  <c r="H65" i="18"/>
  <c r="F65" i="18"/>
  <c r="D65" i="18"/>
  <c r="AE64" i="18"/>
  <c r="AA64" i="18"/>
  <c r="W64" i="18"/>
  <c r="U64" i="18"/>
  <c r="AC64" i="18"/>
  <c r="P64" i="18"/>
  <c r="L64" i="18"/>
  <c r="H64" i="18"/>
  <c r="D64" i="18"/>
  <c r="R64" i="18"/>
  <c r="AC63" i="18"/>
  <c r="Y63" i="18"/>
  <c r="U63" i="18"/>
  <c r="AE63" i="18"/>
  <c r="R63" i="18"/>
  <c r="P63" i="18"/>
  <c r="N63" i="18"/>
  <c r="L63" i="18"/>
  <c r="J63" i="18"/>
  <c r="H63" i="18"/>
  <c r="F63" i="18"/>
  <c r="D63" i="18"/>
  <c r="AE62" i="18"/>
  <c r="AA62" i="18"/>
  <c r="W62" i="18"/>
  <c r="AC62" i="18"/>
  <c r="P62" i="18"/>
  <c r="L62" i="18"/>
  <c r="H62" i="18"/>
  <c r="D62" i="18"/>
  <c r="R62" i="18"/>
  <c r="AC61" i="18"/>
  <c r="Y61" i="18"/>
  <c r="U61" i="18"/>
  <c r="AE61" i="18"/>
  <c r="R61" i="18"/>
  <c r="P61" i="18"/>
  <c r="N61" i="18"/>
  <c r="L61" i="18"/>
  <c r="J61" i="18"/>
  <c r="H61" i="18"/>
  <c r="F61" i="18"/>
  <c r="D61" i="18"/>
  <c r="AE60" i="18"/>
  <c r="AA60" i="18"/>
  <c r="W60" i="18"/>
  <c r="AC60" i="18"/>
  <c r="P60" i="18"/>
  <c r="L60" i="18"/>
  <c r="H60" i="18"/>
  <c r="D60" i="18"/>
  <c r="R60" i="18"/>
  <c r="AC59" i="18"/>
  <c r="Y59" i="18"/>
  <c r="U59" i="18"/>
  <c r="AE59" i="18"/>
  <c r="R59" i="18"/>
  <c r="P59" i="18"/>
  <c r="N59" i="18"/>
  <c r="L59" i="18"/>
  <c r="J59" i="18"/>
  <c r="H59" i="18"/>
  <c r="F59" i="18"/>
  <c r="D59" i="18"/>
  <c r="AE58" i="18"/>
  <c r="AA58" i="18"/>
  <c r="W58" i="18"/>
  <c r="U58" i="18"/>
  <c r="AC58" i="18"/>
  <c r="P58" i="18"/>
  <c r="L58" i="18"/>
  <c r="H58" i="18"/>
  <c r="D58" i="18"/>
  <c r="R58" i="18"/>
  <c r="AC57" i="18"/>
  <c r="Y57" i="18"/>
  <c r="U57" i="18"/>
  <c r="AE57" i="18"/>
  <c r="R57" i="18"/>
  <c r="P57" i="18"/>
  <c r="N57" i="18"/>
  <c r="L57" i="18"/>
  <c r="J57" i="18"/>
  <c r="H57" i="18"/>
  <c r="F57" i="18"/>
  <c r="D57" i="18"/>
  <c r="AE56" i="18"/>
  <c r="AA56" i="18"/>
  <c r="W56" i="18"/>
  <c r="AC56" i="18"/>
  <c r="P56" i="18"/>
  <c r="L56" i="18"/>
  <c r="H56" i="18"/>
  <c r="D56" i="18"/>
  <c r="R56" i="18"/>
  <c r="AC55" i="18"/>
  <c r="Y55" i="18"/>
  <c r="W55" i="18"/>
  <c r="U55" i="18"/>
  <c r="AE55" i="18"/>
  <c r="R55" i="18"/>
  <c r="P55" i="18"/>
  <c r="N55" i="18"/>
  <c r="L55" i="18"/>
  <c r="J55" i="18"/>
  <c r="H55" i="18"/>
  <c r="F55" i="18"/>
  <c r="D55" i="18"/>
  <c r="AE54" i="18"/>
  <c r="AA54" i="18"/>
  <c r="W54" i="18"/>
  <c r="U54" i="18"/>
  <c r="AC54" i="18"/>
  <c r="P54" i="18"/>
  <c r="L54" i="18"/>
  <c r="H54" i="18"/>
  <c r="D54" i="18"/>
  <c r="R54" i="18"/>
  <c r="AE53" i="18"/>
  <c r="AC53" i="18"/>
  <c r="AA53" i="18"/>
  <c r="Y53" i="18"/>
  <c r="W53" i="18"/>
  <c r="U53" i="18"/>
  <c r="P53" i="18"/>
  <c r="L53" i="18"/>
  <c r="H53" i="18"/>
  <c r="D53" i="18"/>
  <c r="R53" i="18"/>
  <c r="AE52" i="18"/>
  <c r="AC52" i="18"/>
  <c r="AA52" i="18"/>
  <c r="Y52" i="18"/>
  <c r="W52" i="18"/>
  <c r="U52" i="18"/>
  <c r="J52" i="18"/>
  <c r="F52" i="18"/>
  <c r="AE51" i="18"/>
  <c r="AC51" i="18"/>
  <c r="AA51" i="18"/>
  <c r="Y51" i="18"/>
  <c r="W51" i="18"/>
  <c r="U51" i="18"/>
  <c r="P51" i="18"/>
  <c r="L51" i="18"/>
  <c r="H51" i="18"/>
  <c r="D51" i="18"/>
  <c r="R51" i="18"/>
  <c r="AE50" i="18"/>
  <c r="AC50" i="18"/>
  <c r="AA50" i="18"/>
  <c r="Y50" i="18"/>
  <c r="W50" i="18"/>
  <c r="U50" i="18"/>
  <c r="J50" i="18"/>
  <c r="F50" i="18"/>
  <c r="AE49" i="18"/>
  <c r="AC49" i="18"/>
  <c r="AA49" i="18"/>
  <c r="Y49" i="18"/>
  <c r="W49" i="18"/>
  <c r="U49" i="18"/>
  <c r="P49" i="18"/>
  <c r="L49" i="18"/>
  <c r="H49" i="18"/>
  <c r="D49" i="18"/>
  <c r="R49" i="18"/>
  <c r="AC48" i="18"/>
  <c r="Y48" i="18"/>
  <c r="U48" i="18"/>
  <c r="J48" i="18"/>
  <c r="F48" i="18"/>
  <c r="X47" i="18"/>
  <c r="Y47" i="18" s="1"/>
  <c r="S47" i="18"/>
  <c r="Q47" i="18"/>
  <c r="O47" i="18"/>
  <c r="M47" i="18"/>
  <c r="K47" i="18"/>
  <c r="I47" i="18"/>
  <c r="G47" i="18"/>
  <c r="E47" i="18"/>
  <c r="C47" i="18"/>
  <c r="AE46" i="18"/>
  <c r="AC46" i="18"/>
  <c r="AA46" i="18"/>
  <c r="Y46" i="18"/>
  <c r="W46" i="18"/>
  <c r="U46" i="18"/>
  <c r="P46" i="18"/>
  <c r="J46" i="18"/>
  <c r="N46" i="18"/>
  <c r="AE45" i="18"/>
  <c r="AC45" i="18"/>
  <c r="AA45" i="18"/>
  <c r="Y45" i="18"/>
  <c r="W45" i="18"/>
  <c r="U45" i="18"/>
  <c r="R45" i="18"/>
  <c r="P45" i="18"/>
  <c r="N45" i="18"/>
  <c r="L45" i="18"/>
  <c r="J45" i="18"/>
  <c r="H45" i="18"/>
  <c r="F45" i="18"/>
  <c r="D45" i="18"/>
  <c r="AE44" i="18"/>
  <c r="AA44" i="18"/>
  <c r="W44" i="18"/>
  <c r="U44" i="18"/>
  <c r="AC44" i="18"/>
  <c r="P44" i="18"/>
  <c r="J44" i="18"/>
  <c r="N44" i="18"/>
  <c r="AC43" i="18"/>
  <c r="AA43" i="18"/>
  <c r="Y43" i="18"/>
  <c r="W43" i="18"/>
  <c r="U43" i="18"/>
  <c r="AE43" i="18"/>
  <c r="R43" i="18"/>
  <c r="P43" i="18"/>
  <c r="N43" i="18"/>
  <c r="L43" i="18"/>
  <c r="J43" i="18"/>
  <c r="H43" i="18"/>
  <c r="F43" i="18"/>
  <c r="D43" i="18"/>
  <c r="AE42" i="18"/>
  <c r="AA42" i="18"/>
  <c r="Y42" i="18"/>
  <c r="W42" i="18"/>
  <c r="U42" i="18"/>
  <c r="AC42" i="18"/>
  <c r="H42" i="18"/>
  <c r="D42" i="18"/>
  <c r="N42" i="18"/>
  <c r="AE41" i="18"/>
  <c r="AC41" i="18"/>
  <c r="AA41" i="18"/>
  <c r="Y41" i="18"/>
  <c r="W41" i="18"/>
  <c r="U41" i="18"/>
  <c r="P41" i="18"/>
  <c r="L41" i="18"/>
  <c r="H41" i="18"/>
  <c r="D41" i="18"/>
  <c r="R41" i="18"/>
  <c r="AE40" i="18"/>
  <c r="AC40" i="18"/>
  <c r="AA40" i="18"/>
  <c r="Y40" i="18"/>
  <c r="W40" i="18"/>
  <c r="U40" i="18"/>
  <c r="P40" i="18"/>
  <c r="AE39" i="18"/>
  <c r="AC39" i="18"/>
  <c r="AA39" i="18"/>
  <c r="Y39" i="18"/>
  <c r="W39" i="18"/>
  <c r="U39" i="18"/>
  <c r="P39" i="18"/>
  <c r="L39" i="18"/>
  <c r="H39" i="18"/>
  <c r="D39" i="18"/>
  <c r="R39" i="18"/>
  <c r="AE38" i="18"/>
  <c r="AC38" i="18"/>
  <c r="AA38" i="18"/>
  <c r="Y38" i="18"/>
  <c r="W38" i="18"/>
  <c r="U38" i="18"/>
  <c r="P38" i="18"/>
  <c r="AE37" i="18"/>
  <c r="AB36" i="18"/>
  <c r="AA37" i="18"/>
  <c r="X36" i="18"/>
  <c r="W37" i="18"/>
  <c r="T36" i="18"/>
  <c r="Q36" i="18"/>
  <c r="P37" i="18"/>
  <c r="M36" i="18"/>
  <c r="L37" i="18"/>
  <c r="I36" i="18"/>
  <c r="H37" i="18"/>
  <c r="E36" i="18"/>
  <c r="D37" i="18"/>
  <c r="R37" i="18"/>
  <c r="AD36" i="18"/>
  <c r="Z36" i="18"/>
  <c r="V36" i="18"/>
  <c r="S36" i="18"/>
  <c r="O36" i="18"/>
  <c r="K36" i="18"/>
  <c r="G36" i="18"/>
  <c r="C36" i="18"/>
  <c r="B36" i="18"/>
  <c r="AE35" i="18"/>
  <c r="AC35" i="18"/>
  <c r="AA35" i="18"/>
  <c r="Y35" i="18"/>
  <c r="W35" i="18"/>
  <c r="U35" i="18"/>
  <c r="P35" i="18"/>
  <c r="L35" i="18"/>
  <c r="H35" i="18"/>
  <c r="D35" i="18"/>
  <c r="R35" i="18"/>
  <c r="AE34" i="18"/>
  <c r="AC34" i="18"/>
  <c r="AA34" i="18"/>
  <c r="Y34" i="18"/>
  <c r="W34" i="18"/>
  <c r="U34" i="18"/>
  <c r="P34" i="18"/>
  <c r="AE33" i="18"/>
  <c r="AC33" i="18"/>
  <c r="AA33" i="18"/>
  <c r="Y33" i="18"/>
  <c r="W33" i="18"/>
  <c r="U33" i="18"/>
  <c r="P33" i="18"/>
  <c r="L33" i="18"/>
  <c r="H33" i="18"/>
  <c r="D33" i="18"/>
  <c r="R33" i="18"/>
  <c r="AE32" i="18"/>
  <c r="AC32" i="18"/>
  <c r="AA32" i="18"/>
  <c r="Y32" i="18"/>
  <c r="W32" i="18"/>
  <c r="U32" i="18"/>
  <c r="P32" i="18"/>
  <c r="AE31" i="18"/>
  <c r="AC31" i="18"/>
  <c r="AA31" i="18"/>
  <c r="Y31" i="18"/>
  <c r="W31" i="18"/>
  <c r="U31" i="18"/>
  <c r="P31" i="18"/>
  <c r="L31" i="18"/>
  <c r="H31" i="18"/>
  <c r="D31" i="18"/>
  <c r="R31" i="18"/>
  <c r="AE30" i="18"/>
  <c r="AC30" i="18"/>
  <c r="AA30" i="18"/>
  <c r="Y30" i="18"/>
  <c r="W30" i="18"/>
  <c r="U30" i="18"/>
  <c r="P30" i="18"/>
  <c r="AE29" i="18"/>
  <c r="AC29" i="18"/>
  <c r="AA29" i="18"/>
  <c r="Y29" i="18"/>
  <c r="W29" i="18"/>
  <c r="U29" i="18"/>
  <c r="P29" i="18"/>
  <c r="L29" i="18"/>
  <c r="H29" i="18"/>
  <c r="D29" i="18"/>
  <c r="R29" i="18"/>
  <c r="AE28" i="18"/>
  <c r="AC28" i="18"/>
  <c r="AA28" i="18"/>
  <c r="Y28" i="18"/>
  <c r="W28" i="18"/>
  <c r="U28" i="18"/>
  <c r="P28" i="18"/>
  <c r="AE27" i="18"/>
  <c r="AC27" i="18"/>
  <c r="AA27" i="18"/>
  <c r="Y27" i="18"/>
  <c r="W27" i="18"/>
  <c r="U27" i="18"/>
  <c r="P27" i="18"/>
  <c r="L27" i="18"/>
  <c r="H27" i="18"/>
  <c r="D27" i="18"/>
  <c r="R27" i="18"/>
  <c r="AE26" i="18"/>
  <c r="AC26" i="18"/>
  <c r="AA26" i="18"/>
  <c r="Y26" i="18"/>
  <c r="W26" i="18"/>
  <c r="U26" i="18"/>
  <c r="P26" i="18"/>
  <c r="AE25" i="18"/>
  <c r="AC25" i="18"/>
  <c r="AA25" i="18"/>
  <c r="Y25" i="18"/>
  <c r="W25" i="18"/>
  <c r="U25" i="18"/>
  <c r="P25" i="18"/>
  <c r="L25" i="18"/>
  <c r="H25" i="18"/>
  <c r="D25" i="18"/>
  <c r="R25" i="18"/>
  <c r="AD24" i="18"/>
  <c r="AB24" i="18"/>
  <c r="Z24" i="18"/>
  <c r="X24" i="18"/>
  <c r="V24" i="18"/>
  <c r="T24" i="18"/>
  <c r="S24" i="18"/>
  <c r="Q24" i="18"/>
  <c r="O24" i="18"/>
  <c r="M24" i="18"/>
  <c r="K24" i="18"/>
  <c r="I24" i="18"/>
  <c r="G24" i="18"/>
  <c r="E24" i="18"/>
  <c r="C24" i="18"/>
  <c r="B24" i="18"/>
  <c r="AE23" i="18"/>
  <c r="AC23" i="18"/>
  <c r="AA23" i="18"/>
  <c r="Y23" i="18"/>
  <c r="W23" i="18"/>
  <c r="U23" i="18"/>
  <c r="D23" i="18"/>
  <c r="R23" i="18"/>
  <c r="AE22" i="18"/>
  <c r="AC22" i="18"/>
  <c r="AA22" i="18"/>
  <c r="Y22" i="18"/>
  <c r="W22" i="18"/>
  <c r="U22" i="18"/>
  <c r="P22" i="18"/>
  <c r="AE21" i="18"/>
  <c r="AC21" i="18"/>
  <c r="AA21" i="18"/>
  <c r="Y21" i="18"/>
  <c r="W21" i="18"/>
  <c r="U21" i="18"/>
  <c r="R21" i="18"/>
  <c r="AE20" i="18"/>
  <c r="AC20" i="18"/>
  <c r="AA20" i="18"/>
  <c r="Y20" i="18"/>
  <c r="W20" i="18"/>
  <c r="U20" i="18"/>
  <c r="P20" i="18"/>
  <c r="AE19" i="18"/>
  <c r="AC19" i="18"/>
  <c r="AA19" i="18"/>
  <c r="Y19" i="18"/>
  <c r="W19" i="18"/>
  <c r="U19" i="18"/>
  <c r="D19" i="18"/>
  <c r="R19" i="18"/>
  <c r="AE18" i="18"/>
  <c r="AC18" i="18"/>
  <c r="AA18" i="18"/>
  <c r="Y18" i="18"/>
  <c r="W18" i="18"/>
  <c r="U18" i="18"/>
  <c r="P18" i="18"/>
  <c r="AD17" i="18"/>
  <c r="AB17" i="18"/>
  <c r="Z17" i="18"/>
  <c r="X17" i="18"/>
  <c r="V17" i="18"/>
  <c r="T17" i="18"/>
  <c r="S17" i="18"/>
  <c r="Q17" i="18"/>
  <c r="O17" i="18"/>
  <c r="M17" i="18"/>
  <c r="K17" i="18"/>
  <c r="L17" i="18" s="1"/>
  <c r="I17" i="18"/>
  <c r="G17" i="18"/>
  <c r="H17" i="18" s="1"/>
  <c r="E17" i="18"/>
  <c r="C17" i="18"/>
  <c r="D17" i="18" s="1"/>
  <c r="B17" i="18"/>
  <c r="R17" i="18" s="1"/>
  <c r="AE16" i="18"/>
  <c r="AC16" i="18"/>
  <c r="AA16" i="18"/>
  <c r="Y16" i="18"/>
  <c r="W16" i="18"/>
  <c r="U16" i="18"/>
  <c r="R16" i="18"/>
  <c r="N16" i="18"/>
  <c r="J16" i="18"/>
  <c r="F16" i="18"/>
  <c r="P16" i="18"/>
  <c r="AC15" i="18"/>
  <c r="Y15" i="18"/>
  <c r="U15" i="18"/>
  <c r="AE15" i="18"/>
  <c r="P15" i="18"/>
  <c r="L15" i="18"/>
  <c r="H15" i="18"/>
  <c r="D15" i="18"/>
  <c r="R15" i="18"/>
  <c r="AE14" i="18"/>
  <c r="AC14" i="18"/>
  <c r="AA14" i="18"/>
  <c r="Y14" i="18"/>
  <c r="W14" i="18"/>
  <c r="U14" i="18"/>
  <c r="R14" i="18"/>
  <c r="N14" i="18"/>
  <c r="J14" i="18"/>
  <c r="H14" i="18"/>
  <c r="F14" i="18"/>
  <c r="D14" i="18"/>
  <c r="P14" i="18"/>
  <c r="AC13" i="18"/>
  <c r="Y13" i="18"/>
  <c r="U13" i="18"/>
  <c r="AE13" i="18"/>
  <c r="P13" i="18"/>
  <c r="L13" i="18"/>
  <c r="H13" i="18"/>
  <c r="D13" i="18"/>
  <c r="R13" i="18"/>
  <c r="AE12" i="18"/>
  <c r="AC12" i="18"/>
  <c r="AA12" i="18"/>
  <c r="Y12" i="18"/>
  <c r="W12" i="18"/>
  <c r="U12" i="18"/>
  <c r="R12" i="18"/>
  <c r="N12" i="18"/>
  <c r="J12" i="18"/>
  <c r="F12" i="18"/>
  <c r="P12" i="18"/>
  <c r="AC11" i="18"/>
  <c r="Y11" i="18"/>
  <c r="U11" i="18"/>
  <c r="S10" i="18"/>
  <c r="O10" i="18"/>
  <c r="K10" i="18"/>
  <c r="G10" i="18"/>
  <c r="C10" i="18"/>
  <c r="R11" i="18"/>
  <c r="AD10" i="18"/>
  <c r="AB10" i="18"/>
  <c r="Z10" i="18"/>
  <c r="X10" i="18"/>
  <c r="V10" i="18"/>
  <c r="T10" i="18"/>
  <c r="Q10" i="18"/>
  <c r="M10" i="18"/>
  <c r="I10" i="18"/>
  <c r="E10" i="18"/>
  <c r="E9" i="18" s="1"/>
  <c r="B10" i="18"/>
  <c r="Y24" i="18" l="1"/>
  <c r="U17" i="18"/>
  <c r="AE24" i="18"/>
  <c r="X9" i="18"/>
  <c r="J36" i="18"/>
  <c r="F67" i="18"/>
  <c r="W24" i="18"/>
  <c r="AA10" i="18"/>
  <c r="J67" i="18"/>
  <c r="N36" i="18"/>
  <c r="W133" i="18"/>
  <c r="P36" i="18"/>
  <c r="U24" i="18"/>
  <c r="R36" i="18"/>
  <c r="R67" i="18"/>
  <c r="AA67" i="18"/>
  <c r="U67" i="18"/>
  <c r="Y67" i="18"/>
  <c r="W67" i="18"/>
  <c r="AE67" i="18"/>
  <c r="AC67" i="18"/>
  <c r="AA36" i="18"/>
  <c r="AE36" i="18"/>
  <c r="Y36" i="18"/>
  <c r="W36" i="18"/>
  <c r="U36" i="18"/>
  <c r="AC36" i="18"/>
  <c r="AA24" i="18"/>
  <c r="AC24" i="18"/>
  <c r="AC17" i="18"/>
  <c r="W17" i="18"/>
  <c r="AE17" i="18"/>
  <c r="Y17" i="18"/>
  <c r="AA17" i="18"/>
  <c r="AE10" i="18"/>
  <c r="W10" i="18"/>
  <c r="P24" i="18"/>
  <c r="J133" i="18"/>
  <c r="H133" i="18"/>
  <c r="P133" i="18"/>
  <c r="N133" i="18"/>
  <c r="R133" i="18"/>
  <c r="D133" i="18"/>
  <c r="L133" i="18"/>
  <c r="F133" i="18"/>
  <c r="N109" i="18"/>
  <c r="R109" i="18"/>
  <c r="F85" i="18"/>
  <c r="F36" i="18"/>
  <c r="P17" i="18"/>
  <c r="P10" i="18"/>
  <c r="H10" i="18"/>
  <c r="D10" i="18"/>
  <c r="L10" i="18"/>
  <c r="AC10" i="18"/>
  <c r="Y10" i="18"/>
  <c r="U10" i="18"/>
  <c r="F11" i="18"/>
  <c r="J11" i="18"/>
  <c r="N11" i="18"/>
  <c r="D12" i="18"/>
  <c r="H12" i="18"/>
  <c r="L12" i="18"/>
  <c r="F13" i="18"/>
  <c r="J13" i="18"/>
  <c r="N13" i="18"/>
  <c r="L14" i="18"/>
  <c r="F15" i="18"/>
  <c r="J15" i="18"/>
  <c r="N15" i="18"/>
  <c r="D16" i="18"/>
  <c r="H16" i="18"/>
  <c r="L16" i="18"/>
  <c r="F17" i="18"/>
  <c r="J17" i="18"/>
  <c r="N17" i="18"/>
  <c r="R18" i="18"/>
  <c r="W11" i="18"/>
  <c r="AA11" i="18"/>
  <c r="AE11" i="18"/>
  <c r="W13" i="18"/>
  <c r="AA13" i="18"/>
  <c r="W15" i="18"/>
  <c r="AA15" i="18"/>
  <c r="F18" i="18"/>
  <c r="J18" i="18"/>
  <c r="N18" i="18"/>
  <c r="F10" i="18"/>
  <c r="J10" i="18"/>
  <c r="N10" i="18"/>
  <c r="R10" i="18"/>
  <c r="D11" i="18"/>
  <c r="H11" i="18"/>
  <c r="L11" i="18"/>
  <c r="P11" i="18"/>
  <c r="D18" i="18"/>
  <c r="H18" i="18"/>
  <c r="L18" i="18"/>
  <c r="H19" i="18"/>
  <c r="L19" i="18"/>
  <c r="P19" i="18"/>
  <c r="F20" i="18"/>
  <c r="J20" i="18"/>
  <c r="N20" i="18"/>
  <c r="R20" i="18"/>
  <c r="D21" i="18"/>
  <c r="H21" i="18"/>
  <c r="L21" i="18"/>
  <c r="P21" i="18"/>
  <c r="F22" i="18"/>
  <c r="J22" i="18"/>
  <c r="N22" i="18"/>
  <c r="R22" i="18"/>
  <c r="H23" i="18"/>
  <c r="L23" i="18"/>
  <c r="P23" i="18"/>
  <c r="F24" i="18"/>
  <c r="J24" i="18"/>
  <c r="N24" i="18"/>
  <c r="R24" i="18"/>
  <c r="F26" i="18"/>
  <c r="J26" i="18"/>
  <c r="N26" i="18"/>
  <c r="R26" i="18"/>
  <c r="F28" i="18"/>
  <c r="J28" i="18"/>
  <c r="N28" i="18"/>
  <c r="R28" i="18"/>
  <c r="F30" i="18"/>
  <c r="J30" i="18"/>
  <c r="N30" i="18"/>
  <c r="R30" i="18"/>
  <c r="F32" i="18"/>
  <c r="J32" i="18"/>
  <c r="N32" i="18"/>
  <c r="R32" i="18"/>
  <c r="F34" i="18"/>
  <c r="J34" i="18"/>
  <c r="N34" i="18"/>
  <c r="R34" i="18"/>
  <c r="F38" i="18"/>
  <c r="J38" i="18"/>
  <c r="N38" i="18"/>
  <c r="R38" i="18"/>
  <c r="F40" i="18"/>
  <c r="J40" i="18"/>
  <c r="N40" i="18"/>
  <c r="R40" i="18"/>
  <c r="F42" i="18"/>
  <c r="J42" i="18"/>
  <c r="P42" i="18"/>
  <c r="U37" i="18"/>
  <c r="Y37" i="18"/>
  <c r="AC37" i="18"/>
  <c r="L42" i="18"/>
  <c r="F44" i="18"/>
  <c r="L44" i="18"/>
  <c r="F46" i="18"/>
  <c r="L46" i="18"/>
  <c r="AB47" i="18"/>
  <c r="V47" i="18"/>
  <c r="W48" i="18"/>
  <c r="AD47" i="18"/>
  <c r="AE48" i="18"/>
  <c r="P67" i="18"/>
  <c r="L67" i="18"/>
  <c r="F19" i="18"/>
  <c r="J19" i="18"/>
  <c r="N19" i="18"/>
  <c r="D20" i="18"/>
  <c r="H20" i="18"/>
  <c r="L20" i="18"/>
  <c r="F21" i="18"/>
  <c r="J21" i="18"/>
  <c r="N21" i="18"/>
  <c r="D22" i="18"/>
  <c r="H22" i="18"/>
  <c r="L22" i="18"/>
  <c r="F23" i="18"/>
  <c r="J23" i="18"/>
  <c r="N23" i="18"/>
  <c r="D24" i="18"/>
  <c r="H24" i="18"/>
  <c r="L24" i="18"/>
  <c r="F25" i="18"/>
  <c r="J25" i="18"/>
  <c r="N25" i="18"/>
  <c r="D26" i="18"/>
  <c r="H26" i="18"/>
  <c r="L26" i="18"/>
  <c r="F27" i="18"/>
  <c r="J27" i="18"/>
  <c r="N27" i="18"/>
  <c r="D28" i="18"/>
  <c r="H28" i="18"/>
  <c r="L28" i="18"/>
  <c r="F29" i="18"/>
  <c r="J29" i="18"/>
  <c r="N29" i="18"/>
  <c r="D30" i="18"/>
  <c r="H30" i="18"/>
  <c r="L30" i="18"/>
  <c r="F31" i="18"/>
  <c r="J31" i="18"/>
  <c r="N31" i="18"/>
  <c r="D32" i="18"/>
  <c r="H32" i="18"/>
  <c r="L32" i="18"/>
  <c r="F33" i="18"/>
  <c r="J33" i="18"/>
  <c r="N33" i="18"/>
  <c r="D34" i="18"/>
  <c r="H34" i="18"/>
  <c r="L34" i="18"/>
  <c r="F35" i="18"/>
  <c r="J35" i="18"/>
  <c r="N35" i="18"/>
  <c r="D36" i="18"/>
  <c r="H36" i="18"/>
  <c r="L36" i="18"/>
  <c r="F37" i="18"/>
  <c r="J37" i="18"/>
  <c r="N37" i="18"/>
  <c r="D38" i="18"/>
  <c r="H38" i="18"/>
  <c r="L38" i="18"/>
  <c r="F39" i="18"/>
  <c r="J39" i="18"/>
  <c r="N39" i="18"/>
  <c r="D40" i="18"/>
  <c r="H40" i="18"/>
  <c r="L40" i="18"/>
  <c r="F41" i="18"/>
  <c r="J41" i="18"/>
  <c r="N41" i="18"/>
  <c r="R42" i="18"/>
  <c r="H44" i="18"/>
  <c r="R44" i="18"/>
  <c r="H46" i="18"/>
  <c r="R46" i="18"/>
  <c r="P48" i="18"/>
  <c r="L48" i="18"/>
  <c r="H48" i="18"/>
  <c r="D48" i="18"/>
  <c r="B47" i="18"/>
  <c r="F47" i="18" s="1"/>
  <c r="R48" i="18"/>
  <c r="P50" i="18"/>
  <c r="L50" i="18"/>
  <c r="H50" i="18"/>
  <c r="D50" i="18"/>
  <c r="R50" i="18"/>
  <c r="P52" i="18"/>
  <c r="L52" i="18"/>
  <c r="H52" i="18"/>
  <c r="D52" i="18"/>
  <c r="R52" i="18"/>
  <c r="D44" i="18"/>
  <c r="D46" i="18"/>
  <c r="T47" i="18"/>
  <c r="N48" i="18"/>
  <c r="Z47" i="18"/>
  <c r="AA48" i="18"/>
  <c r="N50" i="18"/>
  <c r="N52" i="18"/>
  <c r="Y44" i="18"/>
  <c r="Y54" i="18"/>
  <c r="AA55" i="18"/>
  <c r="U56" i="18"/>
  <c r="Y56" i="18"/>
  <c r="W57" i="18"/>
  <c r="AA57" i="18"/>
  <c r="Y58" i="18"/>
  <c r="W59" i="18"/>
  <c r="AA59" i="18"/>
  <c r="U60" i="18"/>
  <c r="Y60" i="18"/>
  <c r="W61" i="18"/>
  <c r="AA61" i="18"/>
  <c r="U62" i="18"/>
  <c r="Y62" i="18"/>
  <c r="W63" i="18"/>
  <c r="AA63" i="18"/>
  <c r="Y64" i="18"/>
  <c r="W65" i="18"/>
  <c r="AA65" i="18"/>
  <c r="U66" i="18"/>
  <c r="Y66" i="18"/>
  <c r="C67" i="18"/>
  <c r="D67" i="18" s="1"/>
  <c r="G67" i="18"/>
  <c r="H67" i="18" s="1"/>
  <c r="U68" i="18"/>
  <c r="Y68" i="18"/>
  <c r="W69" i="18"/>
  <c r="AA69" i="18"/>
  <c r="U70" i="18"/>
  <c r="Y70" i="18"/>
  <c r="W71" i="18"/>
  <c r="AA71" i="18"/>
  <c r="U72" i="18"/>
  <c r="Y72" i="18"/>
  <c r="W73" i="18"/>
  <c r="AA73" i="18"/>
  <c r="U74" i="18"/>
  <c r="Y74" i="18"/>
  <c r="W75" i="18"/>
  <c r="AA75" i="18"/>
  <c r="U76" i="18"/>
  <c r="Y76" i="18"/>
  <c r="W77" i="18"/>
  <c r="AA77" i="18"/>
  <c r="U78" i="18"/>
  <c r="Y78" i="18"/>
  <c r="W79" i="18"/>
  <c r="F80" i="18"/>
  <c r="L80" i="18"/>
  <c r="AA80" i="18"/>
  <c r="Y82" i="18"/>
  <c r="AA84" i="18"/>
  <c r="Q85" i="18"/>
  <c r="R85" i="18" s="1"/>
  <c r="AE86" i="18"/>
  <c r="F54" i="18"/>
  <c r="J54" i="18"/>
  <c r="N54" i="18"/>
  <c r="F56" i="18"/>
  <c r="J56" i="18"/>
  <c r="N56" i="18"/>
  <c r="F58" i="18"/>
  <c r="J58" i="18"/>
  <c r="N58" i="18"/>
  <c r="F60" i="18"/>
  <c r="J60" i="18"/>
  <c r="N60" i="18"/>
  <c r="F62" i="18"/>
  <c r="J62" i="18"/>
  <c r="N62" i="18"/>
  <c r="F64" i="18"/>
  <c r="J64" i="18"/>
  <c r="N64" i="18"/>
  <c r="F66" i="18"/>
  <c r="J66" i="18"/>
  <c r="N66" i="18"/>
  <c r="F68" i="18"/>
  <c r="J68" i="18"/>
  <c r="N68" i="18"/>
  <c r="R68" i="18"/>
  <c r="F70" i="18"/>
  <c r="J70" i="18"/>
  <c r="N70" i="18"/>
  <c r="F72" i="18"/>
  <c r="J72" i="18"/>
  <c r="N72" i="18"/>
  <c r="F74" i="18"/>
  <c r="J74" i="18"/>
  <c r="N74" i="18"/>
  <c r="F76" i="18"/>
  <c r="J76" i="18"/>
  <c r="N76" i="18"/>
  <c r="F78" i="18"/>
  <c r="J78" i="18"/>
  <c r="N78" i="18"/>
  <c r="G85" i="18"/>
  <c r="H85" i="18" s="1"/>
  <c r="H86" i="18"/>
  <c r="O85" i="18"/>
  <c r="P85" i="18" s="1"/>
  <c r="P86" i="18"/>
  <c r="AC88" i="18"/>
  <c r="Y88" i="18"/>
  <c r="U88" i="18"/>
  <c r="M67" i="18"/>
  <c r="N67" i="18" s="1"/>
  <c r="W68" i="18"/>
  <c r="AA68" i="18"/>
  <c r="AE68" i="18"/>
  <c r="N80" i="18"/>
  <c r="Y80" i="18"/>
  <c r="Y84" i="18"/>
  <c r="I85" i="18"/>
  <c r="J85" i="18" s="1"/>
  <c r="AE88" i="18"/>
  <c r="F49" i="18"/>
  <c r="J49" i="18"/>
  <c r="N49" i="18"/>
  <c r="F51" i="18"/>
  <c r="J51" i="18"/>
  <c r="N51" i="18"/>
  <c r="F53" i="18"/>
  <c r="J53" i="18"/>
  <c r="N53" i="18"/>
  <c r="AE79" i="18"/>
  <c r="P80" i="18"/>
  <c r="U80" i="18"/>
  <c r="AC82" i="18"/>
  <c r="M85" i="18"/>
  <c r="N85" i="18" s="1"/>
  <c r="C85" i="18"/>
  <c r="D85" i="18" s="1"/>
  <c r="D86" i="18"/>
  <c r="K85" i="18"/>
  <c r="L85" i="18" s="1"/>
  <c r="L86" i="18"/>
  <c r="AC86" i="18"/>
  <c r="Y86" i="18"/>
  <c r="U86" i="18"/>
  <c r="S85" i="18"/>
  <c r="AA88" i="18"/>
  <c r="AC90" i="18"/>
  <c r="Y90" i="18"/>
  <c r="U90" i="18"/>
  <c r="AE90" i="18"/>
  <c r="AA90" i="18"/>
  <c r="F82" i="18"/>
  <c r="J82" i="18"/>
  <c r="N82" i="18"/>
  <c r="F84" i="18"/>
  <c r="J84" i="18"/>
  <c r="N84" i="18"/>
  <c r="F100" i="18"/>
  <c r="J100" i="18"/>
  <c r="N100" i="18"/>
  <c r="L101" i="18"/>
  <c r="R102" i="18"/>
  <c r="N102" i="18"/>
  <c r="F102" i="18"/>
  <c r="J102" i="18"/>
  <c r="W102" i="18"/>
  <c r="AC102" i="18"/>
  <c r="W106" i="18"/>
  <c r="AC106" i="18"/>
  <c r="C109" i="18"/>
  <c r="D109" i="18" s="1"/>
  <c r="D110" i="18"/>
  <c r="K109" i="18"/>
  <c r="L109" i="18" s="1"/>
  <c r="L110" i="18"/>
  <c r="AC110" i="18"/>
  <c r="Y110" i="18"/>
  <c r="U110" i="18"/>
  <c r="S109" i="18"/>
  <c r="AA109" i="18" s="1"/>
  <c r="AC114" i="18"/>
  <c r="Y114" i="18"/>
  <c r="U114" i="18"/>
  <c r="AC118" i="18"/>
  <c r="Y118" i="18"/>
  <c r="U118" i="18"/>
  <c r="W92" i="18"/>
  <c r="AA92" i="18"/>
  <c r="AE92" i="18"/>
  <c r="W94" i="18"/>
  <c r="AA94" i="18"/>
  <c r="AE94" i="18"/>
  <c r="W96" i="18"/>
  <c r="AA96" i="18"/>
  <c r="AE96" i="18"/>
  <c r="W98" i="18"/>
  <c r="AA98" i="18"/>
  <c r="AE98" i="18"/>
  <c r="W100" i="18"/>
  <c r="AA100" i="18"/>
  <c r="Y102" i="18"/>
  <c r="Y106" i="18"/>
  <c r="U102" i="18"/>
  <c r="AE102" i="18"/>
  <c r="U106" i="18"/>
  <c r="AE106" i="18"/>
  <c r="G109" i="18"/>
  <c r="H109" i="18" s="1"/>
  <c r="H110" i="18"/>
  <c r="O109" i="18"/>
  <c r="P109" i="18" s="1"/>
  <c r="P110" i="18"/>
  <c r="AA110" i="18"/>
  <c r="AC112" i="18"/>
  <c r="Y112" i="18"/>
  <c r="U112" i="18"/>
  <c r="AA114" i="18"/>
  <c r="AC116" i="18"/>
  <c r="Y116" i="18"/>
  <c r="U116" i="18"/>
  <c r="AA118" i="18"/>
  <c r="W87" i="18"/>
  <c r="AA87" i="18"/>
  <c r="W89" i="18"/>
  <c r="AA89" i="18"/>
  <c r="W91" i="18"/>
  <c r="AA91" i="18"/>
  <c r="U92" i="18"/>
  <c r="Y92" i="18"/>
  <c r="W93" i="18"/>
  <c r="Y94" i="18"/>
  <c r="AA95" i="18"/>
  <c r="U96" i="18"/>
  <c r="Y96" i="18"/>
  <c r="W97" i="18"/>
  <c r="AA97" i="18"/>
  <c r="U98" i="18"/>
  <c r="Y98" i="18"/>
  <c r="P102" i="18"/>
  <c r="Y104" i="18"/>
  <c r="Y108" i="18"/>
  <c r="I109" i="18"/>
  <c r="J109" i="18" s="1"/>
  <c r="W110" i="18"/>
  <c r="AE112" i="18"/>
  <c r="W114" i="18"/>
  <c r="AE116" i="18"/>
  <c r="W118" i="18"/>
  <c r="D103" i="18"/>
  <c r="H103" i="18"/>
  <c r="L103" i="18"/>
  <c r="F104" i="18"/>
  <c r="J104" i="18"/>
  <c r="N104" i="18"/>
  <c r="D105" i="18"/>
  <c r="H105" i="18"/>
  <c r="L105" i="18"/>
  <c r="F106" i="18"/>
  <c r="J106" i="18"/>
  <c r="N106" i="18"/>
  <c r="D107" i="18"/>
  <c r="H107" i="18"/>
  <c r="L107" i="18"/>
  <c r="F108" i="18"/>
  <c r="J108" i="18"/>
  <c r="N108" i="18"/>
  <c r="AC122" i="18"/>
  <c r="Y122" i="18"/>
  <c r="W122" i="18"/>
  <c r="AE124" i="18"/>
  <c r="AE128" i="18"/>
  <c r="W120" i="18"/>
  <c r="AA120" i="18"/>
  <c r="AE120" i="18"/>
  <c r="AC126" i="18"/>
  <c r="Y126" i="18"/>
  <c r="U126" i="18"/>
  <c r="U122" i="18"/>
  <c r="AE122" i="18"/>
  <c r="AE126" i="18"/>
  <c r="W111" i="18"/>
  <c r="AA111" i="18"/>
  <c r="W113" i="18"/>
  <c r="AA113" i="18"/>
  <c r="W115" i="18"/>
  <c r="AA115" i="18"/>
  <c r="W117" i="18"/>
  <c r="AA117" i="18"/>
  <c r="W119" i="18"/>
  <c r="AA119" i="18"/>
  <c r="U120" i="18"/>
  <c r="Y120" i="18"/>
  <c r="W121" i="18"/>
  <c r="AA121" i="18"/>
  <c r="AC124" i="18"/>
  <c r="Y124" i="18"/>
  <c r="U124" i="18"/>
  <c r="AA126" i="18"/>
  <c r="AC128" i="18"/>
  <c r="Y128" i="18"/>
  <c r="U128" i="18"/>
  <c r="AC133" i="18"/>
  <c r="Y133" i="18"/>
  <c r="U133" i="18"/>
  <c r="J130" i="18"/>
  <c r="N130" i="18"/>
  <c r="F132" i="18"/>
  <c r="J132" i="18"/>
  <c r="N132" i="18"/>
  <c r="J134" i="18"/>
  <c r="N134" i="18"/>
  <c r="F136" i="18"/>
  <c r="J136" i="18"/>
  <c r="N136" i="18"/>
  <c r="F138" i="18"/>
  <c r="J138" i="18"/>
  <c r="N138" i="18"/>
  <c r="F140" i="18"/>
  <c r="J140" i="18"/>
  <c r="N140" i="18"/>
  <c r="F142" i="18"/>
  <c r="J142" i="18"/>
  <c r="N142" i="18"/>
  <c r="D143" i="18"/>
  <c r="H143" i="18"/>
  <c r="W130" i="18"/>
  <c r="AA130" i="18"/>
  <c r="AE130" i="18"/>
  <c r="W132" i="18"/>
  <c r="AA132" i="18"/>
  <c r="W134" i="18"/>
  <c r="AA134" i="18"/>
  <c r="AE134" i="18"/>
  <c r="W136" i="18"/>
  <c r="AA136" i="18"/>
  <c r="W138" i="18"/>
  <c r="AA138" i="18"/>
  <c r="W140" i="18"/>
  <c r="AA140" i="18"/>
  <c r="W142" i="18"/>
  <c r="AA142" i="18"/>
  <c r="D134" i="18"/>
  <c r="H134" i="18"/>
  <c r="L134" i="18"/>
  <c r="P134" i="18"/>
  <c r="W125" i="18"/>
  <c r="AA125" i="18"/>
  <c r="W127" i="18"/>
  <c r="AA127" i="18"/>
  <c r="U130" i="18"/>
  <c r="Y130" i="18"/>
  <c r="AE109" i="18" l="1"/>
  <c r="U109" i="18"/>
  <c r="Y109" i="18"/>
  <c r="AC109" i="18"/>
  <c r="W109" i="18"/>
  <c r="AA47" i="18"/>
  <c r="Z9" i="18"/>
  <c r="AE47" i="18"/>
  <c r="AD9" i="18"/>
  <c r="U85" i="18"/>
  <c r="Y85" i="18"/>
  <c r="AC85" i="18"/>
  <c r="W85" i="18"/>
  <c r="AA85" i="18"/>
  <c r="AE85" i="18"/>
  <c r="R47" i="18"/>
  <c r="D47" i="18"/>
  <c r="H47" i="18"/>
  <c r="L47" i="18"/>
  <c r="P47" i="18"/>
  <c r="B9" i="18"/>
  <c r="F9" i="18" s="1"/>
  <c r="I9" i="18"/>
  <c r="C9" i="18"/>
  <c r="G9" i="18"/>
  <c r="U47" i="18"/>
  <c r="T9" i="18"/>
  <c r="N47" i="18"/>
  <c r="W47" i="18"/>
  <c r="V9" i="18"/>
  <c r="S9" i="18"/>
  <c r="Y9" i="18" s="1"/>
  <c r="Q9" i="18"/>
  <c r="J47" i="18"/>
  <c r="AC47" i="18"/>
  <c r="AB9" i="18"/>
  <c r="K9" i="18"/>
  <c r="M9" i="18"/>
  <c r="O9" i="18"/>
  <c r="P9" i="18" l="1"/>
  <c r="AC9" i="18"/>
  <c r="AA9" i="18"/>
  <c r="J9" i="18"/>
  <c r="N9" i="18"/>
  <c r="H9" i="18"/>
  <c r="L9" i="18"/>
  <c r="R9" i="18"/>
  <c r="D9" i="18"/>
  <c r="U9" i="18"/>
  <c r="W9" i="18"/>
  <c r="AE9" i="18"/>
  <c r="AE143" i="16" l="1"/>
  <c r="AC143" i="16"/>
  <c r="AA143" i="16"/>
  <c r="Y143" i="16"/>
  <c r="W143" i="16"/>
  <c r="U143" i="16"/>
  <c r="P143" i="16"/>
  <c r="L143" i="16"/>
  <c r="H143" i="16"/>
  <c r="D143" i="16"/>
  <c r="R143" i="16"/>
  <c r="AE142" i="16"/>
  <c r="AC142" i="16"/>
  <c r="AA142" i="16"/>
  <c r="Y142" i="16"/>
  <c r="W142" i="16"/>
  <c r="U142" i="16"/>
  <c r="R142" i="16"/>
  <c r="N142" i="16"/>
  <c r="AE141" i="16"/>
  <c r="AC141" i="16"/>
  <c r="AA141" i="16"/>
  <c r="Y141" i="16"/>
  <c r="W141" i="16"/>
  <c r="U141" i="16"/>
  <c r="P141" i="16"/>
  <c r="L141" i="16"/>
  <c r="H141" i="16"/>
  <c r="D141" i="16"/>
  <c r="R141" i="16"/>
  <c r="AE140" i="16"/>
  <c r="AC140" i="16"/>
  <c r="AA140" i="16"/>
  <c r="Y140" i="16"/>
  <c r="W140" i="16"/>
  <c r="U140" i="16"/>
  <c r="AE139" i="16"/>
  <c r="AC139" i="16"/>
  <c r="AA139" i="16"/>
  <c r="Y139" i="16"/>
  <c r="W139" i="16"/>
  <c r="U139" i="16"/>
  <c r="P139" i="16"/>
  <c r="L139" i="16"/>
  <c r="H139" i="16"/>
  <c r="D139" i="16"/>
  <c r="R139" i="16"/>
  <c r="AE138" i="16"/>
  <c r="AC138" i="16"/>
  <c r="AA138" i="16"/>
  <c r="Y138" i="16"/>
  <c r="W138" i="16"/>
  <c r="U138" i="16"/>
  <c r="R138" i="16"/>
  <c r="N138" i="16"/>
  <c r="AE137" i="16"/>
  <c r="AC137" i="16"/>
  <c r="AA137" i="16"/>
  <c r="Y137" i="16"/>
  <c r="W137" i="16"/>
  <c r="U137" i="16"/>
  <c r="P137" i="16"/>
  <c r="L137" i="16"/>
  <c r="H137" i="16"/>
  <c r="D137" i="16"/>
  <c r="R137" i="16"/>
  <c r="AE136" i="16"/>
  <c r="AC136" i="16"/>
  <c r="AA136" i="16"/>
  <c r="Y136" i="16"/>
  <c r="W136" i="16"/>
  <c r="U136" i="16"/>
  <c r="AE135" i="16"/>
  <c r="AC135" i="16"/>
  <c r="AA135" i="16"/>
  <c r="W135" i="16"/>
  <c r="U135" i="16"/>
  <c r="P135" i="16"/>
  <c r="L135" i="16"/>
  <c r="H135" i="16"/>
  <c r="D135" i="16"/>
  <c r="R135" i="16"/>
  <c r="AC134" i="16"/>
  <c r="Y134" i="16"/>
  <c r="U134" i="16"/>
  <c r="R134" i="16"/>
  <c r="N134" i="16"/>
  <c r="AB133" i="16"/>
  <c r="AC133" i="16" s="1"/>
  <c r="T133" i="16"/>
  <c r="U133" i="16" s="1"/>
  <c r="S133" i="16"/>
  <c r="Q133" i="16"/>
  <c r="O133" i="16"/>
  <c r="M133" i="16"/>
  <c r="K133" i="16"/>
  <c r="I133" i="16"/>
  <c r="G133" i="16"/>
  <c r="E133" i="16"/>
  <c r="C133" i="16"/>
  <c r="AE132" i="16"/>
  <c r="AC132" i="16"/>
  <c r="AA132" i="16"/>
  <c r="Y132" i="16"/>
  <c r="W132" i="16"/>
  <c r="U132" i="16"/>
  <c r="N132" i="16"/>
  <c r="AE131" i="16"/>
  <c r="AC131" i="16"/>
  <c r="AA131" i="16"/>
  <c r="Y131" i="16"/>
  <c r="W131" i="16"/>
  <c r="U131" i="16"/>
  <c r="R131" i="16"/>
  <c r="P131" i="16"/>
  <c r="N131" i="16"/>
  <c r="L131" i="16"/>
  <c r="J131" i="16"/>
  <c r="H131" i="16"/>
  <c r="F131" i="16"/>
  <c r="D131" i="16"/>
  <c r="AE130" i="16"/>
  <c r="AC130" i="16"/>
  <c r="AA130" i="16"/>
  <c r="Y130" i="16"/>
  <c r="W130" i="16"/>
  <c r="U130" i="16"/>
  <c r="R130" i="16"/>
  <c r="N130" i="16"/>
  <c r="H130" i="16"/>
  <c r="AE129" i="16"/>
  <c r="AC129" i="16"/>
  <c r="AA129" i="16"/>
  <c r="Y129" i="16"/>
  <c r="W129" i="16"/>
  <c r="U129" i="16"/>
  <c r="P129" i="16"/>
  <c r="L129" i="16"/>
  <c r="J129" i="16"/>
  <c r="H129" i="16"/>
  <c r="F129" i="16"/>
  <c r="D129" i="16"/>
  <c r="R129" i="16"/>
  <c r="AE128" i="16"/>
  <c r="AC128" i="16"/>
  <c r="AA128" i="16"/>
  <c r="Y128" i="16"/>
  <c r="W128" i="16"/>
  <c r="U128" i="16"/>
  <c r="D128" i="16"/>
  <c r="N128" i="16"/>
  <c r="AE127" i="16"/>
  <c r="AC127" i="16"/>
  <c r="AA127" i="16"/>
  <c r="Y127" i="16"/>
  <c r="W127" i="16"/>
  <c r="U127" i="16"/>
  <c r="R127" i="16"/>
  <c r="P127" i="16"/>
  <c r="N127" i="16"/>
  <c r="L127" i="16"/>
  <c r="J127" i="16"/>
  <c r="H127" i="16"/>
  <c r="F127" i="16"/>
  <c r="D127" i="16"/>
  <c r="AE126" i="16"/>
  <c r="AC126" i="16"/>
  <c r="AA126" i="16"/>
  <c r="Y126" i="16"/>
  <c r="W126" i="16"/>
  <c r="U126" i="16"/>
  <c r="R126" i="16"/>
  <c r="N126" i="16"/>
  <c r="H126" i="16"/>
  <c r="AE125" i="16"/>
  <c r="AC125" i="16"/>
  <c r="AA125" i="16"/>
  <c r="Y125" i="16"/>
  <c r="W125" i="16"/>
  <c r="U125" i="16"/>
  <c r="R125" i="16"/>
  <c r="P125" i="16"/>
  <c r="N125" i="16"/>
  <c r="L125" i="16"/>
  <c r="J125" i="16"/>
  <c r="H125" i="16"/>
  <c r="F125" i="16"/>
  <c r="D125" i="16"/>
  <c r="AE124" i="16"/>
  <c r="AC124" i="16"/>
  <c r="AA124" i="16"/>
  <c r="Y124" i="16"/>
  <c r="W124" i="16"/>
  <c r="U124" i="16"/>
  <c r="D124" i="16"/>
  <c r="N124" i="16"/>
  <c r="AE123" i="16"/>
  <c r="AC123" i="16"/>
  <c r="AA123" i="16"/>
  <c r="Y123" i="16"/>
  <c r="W123" i="16"/>
  <c r="U123" i="16"/>
  <c r="AE122" i="16"/>
  <c r="AA122" i="16"/>
  <c r="W122" i="16"/>
  <c r="U122" i="16"/>
  <c r="R122" i="16"/>
  <c r="P122" i="16"/>
  <c r="N122" i="16"/>
  <c r="L122" i="16"/>
  <c r="J122" i="16"/>
  <c r="H122" i="16"/>
  <c r="F122" i="16"/>
  <c r="D122" i="16"/>
  <c r="AE121" i="16"/>
  <c r="N121" i="16"/>
  <c r="D121" i="16"/>
  <c r="R121" i="16"/>
  <c r="AC120" i="16"/>
  <c r="Y120" i="16"/>
  <c r="U120" i="16"/>
  <c r="AE120" i="16"/>
  <c r="R120" i="16"/>
  <c r="P120" i="16"/>
  <c r="N120" i="16"/>
  <c r="L120" i="16"/>
  <c r="J120" i="16"/>
  <c r="H120" i="16"/>
  <c r="F120" i="16"/>
  <c r="D120" i="16"/>
  <c r="AE119" i="16"/>
  <c r="AA119" i="16"/>
  <c r="W119" i="16"/>
  <c r="P119" i="16"/>
  <c r="L119" i="16"/>
  <c r="J119" i="16"/>
  <c r="F119" i="16"/>
  <c r="N119" i="16"/>
  <c r="AC118" i="16"/>
  <c r="Y118" i="16"/>
  <c r="U118" i="16"/>
  <c r="AE118" i="16"/>
  <c r="R118" i="16"/>
  <c r="P118" i="16"/>
  <c r="N118" i="16"/>
  <c r="L118" i="16"/>
  <c r="J118" i="16"/>
  <c r="H118" i="16"/>
  <c r="F118" i="16"/>
  <c r="D118" i="16"/>
  <c r="AE117" i="16"/>
  <c r="N117" i="16"/>
  <c r="D117" i="16"/>
  <c r="R117" i="16"/>
  <c r="AC116" i="16"/>
  <c r="Y116" i="16"/>
  <c r="U116" i="16"/>
  <c r="AE116" i="16"/>
  <c r="R116" i="16"/>
  <c r="P116" i="16"/>
  <c r="N116" i="16"/>
  <c r="L116" i="16"/>
  <c r="J116" i="16"/>
  <c r="H116" i="16"/>
  <c r="F116" i="16"/>
  <c r="D116" i="16"/>
  <c r="AE115" i="16"/>
  <c r="AA115" i="16"/>
  <c r="W115" i="16"/>
  <c r="P115" i="16"/>
  <c r="L115" i="16"/>
  <c r="J115" i="16"/>
  <c r="F115" i="16"/>
  <c r="N115" i="16"/>
  <c r="AC114" i="16"/>
  <c r="Y114" i="16"/>
  <c r="U114" i="16"/>
  <c r="AE114" i="16"/>
  <c r="R114" i="16"/>
  <c r="P114" i="16"/>
  <c r="N114" i="16"/>
  <c r="L114" i="16"/>
  <c r="J114" i="16"/>
  <c r="H114" i="16"/>
  <c r="F114" i="16"/>
  <c r="D114" i="16"/>
  <c r="AE113" i="16"/>
  <c r="N113" i="16"/>
  <c r="G109" i="16"/>
  <c r="R113" i="16"/>
  <c r="AC112" i="16"/>
  <c r="Y112" i="16"/>
  <c r="U112" i="16"/>
  <c r="AE112" i="16"/>
  <c r="R112" i="16"/>
  <c r="P112" i="16"/>
  <c r="N112" i="16"/>
  <c r="L112" i="16"/>
  <c r="J112" i="16"/>
  <c r="H112" i="16"/>
  <c r="F112" i="16"/>
  <c r="D112" i="16"/>
  <c r="AE111" i="16"/>
  <c r="AA111" i="16"/>
  <c r="P111" i="16"/>
  <c r="J111" i="16"/>
  <c r="F111" i="16"/>
  <c r="N111" i="16"/>
  <c r="AC110" i="16"/>
  <c r="Y110" i="16"/>
  <c r="X109" i="16"/>
  <c r="AE110" i="16"/>
  <c r="P110" i="16"/>
  <c r="L110" i="16"/>
  <c r="H110" i="16"/>
  <c r="D110" i="16"/>
  <c r="AD109" i="16"/>
  <c r="AC108" i="16"/>
  <c r="Y108" i="16"/>
  <c r="U108" i="16"/>
  <c r="AE108" i="16"/>
  <c r="R108" i="16"/>
  <c r="P108" i="16"/>
  <c r="N108" i="16"/>
  <c r="L108" i="16"/>
  <c r="J108" i="16"/>
  <c r="H108" i="16"/>
  <c r="F108" i="16"/>
  <c r="D108" i="16"/>
  <c r="AE107" i="16"/>
  <c r="AA107" i="16"/>
  <c r="W107" i="16"/>
  <c r="H107" i="16"/>
  <c r="AC106" i="16"/>
  <c r="Y106" i="16"/>
  <c r="U106" i="16"/>
  <c r="AE106" i="16"/>
  <c r="R106" i="16"/>
  <c r="P106" i="16"/>
  <c r="N106" i="16"/>
  <c r="L106" i="16"/>
  <c r="J106" i="16"/>
  <c r="H106" i="16"/>
  <c r="F106" i="16"/>
  <c r="D106" i="16"/>
  <c r="AE105" i="16"/>
  <c r="AA105" i="16"/>
  <c r="W105" i="16"/>
  <c r="P105" i="16"/>
  <c r="N105" i="16"/>
  <c r="L105" i="16"/>
  <c r="J105" i="16"/>
  <c r="F105" i="16"/>
  <c r="D105" i="16"/>
  <c r="R105" i="16"/>
  <c r="AC104" i="16"/>
  <c r="Y104" i="16"/>
  <c r="U104" i="16"/>
  <c r="AE104" i="16"/>
  <c r="R104" i="16"/>
  <c r="P104" i="16"/>
  <c r="N104" i="16"/>
  <c r="L104" i="16"/>
  <c r="J104" i="16"/>
  <c r="H104" i="16"/>
  <c r="F104" i="16"/>
  <c r="D104" i="16"/>
  <c r="AE103" i="16"/>
  <c r="AA103" i="16"/>
  <c r="W103" i="16"/>
  <c r="R103" i="16"/>
  <c r="AC102" i="16"/>
  <c r="Y102" i="16"/>
  <c r="U102" i="16"/>
  <c r="R102" i="16"/>
  <c r="P102" i="16"/>
  <c r="N102" i="16"/>
  <c r="L102" i="16"/>
  <c r="J102" i="16"/>
  <c r="H102" i="16"/>
  <c r="F102" i="16"/>
  <c r="D102" i="16"/>
  <c r="AA101" i="16"/>
  <c r="W101" i="16"/>
  <c r="N101" i="16"/>
  <c r="J101" i="16"/>
  <c r="F101" i="16"/>
  <c r="D101" i="16"/>
  <c r="R101" i="16"/>
  <c r="AC100" i="16"/>
  <c r="Y100" i="16"/>
  <c r="U100" i="16"/>
  <c r="AE100" i="16"/>
  <c r="R100" i="16"/>
  <c r="P100" i="16"/>
  <c r="N100" i="16"/>
  <c r="L100" i="16"/>
  <c r="J100" i="16"/>
  <c r="H100" i="16"/>
  <c r="F100" i="16"/>
  <c r="D100" i="16"/>
  <c r="N99" i="16"/>
  <c r="J99" i="16"/>
  <c r="F99" i="16"/>
  <c r="D99" i="16"/>
  <c r="R99" i="16"/>
  <c r="AC98" i="16"/>
  <c r="Y98" i="16"/>
  <c r="U98" i="16"/>
  <c r="AE98" i="16"/>
  <c r="R98" i="16"/>
  <c r="P98" i="16"/>
  <c r="N98" i="16"/>
  <c r="L98" i="16"/>
  <c r="J98" i="16"/>
  <c r="H98" i="16"/>
  <c r="F98" i="16"/>
  <c r="D98" i="16"/>
  <c r="AE97" i="16"/>
  <c r="W97" i="16"/>
  <c r="AC96" i="16"/>
  <c r="Y96" i="16"/>
  <c r="U96" i="16"/>
  <c r="AE96" i="16"/>
  <c r="R96" i="16"/>
  <c r="P96" i="16"/>
  <c r="N96" i="16"/>
  <c r="L96" i="16"/>
  <c r="J96" i="16"/>
  <c r="H96" i="16"/>
  <c r="F96" i="16"/>
  <c r="D96" i="16"/>
  <c r="AE95" i="16"/>
  <c r="AA95" i="16"/>
  <c r="W95" i="16"/>
  <c r="R95" i="16"/>
  <c r="N95" i="16"/>
  <c r="H95" i="16"/>
  <c r="F95" i="16"/>
  <c r="D95" i="16"/>
  <c r="AC94" i="16"/>
  <c r="AA94" i="16"/>
  <c r="Y94" i="16"/>
  <c r="W94" i="16"/>
  <c r="U94" i="16"/>
  <c r="AE94" i="16"/>
  <c r="R94" i="16"/>
  <c r="P94" i="16"/>
  <c r="N94" i="16"/>
  <c r="L94" i="16"/>
  <c r="J94" i="16"/>
  <c r="H94" i="16"/>
  <c r="F94" i="16"/>
  <c r="D94" i="16"/>
  <c r="AE93" i="16"/>
  <c r="AC93" i="16"/>
  <c r="AA93" i="16"/>
  <c r="W93" i="16"/>
  <c r="R93" i="16"/>
  <c r="H93" i="16"/>
  <c r="AE92" i="16"/>
  <c r="AC92" i="16"/>
  <c r="AA92" i="16"/>
  <c r="Y92" i="16"/>
  <c r="W92" i="16"/>
  <c r="U92" i="16"/>
  <c r="R92" i="16"/>
  <c r="P92" i="16"/>
  <c r="N92" i="16"/>
  <c r="L92" i="16"/>
  <c r="J92" i="16"/>
  <c r="H92" i="16"/>
  <c r="F92" i="16"/>
  <c r="D92" i="16"/>
  <c r="AE91" i="16"/>
  <c r="AA91" i="16"/>
  <c r="W91" i="16"/>
  <c r="U91" i="16"/>
  <c r="P91" i="16"/>
  <c r="N91" i="16"/>
  <c r="L91" i="16"/>
  <c r="J91" i="16"/>
  <c r="F91" i="16"/>
  <c r="D91" i="16"/>
  <c r="R91" i="16"/>
  <c r="AE90" i="16"/>
  <c r="AC90" i="16"/>
  <c r="AA90" i="16"/>
  <c r="Y90" i="16"/>
  <c r="W90" i="16"/>
  <c r="U90" i="16"/>
  <c r="R90" i="16"/>
  <c r="P90" i="16"/>
  <c r="N90" i="16"/>
  <c r="L90" i="16"/>
  <c r="J90" i="16"/>
  <c r="H90" i="16"/>
  <c r="F90" i="16"/>
  <c r="D90" i="16"/>
  <c r="AE89" i="16"/>
  <c r="AC89" i="16"/>
  <c r="AA89" i="16"/>
  <c r="W89" i="16"/>
  <c r="R89" i="16"/>
  <c r="AE88" i="16"/>
  <c r="AC88" i="16"/>
  <c r="AA88" i="16"/>
  <c r="Y88" i="16"/>
  <c r="W88" i="16"/>
  <c r="U88" i="16"/>
  <c r="R88" i="16"/>
  <c r="P88" i="16"/>
  <c r="N88" i="16"/>
  <c r="L88" i="16"/>
  <c r="J88" i="16"/>
  <c r="H88" i="16"/>
  <c r="F88" i="16"/>
  <c r="D88" i="16"/>
  <c r="AE87" i="16"/>
  <c r="W87" i="16"/>
  <c r="U87" i="16"/>
  <c r="N87" i="16"/>
  <c r="J87" i="16"/>
  <c r="D87" i="16"/>
  <c r="R87" i="16"/>
  <c r="AC86" i="16"/>
  <c r="AA86" i="16"/>
  <c r="Y86" i="16"/>
  <c r="W86" i="16"/>
  <c r="P86" i="16"/>
  <c r="L86" i="16"/>
  <c r="H86" i="16"/>
  <c r="D86" i="16"/>
  <c r="AB85" i="16"/>
  <c r="C85" i="16"/>
  <c r="AE84" i="16"/>
  <c r="AC84" i="16"/>
  <c r="AA84" i="16"/>
  <c r="Y84" i="16"/>
  <c r="W84" i="16"/>
  <c r="U84" i="16"/>
  <c r="N84" i="16"/>
  <c r="J84" i="16"/>
  <c r="F84" i="16"/>
  <c r="AE83" i="16"/>
  <c r="AC83" i="16"/>
  <c r="AA83" i="16"/>
  <c r="W83" i="16"/>
  <c r="U83" i="16"/>
  <c r="P83" i="16"/>
  <c r="L83" i="16"/>
  <c r="H83" i="16"/>
  <c r="D83" i="16"/>
  <c r="R83" i="16"/>
  <c r="AE82" i="16"/>
  <c r="AC82" i="16"/>
  <c r="AA82" i="16"/>
  <c r="Y82" i="16"/>
  <c r="W82" i="16"/>
  <c r="U82" i="16"/>
  <c r="R82" i="16"/>
  <c r="P82" i="16"/>
  <c r="N82" i="16"/>
  <c r="L82" i="16"/>
  <c r="J82" i="16"/>
  <c r="H82" i="16"/>
  <c r="F82" i="16"/>
  <c r="D82" i="16"/>
  <c r="AE81" i="16"/>
  <c r="AC81" i="16"/>
  <c r="AA81" i="16"/>
  <c r="Y81" i="16"/>
  <c r="W81" i="16"/>
  <c r="U81" i="16"/>
  <c r="R81" i="16"/>
  <c r="AC80" i="16"/>
  <c r="Y80" i="16"/>
  <c r="U80" i="16"/>
  <c r="AE80" i="16"/>
  <c r="R80" i="16"/>
  <c r="P80" i="16"/>
  <c r="N80" i="16"/>
  <c r="L80" i="16"/>
  <c r="J80" i="16"/>
  <c r="H80" i="16"/>
  <c r="F80" i="16"/>
  <c r="D80" i="16"/>
  <c r="AE79" i="16"/>
  <c r="AC79" i="16"/>
  <c r="AA79" i="16"/>
  <c r="Y79" i="16"/>
  <c r="W79" i="16"/>
  <c r="U79" i="16"/>
  <c r="N79" i="16"/>
  <c r="L79" i="16"/>
  <c r="F79" i="16"/>
  <c r="D79" i="16"/>
  <c r="J79" i="16"/>
  <c r="AC78" i="16"/>
  <c r="Y78" i="16"/>
  <c r="U78" i="16"/>
  <c r="AE78" i="16"/>
  <c r="R78" i="16"/>
  <c r="P78" i="16"/>
  <c r="N78" i="16"/>
  <c r="L78" i="16"/>
  <c r="J78" i="16"/>
  <c r="H78" i="16"/>
  <c r="F78" i="16"/>
  <c r="D78" i="16"/>
  <c r="AE77" i="16"/>
  <c r="AC77" i="16"/>
  <c r="AA77" i="16"/>
  <c r="Y77" i="16"/>
  <c r="W77" i="16"/>
  <c r="U77" i="16"/>
  <c r="P77" i="16"/>
  <c r="J77" i="16"/>
  <c r="N77" i="16"/>
  <c r="AC76" i="16"/>
  <c r="Y76" i="16"/>
  <c r="U76" i="16"/>
  <c r="AE76" i="16"/>
  <c r="R76" i="16"/>
  <c r="P76" i="16"/>
  <c r="N76" i="16"/>
  <c r="L76" i="16"/>
  <c r="J76" i="16"/>
  <c r="H76" i="16"/>
  <c r="F76" i="16"/>
  <c r="D76" i="16"/>
  <c r="AE75" i="16"/>
  <c r="AC75" i="16"/>
  <c r="AA75" i="16"/>
  <c r="Y75" i="16"/>
  <c r="W75" i="16"/>
  <c r="U75" i="16"/>
  <c r="P75" i="16"/>
  <c r="N75" i="16"/>
  <c r="L75" i="16"/>
  <c r="J75" i="16"/>
  <c r="F75" i="16"/>
  <c r="D75" i="16"/>
  <c r="R75" i="16"/>
  <c r="AC74" i="16"/>
  <c r="Y74" i="16"/>
  <c r="U74" i="16"/>
  <c r="AE74" i="16"/>
  <c r="R74" i="16"/>
  <c r="P74" i="16"/>
  <c r="N74" i="16"/>
  <c r="L74" i="16"/>
  <c r="J74" i="16"/>
  <c r="H74" i="16"/>
  <c r="F74" i="16"/>
  <c r="D74" i="16"/>
  <c r="AE73" i="16"/>
  <c r="AC73" i="16"/>
  <c r="AA73" i="16"/>
  <c r="Y73" i="16"/>
  <c r="W73" i="16"/>
  <c r="U73" i="16"/>
  <c r="H73" i="16"/>
  <c r="AC72" i="16"/>
  <c r="Y72" i="16"/>
  <c r="U72" i="16"/>
  <c r="AE72" i="16"/>
  <c r="R72" i="16"/>
  <c r="P72" i="16"/>
  <c r="N72" i="16"/>
  <c r="L72" i="16"/>
  <c r="J72" i="16"/>
  <c r="H72" i="16"/>
  <c r="F72" i="16"/>
  <c r="D72" i="16"/>
  <c r="AE71" i="16"/>
  <c r="AC71" i="16"/>
  <c r="AA71" i="16"/>
  <c r="Y71" i="16"/>
  <c r="W71" i="16"/>
  <c r="U71" i="16"/>
  <c r="N71" i="16"/>
  <c r="L71" i="16"/>
  <c r="F71" i="16"/>
  <c r="D71" i="16"/>
  <c r="J71" i="16"/>
  <c r="AC70" i="16"/>
  <c r="Y70" i="16"/>
  <c r="U70" i="16"/>
  <c r="AE70" i="16"/>
  <c r="R70" i="16"/>
  <c r="P70" i="16"/>
  <c r="N70" i="16"/>
  <c r="L70" i="16"/>
  <c r="J70" i="16"/>
  <c r="H70" i="16"/>
  <c r="F70" i="16"/>
  <c r="D70" i="16"/>
  <c r="AC69" i="16"/>
  <c r="AA69" i="16"/>
  <c r="Y69" i="16"/>
  <c r="W69" i="16"/>
  <c r="U69" i="16"/>
  <c r="P69" i="16"/>
  <c r="J69" i="16"/>
  <c r="N69" i="16"/>
  <c r="AE68" i="16"/>
  <c r="R68" i="16"/>
  <c r="P68" i="16"/>
  <c r="O67" i="16"/>
  <c r="N68" i="16"/>
  <c r="L68" i="16"/>
  <c r="K67" i="16"/>
  <c r="J68" i="16"/>
  <c r="H68" i="16"/>
  <c r="G67" i="16"/>
  <c r="F68" i="16"/>
  <c r="D68" i="16"/>
  <c r="C67" i="16"/>
  <c r="Q67" i="16"/>
  <c r="M67" i="16"/>
  <c r="I67" i="16"/>
  <c r="E67" i="16"/>
  <c r="AC66" i="16"/>
  <c r="Y66" i="16"/>
  <c r="U66" i="16"/>
  <c r="AE66" i="16"/>
  <c r="R66" i="16"/>
  <c r="P66" i="16"/>
  <c r="N66" i="16"/>
  <c r="L66" i="16"/>
  <c r="J66" i="16"/>
  <c r="H66" i="16"/>
  <c r="F66" i="16"/>
  <c r="D66" i="16"/>
  <c r="AE65" i="16"/>
  <c r="AC65" i="16"/>
  <c r="AA65" i="16"/>
  <c r="Y65" i="16"/>
  <c r="W65" i="16"/>
  <c r="U65" i="16"/>
  <c r="R65" i="16"/>
  <c r="P65" i="16"/>
  <c r="N65" i="16"/>
  <c r="L65" i="16"/>
  <c r="J65" i="16"/>
  <c r="F65" i="16"/>
  <c r="D65" i="16"/>
  <c r="AE64" i="16"/>
  <c r="AC64" i="16"/>
  <c r="W64" i="16"/>
  <c r="U64" i="16"/>
  <c r="AA64" i="16"/>
  <c r="R64" i="16"/>
  <c r="P64" i="16"/>
  <c r="N64" i="16"/>
  <c r="L64" i="16"/>
  <c r="J64" i="16"/>
  <c r="H64" i="16"/>
  <c r="F64" i="16"/>
  <c r="D64" i="16"/>
  <c r="AE63" i="16"/>
  <c r="AC63" i="16"/>
  <c r="Y63" i="16"/>
  <c r="W63" i="16"/>
  <c r="U63" i="16"/>
  <c r="R63" i="16"/>
  <c r="N63" i="16"/>
  <c r="L63" i="16"/>
  <c r="J63" i="16"/>
  <c r="F63" i="16"/>
  <c r="D63" i="16"/>
  <c r="AE62" i="16"/>
  <c r="AC62" i="16"/>
  <c r="AA62" i="16"/>
  <c r="W62" i="16"/>
  <c r="U62" i="16"/>
  <c r="R62" i="16"/>
  <c r="P62" i="16"/>
  <c r="N62" i="16"/>
  <c r="L62" i="16"/>
  <c r="J62" i="16"/>
  <c r="H62" i="16"/>
  <c r="F62" i="16"/>
  <c r="D62" i="16"/>
  <c r="AE61" i="16"/>
  <c r="AC61" i="16"/>
  <c r="AA61" i="16"/>
  <c r="Y61" i="16"/>
  <c r="W61" i="16"/>
  <c r="U61" i="16"/>
  <c r="R61" i="16"/>
  <c r="P61" i="16"/>
  <c r="N61" i="16"/>
  <c r="L61" i="16"/>
  <c r="J61" i="16"/>
  <c r="F61" i="16"/>
  <c r="D61" i="16"/>
  <c r="AC60" i="16"/>
  <c r="W60" i="16"/>
  <c r="R60" i="16"/>
  <c r="P60" i="16"/>
  <c r="N60" i="16"/>
  <c r="L60" i="16"/>
  <c r="J60" i="16"/>
  <c r="H60" i="16"/>
  <c r="F60" i="16"/>
  <c r="D60" i="16"/>
  <c r="AC59" i="16"/>
  <c r="Y59" i="16"/>
  <c r="U59" i="16"/>
  <c r="AE59" i="16"/>
  <c r="R59" i="16"/>
  <c r="N59" i="16"/>
  <c r="L59" i="16"/>
  <c r="J59" i="16"/>
  <c r="F59" i="16"/>
  <c r="D59" i="16"/>
  <c r="AA58" i="16"/>
  <c r="R58" i="16"/>
  <c r="P58" i="16"/>
  <c r="N58" i="16"/>
  <c r="L58" i="16"/>
  <c r="J58" i="16"/>
  <c r="H58" i="16"/>
  <c r="F58" i="16"/>
  <c r="D58" i="16"/>
  <c r="AC57" i="16"/>
  <c r="Y57" i="16"/>
  <c r="U57" i="16"/>
  <c r="AE57" i="16"/>
  <c r="R57" i="16"/>
  <c r="N57" i="16"/>
  <c r="L57" i="16"/>
  <c r="J57" i="16"/>
  <c r="F57" i="16"/>
  <c r="D57" i="16"/>
  <c r="AE56" i="16"/>
  <c r="AA56" i="16"/>
  <c r="W56" i="16"/>
  <c r="R56" i="16"/>
  <c r="P56" i="16"/>
  <c r="N56" i="16"/>
  <c r="L56" i="16"/>
  <c r="J56" i="16"/>
  <c r="H56" i="16"/>
  <c r="F56" i="16"/>
  <c r="D56" i="16"/>
  <c r="AC55" i="16"/>
  <c r="Y55" i="16"/>
  <c r="U55" i="16"/>
  <c r="AE55" i="16"/>
  <c r="R55" i="16"/>
  <c r="N55" i="16"/>
  <c r="L55" i="16"/>
  <c r="J55" i="16"/>
  <c r="F55" i="16"/>
  <c r="D55" i="16"/>
  <c r="AA54" i="16"/>
  <c r="P54" i="16"/>
  <c r="N54" i="16"/>
  <c r="L54" i="16"/>
  <c r="J54" i="16"/>
  <c r="H54" i="16"/>
  <c r="F54" i="16"/>
  <c r="D54" i="16"/>
  <c r="AC53" i="16"/>
  <c r="Y53" i="16"/>
  <c r="U53" i="16"/>
  <c r="AE53" i="16"/>
  <c r="R53" i="16"/>
  <c r="P53" i="16"/>
  <c r="N53" i="16"/>
  <c r="L53" i="16"/>
  <c r="J53" i="16"/>
  <c r="H53" i="16"/>
  <c r="F53" i="16"/>
  <c r="D53" i="16"/>
  <c r="AA52" i="16"/>
  <c r="R52" i="16"/>
  <c r="P52" i="16"/>
  <c r="N52" i="16"/>
  <c r="L52" i="16"/>
  <c r="J52" i="16"/>
  <c r="H52" i="16"/>
  <c r="F52" i="16"/>
  <c r="D52" i="16"/>
  <c r="AC51" i="16"/>
  <c r="Y51" i="16"/>
  <c r="U51" i="16"/>
  <c r="AE51" i="16"/>
  <c r="R51" i="16"/>
  <c r="P51" i="16"/>
  <c r="N51" i="16"/>
  <c r="L51" i="16"/>
  <c r="J51" i="16"/>
  <c r="H51" i="16"/>
  <c r="F51" i="16"/>
  <c r="D51" i="16"/>
  <c r="AE50" i="16"/>
  <c r="AA50" i="16"/>
  <c r="W50" i="16"/>
  <c r="R50" i="16"/>
  <c r="P50" i="16"/>
  <c r="N50" i="16"/>
  <c r="L50" i="16"/>
  <c r="J50" i="16"/>
  <c r="H50" i="16"/>
  <c r="F50" i="16"/>
  <c r="D50" i="16"/>
  <c r="AC49" i="16"/>
  <c r="Y49" i="16"/>
  <c r="U49" i="16"/>
  <c r="AE49" i="16"/>
  <c r="R49" i="16"/>
  <c r="P49" i="16"/>
  <c r="N49" i="16"/>
  <c r="L49" i="16"/>
  <c r="J49" i="16"/>
  <c r="H49" i="16"/>
  <c r="F49" i="16"/>
  <c r="D49" i="16"/>
  <c r="X47" i="16"/>
  <c r="R48" i="16"/>
  <c r="N48" i="16"/>
  <c r="J48" i="16"/>
  <c r="F48" i="16"/>
  <c r="AD47" i="16"/>
  <c r="V47" i="16"/>
  <c r="M47" i="16"/>
  <c r="B47" i="16"/>
  <c r="AE46" i="16"/>
  <c r="W46" i="16"/>
  <c r="R46" i="16"/>
  <c r="P46" i="16"/>
  <c r="N46" i="16"/>
  <c r="L46" i="16"/>
  <c r="J46" i="16"/>
  <c r="H46" i="16"/>
  <c r="F46" i="16"/>
  <c r="D46" i="16"/>
  <c r="AC45" i="16"/>
  <c r="Y45" i="16"/>
  <c r="U45" i="16"/>
  <c r="AE45" i="16"/>
  <c r="R45" i="16"/>
  <c r="P45" i="16"/>
  <c r="N45" i="16"/>
  <c r="L45" i="16"/>
  <c r="J45" i="16"/>
  <c r="H45" i="16"/>
  <c r="F45" i="16"/>
  <c r="D45" i="16"/>
  <c r="AA44" i="16"/>
  <c r="W44" i="16"/>
  <c r="R44" i="16"/>
  <c r="P44" i="16"/>
  <c r="N44" i="16"/>
  <c r="L44" i="16"/>
  <c r="J44" i="16"/>
  <c r="H44" i="16"/>
  <c r="F44" i="16"/>
  <c r="D44" i="16"/>
  <c r="AC43" i="16"/>
  <c r="Y43" i="16"/>
  <c r="U43" i="16"/>
  <c r="AE43" i="16"/>
  <c r="R43" i="16"/>
  <c r="P43" i="16"/>
  <c r="N43" i="16"/>
  <c r="L43" i="16"/>
  <c r="J43" i="16"/>
  <c r="H43" i="16"/>
  <c r="F43" i="16"/>
  <c r="D43" i="16"/>
  <c r="AE42" i="16"/>
  <c r="W42" i="16"/>
  <c r="R42" i="16"/>
  <c r="P42" i="16"/>
  <c r="N42" i="16"/>
  <c r="L42" i="16"/>
  <c r="J42" i="16"/>
  <c r="H42" i="16"/>
  <c r="F42" i="16"/>
  <c r="D42" i="16"/>
  <c r="AC41" i="16"/>
  <c r="Y41" i="16"/>
  <c r="U41" i="16"/>
  <c r="AE41" i="16"/>
  <c r="R41" i="16"/>
  <c r="P41" i="16"/>
  <c r="N41" i="16"/>
  <c r="L41" i="16"/>
  <c r="J41" i="16"/>
  <c r="H41" i="16"/>
  <c r="F41" i="16"/>
  <c r="D41" i="16"/>
  <c r="AA40" i="16"/>
  <c r="W40" i="16"/>
  <c r="R40" i="16"/>
  <c r="P40" i="16"/>
  <c r="N40" i="16"/>
  <c r="L40" i="16"/>
  <c r="J40" i="16"/>
  <c r="H40" i="16"/>
  <c r="F40" i="16"/>
  <c r="D40" i="16"/>
  <c r="AC39" i="16"/>
  <c r="Y39" i="16"/>
  <c r="U39" i="16"/>
  <c r="AE39" i="16"/>
  <c r="R39" i="16"/>
  <c r="P39" i="16"/>
  <c r="N39" i="16"/>
  <c r="L39" i="16"/>
  <c r="J39" i="16"/>
  <c r="H39" i="16"/>
  <c r="F39" i="16"/>
  <c r="D39" i="16"/>
  <c r="AE38" i="16"/>
  <c r="W38" i="16"/>
  <c r="R38" i="16"/>
  <c r="P38" i="16"/>
  <c r="N38" i="16"/>
  <c r="L38" i="16"/>
  <c r="J38" i="16"/>
  <c r="H38" i="16"/>
  <c r="F38" i="16"/>
  <c r="D38" i="16"/>
  <c r="AD36" i="16"/>
  <c r="AC37" i="16"/>
  <c r="Z36" i="16"/>
  <c r="Y37" i="16"/>
  <c r="V36" i="16"/>
  <c r="U37" i="16"/>
  <c r="AE37" i="16"/>
  <c r="P37" i="16"/>
  <c r="L37" i="16"/>
  <c r="H37" i="16"/>
  <c r="D37" i="16"/>
  <c r="B36" i="16"/>
  <c r="AB36" i="16"/>
  <c r="X36" i="16"/>
  <c r="T36" i="16"/>
  <c r="S36" i="16"/>
  <c r="O36" i="16"/>
  <c r="C36" i="16"/>
  <c r="AC35" i="16"/>
  <c r="Y35" i="16"/>
  <c r="U35" i="16"/>
  <c r="AE35" i="16"/>
  <c r="R35" i="16"/>
  <c r="P35" i="16"/>
  <c r="N35" i="16"/>
  <c r="L35" i="16"/>
  <c r="J35" i="16"/>
  <c r="H35" i="16"/>
  <c r="F35" i="16"/>
  <c r="D35" i="16"/>
  <c r="AE34" i="16"/>
  <c r="W34" i="16"/>
  <c r="R34" i="16"/>
  <c r="P34" i="16"/>
  <c r="N34" i="16"/>
  <c r="L34" i="16"/>
  <c r="J34" i="16"/>
  <c r="H34" i="16"/>
  <c r="F34" i="16"/>
  <c r="D34" i="16"/>
  <c r="AC33" i="16"/>
  <c r="Y33" i="16"/>
  <c r="U33" i="16"/>
  <c r="AE33" i="16"/>
  <c r="R33" i="16"/>
  <c r="P33" i="16"/>
  <c r="N33" i="16"/>
  <c r="L33" i="16"/>
  <c r="J33" i="16"/>
  <c r="H33" i="16"/>
  <c r="F33" i="16"/>
  <c r="D33" i="16"/>
  <c r="AE32" i="16"/>
  <c r="R32" i="16"/>
  <c r="P32" i="16"/>
  <c r="N32" i="16"/>
  <c r="L32" i="16"/>
  <c r="J32" i="16"/>
  <c r="H32" i="16"/>
  <c r="F32" i="16"/>
  <c r="D32" i="16"/>
  <c r="AC31" i="16"/>
  <c r="Y31" i="16"/>
  <c r="U31" i="16"/>
  <c r="AE31" i="16"/>
  <c r="R31" i="16"/>
  <c r="P31" i="16"/>
  <c r="N31" i="16"/>
  <c r="L31" i="16"/>
  <c r="J31" i="16"/>
  <c r="H31" i="16"/>
  <c r="F31" i="16"/>
  <c r="D31" i="16"/>
  <c r="AE30" i="16"/>
  <c r="R30" i="16"/>
  <c r="P30" i="16"/>
  <c r="N30" i="16"/>
  <c r="L30" i="16"/>
  <c r="J30" i="16"/>
  <c r="H30" i="16"/>
  <c r="F30" i="16"/>
  <c r="D30" i="16"/>
  <c r="AC29" i="16"/>
  <c r="Y29" i="16"/>
  <c r="U29" i="16"/>
  <c r="AE29" i="16"/>
  <c r="R29" i="16"/>
  <c r="P29" i="16"/>
  <c r="N29" i="16"/>
  <c r="L29" i="16"/>
  <c r="J29" i="16"/>
  <c r="H29" i="16"/>
  <c r="F29" i="16"/>
  <c r="D29" i="16"/>
  <c r="Y28" i="16"/>
  <c r="U28" i="16"/>
  <c r="AE28" i="16"/>
  <c r="R28" i="16"/>
  <c r="P28" i="16"/>
  <c r="N28" i="16"/>
  <c r="L28" i="16"/>
  <c r="J28" i="16"/>
  <c r="H28" i="16"/>
  <c r="F28" i="16"/>
  <c r="D28" i="16"/>
  <c r="AE27" i="16"/>
  <c r="AC27" i="16"/>
  <c r="AA27" i="16"/>
  <c r="Y27" i="16"/>
  <c r="W27" i="16"/>
  <c r="U27" i="16"/>
  <c r="N27" i="16"/>
  <c r="J27" i="16"/>
  <c r="H27" i="16"/>
  <c r="F27" i="16"/>
  <c r="AC26" i="16"/>
  <c r="X24" i="16"/>
  <c r="T24" i="16"/>
  <c r="AE26" i="16"/>
  <c r="R26" i="16"/>
  <c r="O24" i="16"/>
  <c r="N26" i="16"/>
  <c r="L26" i="16"/>
  <c r="J26" i="16"/>
  <c r="H26" i="16"/>
  <c r="F26" i="16"/>
  <c r="D26" i="16"/>
  <c r="AD24" i="16"/>
  <c r="AC25" i="16"/>
  <c r="Z24" i="16"/>
  <c r="Y25" i="16"/>
  <c r="V24" i="16"/>
  <c r="U25" i="16"/>
  <c r="S24" i="16"/>
  <c r="Q24" i="16"/>
  <c r="M24" i="16"/>
  <c r="J25" i="16"/>
  <c r="F25" i="16"/>
  <c r="K24" i="16"/>
  <c r="G24" i="16"/>
  <c r="C24" i="16"/>
  <c r="AE23" i="16"/>
  <c r="AC23" i="16"/>
  <c r="AA23" i="16"/>
  <c r="Y23" i="16"/>
  <c r="W23" i="16"/>
  <c r="U23" i="16"/>
  <c r="R23" i="16"/>
  <c r="P23" i="16"/>
  <c r="N23" i="16"/>
  <c r="L23" i="16"/>
  <c r="J23" i="16"/>
  <c r="H23" i="16"/>
  <c r="F23" i="16"/>
  <c r="D23" i="16"/>
  <c r="AC22" i="16"/>
  <c r="Y22" i="16"/>
  <c r="U22" i="16"/>
  <c r="AA22" i="16"/>
  <c r="P22" i="16"/>
  <c r="L22" i="16"/>
  <c r="H22" i="16"/>
  <c r="D22" i="16"/>
  <c r="R22" i="16"/>
  <c r="AE21" i="16"/>
  <c r="AC21" i="16"/>
  <c r="AA21" i="16"/>
  <c r="Y21" i="16"/>
  <c r="W21" i="16"/>
  <c r="U21" i="16"/>
  <c r="R21" i="16"/>
  <c r="P21" i="16"/>
  <c r="N21" i="16"/>
  <c r="L21" i="16"/>
  <c r="J21" i="16"/>
  <c r="H21" i="16"/>
  <c r="F21" i="16"/>
  <c r="D21" i="16"/>
  <c r="AC20" i="16"/>
  <c r="Y20" i="16"/>
  <c r="U20" i="16"/>
  <c r="AA20" i="16"/>
  <c r="P20" i="16"/>
  <c r="L20" i="16"/>
  <c r="H20" i="16"/>
  <c r="D20" i="16"/>
  <c r="R20" i="16"/>
  <c r="AE19" i="16"/>
  <c r="AC19" i="16"/>
  <c r="AA19" i="16"/>
  <c r="Y19" i="16"/>
  <c r="W19" i="16"/>
  <c r="U19" i="16"/>
  <c r="R19" i="16"/>
  <c r="P19" i="16"/>
  <c r="N19" i="16"/>
  <c r="L19" i="16"/>
  <c r="J19" i="16"/>
  <c r="H19" i="16"/>
  <c r="F19" i="16"/>
  <c r="D19" i="16"/>
  <c r="AD17" i="16"/>
  <c r="AC18" i="16"/>
  <c r="AA18" i="16"/>
  <c r="Z17" i="16"/>
  <c r="Y18" i="16"/>
  <c r="V17" i="16"/>
  <c r="U18" i="16"/>
  <c r="AE18" i="16"/>
  <c r="O17" i="16"/>
  <c r="K17" i="16"/>
  <c r="G17" i="16"/>
  <c r="C17" i="16"/>
  <c r="R18" i="16"/>
  <c r="AB17" i="16"/>
  <c r="X17" i="16"/>
  <c r="T17" i="16"/>
  <c r="Q17" i="16"/>
  <c r="M17" i="16"/>
  <c r="I17" i="16"/>
  <c r="E17" i="16"/>
  <c r="AC16" i="16"/>
  <c r="Y16" i="16"/>
  <c r="U16" i="16"/>
  <c r="W16" i="16"/>
  <c r="P16" i="16"/>
  <c r="L16" i="16"/>
  <c r="H16" i="16"/>
  <c r="D16" i="16"/>
  <c r="R16" i="16"/>
  <c r="AE15" i="16"/>
  <c r="AC15" i="16"/>
  <c r="AA15" i="16"/>
  <c r="Y15" i="16"/>
  <c r="W15" i="16"/>
  <c r="U15" i="16"/>
  <c r="R15" i="16"/>
  <c r="P15" i="16"/>
  <c r="N15" i="16"/>
  <c r="L15" i="16"/>
  <c r="J15" i="16"/>
  <c r="H15" i="16"/>
  <c r="F15" i="16"/>
  <c r="D15" i="16"/>
  <c r="AC14" i="16"/>
  <c r="Y14" i="16"/>
  <c r="U14" i="16"/>
  <c r="W14" i="16"/>
  <c r="P14" i="16"/>
  <c r="L14" i="16"/>
  <c r="H14" i="16"/>
  <c r="D14" i="16"/>
  <c r="R14" i="16"/>
  <c r="AE13" i="16"/>
  <c r="AC13" i="16"/>
  <c r="AA13" i="16"/>
  <c r="Y13" i="16"/>
  <c r="W13" i="16"/>
  <c r="U13" i="16"/>
  <c r="R13" i="16"/>
  <c r="P13" i="16"/>
  <c r="N13" i="16"/>
  <c r="L13" i="16"/>
  <c r="J13" i="16"/>
  <c r="H13" i="16"/>
  <c r="F13" i="16"/>
  <c r="D13" i="16"/>
  <c r="AE12" i="16"/>
  <c r="AC12" i="16"/>
  <c r="Y12" i="16"/>
  <c r="W12" i="16"/>
  <c r="U12" i="16"/>
  <c r="AA12" i="16"/>
  <c r="P12" i="16"/>
  <c r="L12" i="16"/>
  <c r="H12" i="16"/>
  <c r="D12" i="16"/>
  <c r="R12" i="16"/>
  <c r="AE11" i="16"/>
  <c r="AC11" i="16"/>
  <c r="AB10" i="16"/>
  <c r="AA11" i="16"/>
  <c r="Y11" i="16"/>
  <c r="X10" i="16"/>
  <c r="W11" i="16"/>
  <c r="U11" i="16"/>
  <c r="T10" i="16"/>
  <c r="Q10" i="16"/>
  <c r="P11" i="16"/>
  <c r="M10" i="16"/>
  <c r="L11" i="16"/>
  <c r="I10" i="16"/>
  <c r="H11" i="16"/>
  <c r="E10" i="16"/>
  <c r="D11" i="16"/>
  <c r="AD10" i="16"/>
  <c r="Z10" i="16"/>
  <c r="V10" i="16"/>
  <c r="S10" i="16"/>
  <c r="O10" i="16"/>
  <c r="K10" i="16"/>
  <c r="G10" i="16"/>
  <c r="C10" i="16"/>
  <c r="B10" i="16"/>
  <c r="W36" i="16" l="1"/>
  <c r="W24" i="16"/>
  <c r="AA24" i="16"/>
  <c r="AA10" i="16"/>
  <c r="AE36" i="16"/>
  <c r="AE24" i="16"/>
  <c r="U24" i="16"/>
  <c r="N47" i="16"/>
  <c r="D36" i="16"/>
  <c r="P36" i="16"/>
  <c r="Y10" i="16"/>
  <c r="U10" i="16"/>
  <c r="N10" i="16"/>
  <c r="J10" i="16"/>
  <c r="F10" i="16"/>
  <c r="R10" i="16"/>
  <c r="AC10" i="16"/>
  <c r="Y24" i="16"/>
  <c r="W10" i="16"/>
  <c r="AE10" i="16"/>
  <c r="AA14" i="16"/>
  <c r="AE16" i="16"/>
  <c r="W20" i="16"/>
  <c r="W22" i="16"/>
  <c r="R25" i="16"/>
  <c r="AC48" i="16"/>
  <c r="Y48" i="16"/>
  <c r="U48" i="16"/>
  <c r="S47" i="16"/>
  <c r="J97" i="16"/>
  <c r="P136" i="16"/>
  <c r="L136" i="16"/>
  <c r="H136" i="16"/>
  <c r="D136" i="16"/>
  <c r="F136" i="16"/>
  <c r="J136" i="16"/>
  <c r="N136" i="16"/>
  <c r="R136" i="16"/>
  <c r="B17" i="16"/>
  <c r="R17" i="16" s="1"/>
  <c r="D18" i="16"/>
  <c r="H18" i="16"/>
  <c r="L18" i="16"/>
  <c r="P18" i="16"/>
  <c r="AB24" i="16"/>
  <c r="AC24" i="16" s="1"/>
  <c r="D25" i="16"/>
  <c r="N25" i="16"/>
  <c r="W25" i="16"/>
  <c r="AA25" i="16"/>
  <c r="AE25" i="16"/>
  <c r="P26" i="16"/>
  <c r="U26" i="16"/>
  <c r="Y26" i="16"/>
  <c r="D27" i="16"/>
  <c r="AC28" i="16"/>
  <c r="W29" i="16"/>
  <c r="AA29" i="16"/>
  <c r="U30" i="16"/>
  <c r="Y30" i="16"/>
  <c r="AC30" i="16"/>
  <c r="W31" i="16"/>
  <c r="AA31" i="16"/>
  <c r="U32" i="16"/>
  <c r="Y32" i="16"/>
  <c r="AC32" i="16"/>
  <c r="W33" i="16"/>
  <c r="AA33" i="16"/>
  <c r="AA34" i="16"/>
  <c r="G36" i="16"/>
  <c r="H36" i="16" s="1"/>
  <c r="E36" i="16"/>
  <c r="F36" i="16" s="1"/>
  <c r="F37" i="16"/>
  <c r="M36" i="16"/>
  <c r="N36" i="16" s="1"/>
  <c r="N37" i="16"/>
  <c r="AA38" i="16"/>
  <c r="AC40" i="16"/>
  <c r="Y40" i="16"/>
  <c r="U40" i="16"/>
  <c r="AA42" i="16"/>
  <c r="AC44" i="16"/>
  <c r="Y44" i="16"/>
  <c r="U44" i="16"/>
  <c r="AA46" i="16"/>
  <c r="Q47" i="16"/>
  <c r="R47" i="16" s="1"/>
  <c r="T47" i="16"/>
  <c r="AE48" i="16"/>
  <c r="AE52" i="16"/>
  <c r="AE54" i="16"/>
  <c r="AE58" i="16"/>
  <c r="AA63" i="16"/>
  <c r="Z47" i="16"/>
  <c r="F73" i="16"/>
  <c r="J73" i="16"/>
  <c r="B67" i="16"/>
  <c r="P67" i="16" s="1"/>
  <c r="N73" i="16"/>
  <c r="X85" i="16"/>
  <c r="AE14" i="16"/>
  <c r="AA16" i="16"/>
  <c r="AE20" i="16"/>
  <c r="AE22" i="16"/>
  <c r="R27" i="16"/>
  <c r="C47" i="16"/>
  <c r="D47" i="16" s="1"/>
  <c r="D48" i="16"/>
  <c r="N97" i="16"/>
  <c r="R97" i="16"/>
  <c r="AC99" i="16"/>
  <c r="Y99" i="16"/>
  <c r="U99" i="16"/>
  <c r="W99" i="16"/>
  <c r="AA99" i="16"/>
  <c r="AE99" i="16"/>
  <c r="S85" i="16"/>
  <c r="W111" i="16"/>
  <c r="V109" i="16"/>
  <c r="Y135" i="16"/>
  <c r="X133" i="16"/>
  <c r="Y133" i="16" s="1"/>
  <c r="D10" i="16"/>
  <c r="H10" i="16"/>
  <c r="L10" i="16"/>
  <c r="P10" i="16"/>
  <c r="F11" i="16"/>
  <c r="J11" i="16"/>
  <c r="N11" i="16"/>
  <c r="R11" i="16"/>
  <c r="S17" i="16"/>
  <c r="AA17" i="16" s="1"/>
  <c r="E24" i="16"/>
  <c r="I24" i="16"/>
  <c r="P25" i="16"/>
  <c r="P27" i="16"/>
  <c r="K36" i="16"/>
  <c r="L36" i="16" s="1"/>
  <c r="AE40" i="16"/>
  <c r="AE44" i="16"/>
  <c r="E47" i="16"/>
  <c r="F47" i="16" s="1"/>
  <c r="G47" i="16"/>
  <c r="H47" i="16" s="1"/>
  <c r="H48" i="16"/>
  <c r="O47" i="16"/>
  <c r="P47" i="16" s="1"/>
  <c r="P48" i="16"/>
  <c r="AA48" i="16"/>
  <c r="AC50" i="16"/>
  <c r="Y50" i="16"/>
  <c r="U50" i="16"/>
  <c r="AC56" i="16"/>
  <c r="Y56" i="16"/>
  <c r="U56" i="16"/>
  <c r="AA60" i="16"/>
  <c r="AE60" i="16"/>
  <c r="U60" i="16"/>
  <c r="T67" i="16"/>
  <c r="U68" i="16"/>
  <c r="AB67" i="16"/>
  <c r="AC68" i="16"/>
  <c r="R73" i="16"/>
  <c r="W18" i="16"/>
  <c r="H25" i="16"/>
  <c r="AC36" i="16"/>
  <c r="Y36" i="16"/>
  <c r="U36" i="16"/>
  <c r="AA36" i="16"/>
  <c r="K47" i="16"/>
  <c r="L47" i="16" s="1"/>
  <c r="L48" i="16"/>
  <c r="AC52" i="16"/>
  <c r="Y52" i="16"/>
  <c r="U52" i="16"/>
  <c r="AC54" i="16"/>
  <c r="Y54" i="16"/>
  <c r="U54" i="16"/>
  <c r="AC58" i="16"/>
  <c r="Y58" i="16"/>
  <c r="U58" i="16"/>
  <c r="F81" i="16"/>
  <c r="J81" i="16"/>
  <c r="N81" i="16"/>
  <c r="AE86" i="16"/>
  <c r="AD85" i="16"/>
  <c r="F12" i="16"/>
  <c r="J12" i="16"/>
  <c r="N12" i="16"/>
  <c r="F14" i="16"/>
  <c r="J14" i="16"/>
  <c r="N14" i="16"/>
  <c r="F16" i="16"/>
  <c r="J16" i="16"/>
  <c r="N16" i="16"/>
  <c r="F18" i="16"/>
  <c r="J18" i="16"/>
  <c r="N18" i="16"/>
  <c r="F20" i="16"/>
  <c r="J20" i="16"/>
  <c r="N20" i="16"/>
  <c r="F22" i="16"/>
  <c r="J22" i="16"/>
  <c r="N22" i="16"/>
  <c r="B24" i="16"/>
  <c r="P24" i="16" s="1"/>
  <c r="L25" i="16"/>
  <c r="W26" i="16"/>
  <c r="AA26" i="16"/>
  <c r="L27" i="16"/>
  <c r="W28" i="16"/>
  <c r="AA28" i="16"/>
  <c r="W30" i="16"/>
  <c r="AA30" i="16"/>
  <c r="W32" i="16"/>
  <c r="AA32" i="16"/>
  <c r="AC34" i="16"/>
  <c r="Y34" i="16"/>
  <c r="U34" i="16"/>
  <c r="I36" i="16"/>
  <c r="J36" i="16" s="1"/>
  <c r="J37" i="16"/>
  <c r="Q36" i="16"/>
  <c r="R36" i="16" s="1"/>
  <c r="R37" i="16"/>
  <c r="AC38" i="16"/>
  <c r="Y38" i="16"/>
  <c r="U38" i="16"/>
  <c r="AC42" i="16"/>
  <c r="Y42" i="16"/>
  <c r="U42" i="16"/>
  <c r="AC46" i="16"/>
  <c r="Y46" i="16"/>
  <c r="U46" i="16"/>
  <c r="I47" i="16"/>
  <c r="J47" i="16" s="1"/>
  <c r="W48" i="16"/>
  <c r="AB47" i="16"/>
  <c r="W52" i="16"/>
  <c r="W54" i="16"/>
  <c r="W58" i="16"/>
  <c r="Z67" i="16"/>
  <c r="AE69" i="16"/>
  <c r="AD67" i="16"/>
  <c r="H81" i="16"/>
  <c r="H55" i="16"/>
  <c r="H57" i="16"/>
  <c r="H59" i="16"/>
  <c r="Y60" i="16"/>
  <c r="H63" i="16"/>
  <c r="Y64" i="16"/>
  <c r="F69" i="16"/>
  <c r="L69" i="16"/>
  <c r="H71" i="16"/>
  <c r="R71" i="16"/>
  <c r="D73" i="16"/>
  <c r="F77" i="16"/>
  <c r="L77" i="16"/>
  <c r="H79" i="16"/>
  <c r="R79" i="16"/>
  <c r="D81" i="16"/>
  <c r="U86" i="16"/>
  <c r="T85" i="16"/>
  <c r="AA87" i="16"/>
  <c r="Z85" i="16"/>
  <c r="AA85" i="16" s="1"/>
  <c r="F93" i="16"/>
  <c r="J93" i="16"/>
  <c r="N93" i="16"/>
  <c r="W35" i="16"/>
  <c r="AA35" i="16"/>
  <c r="W37" i="16"/>
  <c r="AA37" i="16"/>
  <c r="W39" i="16"/>
  <c r="AA39" i="16"/>
  <c r="W41" i="16"/>
  <c r="AA41" i="16"/>
  <c r="W43" i="16"/>
  <c r="AA43" i="16"/>
  <c r="W45" i="16"/>
  <c r="AA45" i="16"/>
  <c r="W49" i="16"/>
  <c r="AA49" i="16"/>
  <c r="W51" i="16"/>
  <c r="AA51" i="16"/>
  <c r="W53" i="16"/>
  <c r="AA53" i="16"/>
  <c r="W55" i="16"/>
  <c r="AA55" i="16"/>
  <c r="W57" i="16"/>
  <c r="AA57" i="16"/>
  <c r="W59" i="16"/>
  <c r="AA59" i="16"/>
  <c r="H67" i="16"/>
  <c r="X67" i="16"/>
  <c r="Y68" i="16"/>
  <c r="H69" i="16"/>
  <c r="R69" i="16"/>
  <c r="P73" i="16"/>
  <c r="H77" i="16"/>
  <c r="R77" i="16"/>
  <c r="P81" i="16"/>
  <c r="H89" i="16"/>
  <c r="G85" i="16"/>
  <c r="H85" i="16" s="1"/>
  <c r="R54" i="16"/>
  <c r="P55" i="16"/>
  <c r="P57" i="16"/>
  <c r="P59" i="16"/>
  <c r="H61" i="16"/>
  <c r="Y62" i="16"/>
  <c r="P63" i="16"/>
  <c r="H65" i="16"/>
  <c r="V67" i="16"/>
  <c r="D67" i="16"/>
  <c r="D69" i="16"/>
  <c r="P71" i="16"/>
  <c r="L73" i="16"/>
  <c r="H75" i="16"/>
  <c r="D77" i="16"/>
  <c r="P79" i="16"/>
  <c r="L81" i="16"/>
  <c r="P84" i="16"/>
  <c r="L84" i="16"/>
  <c r="H84" i="16"/>
  <c r="D84" i="16"/>
  <c r="R84" i="16"/>
  <c r="P87" i="16"/>
  <c r="O85" i="16"/>
  <c r="F89" i="16"/>
  <c r="B85" i="16"/>
  <c r="D85" i="16" s="1"/>
  <c r="J89" i="16"/>
  <c r="N89" i="16"/>
  <c r="S67" i="16"/>
  <c r="F83" i="16"/>
  <c r="J83" i="16"/>
  <c r="N83" i="16"/>
  <c r="E85" i="16"/>
  <c r="I85" i="16"/>
  <c r="J85" i="16" s="1"/>
  <c r="M85" i="16"/>
  <c r="Q85" i="16"/>
  <c r="F87" i="16"/>
  <c r="L87" i="16"/>
  <c r="D89" i="16"/>
  <c r="Y89" i="16"/>
  <c r="D93" i="16"/>
  <c r="Y93" i="16"/>
  <c r="AC95" i="16"/>
  <c r="Y95" i="16"/>
  <c r="U95" i="16"/>
  <c r="D97" i="16"/>
  <c r="AA97" i="16"/>
  <c r="AC101" i="16"/>
  <c r="Y101" i="16"/>
  <c r="U101" i="16"/>
  <c r="F107" i="16"/>
  <c r="J107" i="16"/>
  <c r="N107" i="16"/>
  <c r="D113" i="16"/>
  <c r="C109" i="16"/>
  <c r="N123" i="16"/>
  <c r="Y83" i="16"/>
  <c r="K85" i="16"/>
  <c r="L85" i="16" s="1"/>
  <c r="V85" i="16"/>
  <c r="F86" i="16"/>
  <c r="J86" i="16"/>
  <c r="N86" i="16"/>
  <c r="R86" i="16"/>
  <c r="H87" i="16"/>
  <c r="AC87" i="16"/>
  <c r="P89" i="16"/>
  <c r="U89" i="16"/>
  <c r="H91" i="16"/>
  <c r="AC91" i="16"/>
  <c r="P93" i="16"/>
  <c r="U93" i="16"/>
  <c r="J95" i="16"/>
  <c r="F97" i="16"/>
  <c r="AE101" i="16"/>
  <c r="H103" i="16"/>
  <c r="R107" i="16"/>
  <c r="L111" i="16"/>
  <c r="K109" i="16"/>
  <c r="Z109" i="16"/>
  <c r="AC113" i="16"/>
  <c r="Y113" i="16"/>
  <c r="U113" i="16"/>
  <c r="W113" i="16"/>
  <c r="S109" i="16"/>
  <c r="Y109" i="16" s="1"/>
  <c r="AA113" i="16"/>
  <c r="AC117" i="16"/>
  <c r="Y117" i="16"/>
  <c r="U117" i="16"/>
  <c r="W117" i="16"/>
  <c r="AA117" i="16"/>
  <c r="AC121" i="16"/>
  <c r="Y121" i="16"/>
  <c r="U121" i="16"/>
  <c r="W121" i="16"/>
  <c r="AA121" i="16"/>
  <c r="P140" i="16"/>
  <c r="L140" i="16"/>
  <c r="H140" i="16"/>
  <c r="D140" i="16"/>
  <c r="F140" i="16"/>
  <c r="J140" i="16"/>
  <c r="N140" i="16"/>
  <c r="R140" i="16"/>
  <c r="W66" i="16"/>
  <c r="AA66" i="16"/>
  <c r="W68" i="16"/>
  <c r="AA68" i="16"/>
  <c r="W70" i="16"/>
  <c r="AA70" i="16"/>
  <c r="W72" i="16"/>
  <c r="AA72" i="16"/>
  <c r="W74" i="16"/>
  <c r="AA74" i="16"/>
  <c r="W76" i="16"/>
  <c r="AA76" i="16"/>
  <c r="W78" i="16"/>
  <c r="AA78" i="16"/>
  <c r="W80" i="16"/>
  <c r="AA80" i="16"/>
  <c r="AC85" i="16"/>
  <c r="Y87" i="16"/>
  <c r="L89" i="16"/>
  <c r="Y91" i="16"/>
  <c r="L93" i="16"/>
  <c r="H97" i="16"/>
  <c r="AC97" i="16"/>
  <c r="Y97" i="16"/>
  <c r="U97" i="16"/>
  <c r="F103" i="16"/>
  <c r="J103" i="16"/>
  <c r="N103" i="16"/>
  <c r="I109" i="16"/>
  <c r="J110" i="16"/>
  <c r="T109" i="16"/>
  <c r="U110" i="16"/>
  <c r="P123" i="16"/>
  <c r="L123" i="16"/>
  <c r="H123" i="16"/>
  <c r="D123" i="16"/>
  <c r="F123" i="16"/>
  <c r="J123" i="16"/>
  <c r="P95" i="16"/>
  <c r="P97" i="16"/>
  <c r="P99" i="16"/>
  <c r="P101" i="16"/>
  <c r="D103" i="16"/>
  <c r="AC103" i="16"/>
  <c r="Y103" i="16"/>
  <c r="U103" i="16"/>
  <c r="D107" i="16"/>
  <c r="AC107" i="16"/>
  <c r="Y107" i="16"/>
  <c r="U107" i="16"/>
  <c r="O109" i="16"/>
  <c r="E109" i="16"/>
  <c r="F109" i="16" s="1"/>
  <c r="F110" i="16"/>
  <c r="H111" i="16"/>
  <c r="R111" i="16"/>
  <c r="J113" i="16"/>
  <c r="P113" i="16"/>
  <c r="H115" i="16"/>
  <c r="R115" i="16"/>
  <c r="J117" i="16"/>
  <c r="P117" i="16"/>
  <c r="H119" i="16"/>
  <c r="R119" i="16"/>
  <c r="J121" i="16"/>
  <c r="P121" i="16"/>
  <c r="R124" i="16"/>
  <c r="F126" i="16"/>
  <c r="J126" i="16"/>
  <c r="R128" i="16"/>
  <c r="F130" i="16"/>
  <c r="J130" i="16"/>
  <c r="R132" i="16"/>
  <c r="Z133" i="16"/>
  <c r="AA133" i="16" s="1"/>
  <c r="AA134" i="16"/>
  <c r="L95" i="16"/>
  <c r="W96" i="16"/>
  <c r="AA96" i="16"/>
  <c r="L97" i="16"/>
  <c r="W98" i="16"/>
  <c r="AA98" i="16"/>
  <c r="L99" i="16"/>
  <c r="W100" i="16"/>
  <c r="AA100" i="16"/>
  <c r="L101" i="16"/>
  <c r="AE102" i="16"/>
  <c r="AA102" i="16"/>
  <c r="W102" i="16"/>
  <c r="P103" i="16"/>
  <c r="H105" i="16"/>
  <c r="P107" i="16"/>
  <c r="B109" i="16"/>
  <c r="H109" i="16" s="1"/>
  <c r="Q109" i="16"/>
  <c r="R110" i="16"/>
  <c r="AB109" i="16"/>
  <c r="D111" i="16"/>
  <c r="AC111" i="16"/>
  <c r="Y111" i="16"/>
  <c r="U111" i="16"/>
  <c r="F113" i="16"/>
  <c r="L113" i="16"/>
  <c r="D115" i="16"/>
  <c r="AC115" i="16"/>
  <c r="Y115" i="16"/>
  <c r="U115" i="16"/>
  <c r="F117" i="16"/>
  <c r="L117" i="16"/>
  <c r="D119" i="16"/>
  <c r="AC119" i="16"/>
  <c r="Y119" i="16"/>
  <c r="U119" i="16"/>
  <c r="F121" i="16"/>
  <c r="L121" i="16"/>
  <c r="H124" i="16"/>
  <c r="D126" i="16"/>
  <c r="H128" i="16"/>
  <c r="D130" i="16"/>
  <c r="P134" i="16"/>
  <c r="L134" i="16"/>
  <c r="H134" i="16"/>
  <c r="D134" i="16"/>
  <c r="B133" i="16"/>
  <c r="F134" i="16"/>
  <c r="J134" i="16"/>
  <c r="P138" i="16"/>
  <c r="L138" i="16"/>
  <c r="H138" i="16"/>
  <c r="D138" i="16"/>
  <c r="F138" i="16"/>
  <c r="J138" i="16"/>
  <c r="P142" i="16"/>
  <c r="L142" i="16"/>
  <c r="H142" i="16"/>
  <c r="D142" i="16"/>
  <c r="F142" i="16"/>
  <c r="J142" i="16"/>
  <c r="H99" i="16"/>
  <c r="H101" i="16"/>
  <c r="L103" i="16"/>
  <c r="AC105" i="16"/>
  <c r="Y105" i="16"/>
  <c r="U105" i="16"/>
  <c r="L107" i="16"/>
  <c r="M109" i="16"/>
  <c r="N109" i="16" s="1"/>
  <c r="N110" i="16"/>
  <c r="H113" i="16"/>
  <c r="H117" i="16"/>
  <c r="H121" i="16"/>
  <c r="R123" i="16"/>
  <c r="F124" i="16"/>
  <c r="J124" i="16"/>
  <c r="F128" i="16"/>
  <c r="J128" i="16"/>
  <c r="P132" i="16"/>
  <c r="L132" i="16"/>
  <c r="H132" i="16"/>
  <c r="D132" i="16"/>
  <c r="F132" i="16"/>
  <c r="J132" i="16"/>
  <c r="AC122" i="16"/>
  <c r="P124" i="16"/>
  <c r="P126" i="16"/>
  <c r="P128" i="16"/>
  <c r="P130" i="16"/>
  <c r="W104" i="16"/>
  <c r="AA104" i="16"/>
  <c r="W106" i="16"/>
  <c r="AA106" i="16"/>
  <c r="W108" i="16"/>
  <c r="AA108" i="16"/>
  <c r="W110" i="16"/>
  <c r="AA110" i="16"/>
  <c r="W112" i="16"/>
  <c r="AA112" i="16"/>
  <c r="W114" i="16"/>
  <c r="AA114" i="16"/>
  <c r="W116" i="16"/>
  <c r="AA116" i="16"/>
  <c r="W118" i="16"/>
  <c r="AA118" i="16"/>
  <c r="W120" i="16"/>
  <c r="AA120" i="16"/>
  <c r="Y122" i="16"/>
  <c r="L124" i="16"/>
  <c r="L126" i="16"/>
  <c r="L128" i="16"/>
  <c r="L130" i="16"/>
  <c r="V133" i="16"/>
  <c r="W133" i="16" s="1"/>
  <c r="W134" i="16"/>
  <c r="AD133" i="16"/>
  <c r="AE133" i="16" s="1"/>
  <c r="AE134" i="16"/>
  <c r="N129" i="16"/>
  <c r="F135" i="16"/>
  <c r="J135" i="16"/>
  <c r="N135" i="16"/>
  <c r="F137" i="16"/>
  <c r="J137" i="16"/>
  <c r="N137" i="16"/>
  <c r="F139" i="16"/>
  <c r="J139" i="16"/>
  <c r="N139" i="16"/>
  <c r="F141" i="16"/>
  <c r="J141" i="16"/>
  <c r="N141" i="16"/>
  <c r="F143" i="16"/>
  <c r="J143" i="16"/>
  <c r="N143" i="16"/>
  <c r="AE143" i="15"/>
  <c r="AE142" i="15"/>
  <c r="AE141" i="15"/>
  <c r="AE140" i="15"/>
  <c r="AE139" i="15"/>
  <c r="AE138" i="15"/>
  <c r="AE137" i="15"/>
  <c r="AE136" i="15"/>
  <c r="AE135" i="15"/>
  <c r="AE134" i="15"/>
  <c r="AE132" i="15"/>
  <c r="AE131" i="15"/>
  <c r="AE130" i="15"/>
  <c r="AE129" i="15"/>
  <c r="AE128" i="15"/>
  <c r="AE127" i="15"/>
  <c r="AE126" i="15"/>
  <c r="AE125" i="15"/>
  <c r="AE124" i="15"/>
  <c r="AE123" i="15"/>
  <c r="AE122" i="15"/>
  <c r="AE121" i="15"/>
  <c r="AE120" i="15"/>
  <c r="AE119" i="15"/>
  <c r="AE118" i="15"/>
  <c r="AE117" i="15"/>
  <c r="AE116" i="15"/>
  <c r="AE115" i="15"/>
  <c r="AE114" i="15"/>
  <c r="AE113" i="15"/>
  <c r="AE112" i="15"/>
  <c r="AE111" i="15"/>
  <c r="AE110" i="15"/>
  <c r="AE108" i="15"/>
  <c r="AE107" i="15"/>
  <c r="AE106" i="15"/>
  <c r="AE105" i="15"/>
  <c r="AE104" i="15"/>
  <c r="AE103" i="15"/>
  <c r="AE102" i="15"/>
  <c r="AE101" i="15"/>
  <c r="AE100" i="15"/>
  <c r="AE99" i="15"/>
  <c r="AE98" i="15"/>
  <c r="AE97" i="15"/>
  <c r="AE96" i="15"/>
  <c r="AE95" i="15"/>
  <c r="AE94" i="15"/>
  <c r="AE93" i="15"/>
  <c r="AE92" i="15"/>
  <c r="AE91" i="15"/>
  <c r="AE90" i="15"/>
  <c r="AE89" i="15"/>
  <c r="AE88" i="15"/>
  <c r="AE87" i="15"/>
  <c r="AE86" i="15"/>
  <c r="AE84" i="15"/>
  <c r="AE83" i="15"/>
  <c r="AE82" i="15"/>
  <c r="AE81" i="15"/>
  <c r="AE80" i="15"/>
  <c r="AE79" i="15"/>
  <c r="AE78" i="15"/>
  <c r="AE77" i="15"/>
  <c r="AE76" i="15"/>
  <c r="AE75" i="15"/>
  <c r="AE74" i="15"/>
  <c r="AE73" i="15"/>
  <c r="AE72" i="15"/>
  <c r="AE71" i="15"/>
  <c r="AE70" i="15"/>
  <c r="AE69" i="15"/>
  <c r="AE68" i="15"/>
  <c r="AE66" i="15"/>
  <c r="AE65" i="15"/>
  <c r="AE64" i="15"/>
  <c r="AE63" i="15"/>
  <c r="AE62" i="15"/>
  <c r="AE61" i="15"/>
  <c r="AE60" i="15"/>
  <c r="AE59" i="15"/>
  <c r="AE58" i="15"/>
  <c r="AE57" i="15"/>
  <c r="AE56" i="15"/>
  <c r="AE55" i="15"/>
  <c r="AE54" i="15"/>
  <c r="AE53" i="15"/>
  <c r="AE52" i="15"/>
  <c r="AE51" i="15"/>
  <c r="AE50" i="15"/>
  <c r="AE49" i="15"/>
  <c r="AE48" i="15"/>
  <c r="AE46" i="15"/>
  <c r="AE45" i="15"/>
  <c r="AE44" i="15"/>
  <c r="AE43" i="15"/>
  <c r="AE42" i="15"/>
  <c r="AE41" i="15"/>
  <c r="AE40" i="15"/>
  <c r="AE39" i="15"/>
  <c r="AE38" i="15"/>
  <c r="AE37" i="15"/>
  <c r="AE35" i="15"/>
  <c r="AE34" i="15"/>
  <c r="AE33" i="15"/>
  <c r="AE32" i="15"/>
  <c r="AE31" i="15"/>
  <c r="AE30" i="15"/>
  <c r="AE29" i="15"/>
  <c r="AE28" i="15"/>
  <c r="AE27" i="15"/>
  <c r="AE26" i="15"/>
  <c r="AE25" i="15"/>
  <c r="AE23" i="15"/>
  <c r="AE22" i="15"/>
  <c r="AE21" i="15"/>
  <c r="AE20" i="15"/>
  <c r="AE19" i="15"/>
  <c r="AE18" i="15"/>
  <c r="AE16" i="15"/>
  <c r="AE15" i="15"/>
  <c r="AE14" i="15"/>
  <c r="AE13" i="15"/>
  <c r="AE12" i="15"/>
  <c r="AE11" i="15"/>
  <c r="AC143" i="15"/>
  <c r="AC142" i="15"/>
  <c r="AC141" i="15"/>
  <c r="AC140" i="15"/>
  <c r="AC139" i="15"/>
  <c r="AC138" i="15"/>
  <c r="AC137" i="15"/>
  <c r="AC136" i="15"/>
  <c r="AC135" i="15"/>
  <c r="AC134" i="15"/>
  <c r="AC132" i="15"/>
  <c r="AC131" i="15"/>
  <c r="AC130" i="15"/>
  <c r="AC129" i="15"/>
  <c r="AC128" i="15"/>
  <c r="AC127" i="15"/>
  <c r="AC126" i="15"/>
  <c r="AC125" i="15"/>
  <c r="AC124" i="15"/>
  <c r="AC123" i="15"/>
  <c r="AC122" i="15"/>
  <c r="AC121" i="15"/>
  <c r="AC120" i="15"/>
  <c r="AC119" i="15"/>
  <c r="AC118" i="15"/>
  <c r="AC117" i="15"/>
  <c r="AC116" i="15"/>
  <c r="AC115" i="15"/>
  <c r="AC114" i="15"/>
  <c r="AC113" i="15"/>
  <c r="AC112" i="15"/>
  <c r="AC111" i="15"/>
  <c r="AC110" i="15"/>
  <c r="AC108" i="15"/>
  <c r="AC107" i="15"/>
  <c r="AC106" i="15"/>
  <c r="AC105" i="15"/>
  <c r="AC104" i="15"/>
  <c r="AC103" i="15"/>
  <c r="AC102" i="15"/>
  <c r="AC101" i="15"/>
  <c r="AC100" i="15"/>
  <c r="AC99" i="15"/>
  <c r="AC98" i="15"/>
  <c r="AC97" i="15"/>
  <c r="AC96" i="15"/>
  <c r="AC95" i="15"/>
  <c r="AC94" i="15"/>
  <c r="AC93" i="15"/>
  <c r="AC92" i="15"/>
  <c r="AC91" i="15"/>
  <c r="AC90" i="15"/>
  <c r="AC89" i="15"/>
  <c r="AC88" i="15"/>
  <c r="AC87" i="15"/>
  <c r="AC86" i="15"/>
  <c r="AC84" i="15"/>
  <c r="AC83" i="15"/>
  <c r="AC82" i="15"/>
  <c r="AC81" i="15"/>
  <c r="AC80" i="15"/>
  <c r="AC79" i="15"/>
  <c r="AC78" i="15"/>
  <c r="AC77" i="15"/>
  <c r="AC76" i="15"/>
  <c r="AC75" i="15"/>
  <c r="AC74" i="15"/>
  <c r="AC73" i="15"/>
  <c r="AC72" i="15"/>
  <c r="AC71" i="15"/>
  <c r="AC70" i="15"/>
  <c r="AC69" i="15"/>
  <c r="AC68" i="15"/>
  <c r="AC66" i="15"/>
  <c r="AC65" i="15"/>
  <c r="AC64" i="15"/>
  <c r="AC63" i="15"/>
  <c r="AC62" i="15"/>
  <c r="AC61" i="15"/>
  <c r="AC60" i="15"/>
  <c r="AC59" i="15"/>
  <c r="AC58" i="15"/>
  <c r="AC57" i="15"/>
  <c r="AC56" i="15"/>
  <c r="AC55" i="15"/>
  <c r="AC54" i="15"/>
  <c r="AC53" i="15"/>
  <c r="AC52" i="15"/>
  <c r="AC51" i="15"/>
  <c r="AC50" i="15"/>
  <c r="AC49" i="15"/>
  <c r="AC48" i="15"/>
  <c r="AC46" i="15"/>
  <c r="AC45" i="15"/>
  <c r="AC44" i="15"/>
  <c r="AC43" i="15"/>
  <c r="AC42" i="15"/>
  <c r="AC41" i="15"/>
  <c r="AC40" i="15"/>
  <c r="AC39" i="15"/>
  <c r="AC38" i="15"/>
  <c r="AC37" i="15"/>
  <c r="AC35" i="15"/>
  <c r="AC34" i="15"/>
  <c r="AC33" i="15"/>
  <c r="AC32" i="15"/>
  <c r="AC31" i="15"/>
  <c r="AC30" i="15"/>
  <c r="AC29" i="15"/>
  <c r="AC28" i="15"/>
  <c r="AC27" i="15"/>
  <c r="AC26" i="15"/>
  <c r="AC25" i="15"/>
  <c r="AC23" i="15"/>
  <c r="AC22" i="15"/>
  <c r="AC21" i="15"/>
  <c r="AC20" i="15"/>
  <c r="AC19" i="15"/>
  <c r="AC18" i="15"/>
  <c r="AC16" i="15"/>
  <c r="AC15" i="15"/>
  <c r="AC14" i="15"/>
  <c r="AC13" i="15"/>
  <c r="AC12" i="15"/>
  <c r="AC11" i="15"/>
  <c r="AA143" i="15"/>
  <c r="AA142" i="15"/>
  <c r="AA141" i="15"/>
  <c r="AA140" i="15"/>
  <c r="AA139" i="15"/>
  <c r="AA138" i="15"/>
  <c r="AA137" i="15"/>
  <c r="AA136" i="15"/>
  <c r="AA135" i="15"/>
  <c r="AA134" i="15"/>
  <c r="AA132" i="15"/>
  <c r="AA131" i="15"/>
  <c r="AA130" i="15"/>
  <c r="AA129" i="15"/>
  <c r="AA128" i="15"/>
  <c r="AA127" i="15"/>
  <c r="AA126" i="15"/>
  <c r="AA125" i="15"/>
  <c r="AA124" i="15"/>
  <c r="AA123" i="15"/>
  <c r="AA122" i="15"/>
  <c r="AA121" i="15"/>
  <c r="AA120" i="15"/>
  <c r="AA119" i="15"/>
  <c r="AA118" i="15"/>
  <c r="AA117" i="15"/>
  <c r="AA116" i="15"/>
  <c r="AA115" i="15"/>
  <c r="AA114" i="15"/>
  <c r="AA113" i="15"/>
  <c r="AA112" i="15"/>
  <c r="AA111" i="15"/>
  <c r="AA110" i="15"/>
  <c r="AA108" i="15"/>
  <c r="AA107" i="15"/>
  <c r="AA106" i="15"/>
  <c r="AA105" i="15"/>
  <c r="AA104" i="15"/>
  <c r="AA103" i="15"/>
  <c r="AA102" i="15"/>
  <c r="AA101" i="15"/>
  <c r="AA100" i="15"/>
  <c r="AA99" i="15"/>
  <c r="AA98" i="15"/>
  <c r="AA97" i="15"/>
  <c r="AA96" i="15"/>
  <c r="AA95" i="15"/>
  <c r="AA94" i="15"/>
  <c r="AA93" i="15"/>
  <c r="AA92" i="15"/>
  <c r="AA91" i="15"/>
  <c r="AA90" i="15"/>
  <c r="AA89" i="15"/>
  <c r="AA88" i="15"/>
  <c r="AA87" i="15"/>
  <c r="AA86" i="15"/>
  <c r="AA84" i="15"/>
  <c r="AA83" i="15"/>
  <c r="AA82" i="15"/>
  <c r="AA81" i="15"/>
  <c r="AA80" i="15"/>
  <c r="AA79" i="15"/>
  <c r="AA78" i="15"/>
  <c r="AA77" i="15"/>
  <c r="AA76" i="15"/>
  <c r="AA75" i="15"/>
  <c r="AA74" i="15"/>
  <c r="AA73" i="15"/>
  <c r="AA72" i="15"/>
  <c r="AA71" i="15"/>
  <c r="AA70" i="15"/>
  <c r="AA69" i="15"/>
  <c r="AA68" i="15"/>
  <c r="AA66" i="15"/>
  <c r="AA65" i="15"/>
  <c r="AA64" i="15"/>
  <c r="AA63" i="15"/>
  <c r="AA62" i="15"/>
  <c r="AA61" i="15"/>
  <c r="AA60" i="15"/>
  <c r="AA59" i="15"/>
  <c r="AA58" i="15"/>
  <c r="AA57" i="15"/>
  <c r="AA56" i="15"/>
  <c r="AA55" i="15"/>
  <c r="AA54" i="15"/>
  <c r="AA53" i="15"/>
  <c r="AA52" i="15"/>
  <c r="AA51" i="15"/>
  <c r="AA50" i="15"/>
  <c r="AA49" i="15"/>
  <c r="AA48" i="15"/>
  <c r="AA46" i="15"/>
  <c r="AA45" i="15"/>
  <c r="AA44" i="15"/>
  <c r="AA43" i="15"/>
  <c r="AA42" i="15"/>
  <c r="AA41" i="15"/>
  <c r="AA40" i="15"/>
  <c r="AA39" i="15"/>
  <c r="AA38" i="15"/>
  <c r="AA37" i="15"/>
  <c r="AA35" i="15"/>
  <c r="AA34" i="15"/>
  <c r="AA33" i="15"/>
  <c r="AA32" i="15"/>
  <c r="AA31" i="15"/>
  <c r="AA30" i="15"/>
  <c r="AA29" i="15"/>
  <c r="AA28" i="15"/>
  <c r="AA27" i="15"/>
  <c r="AA26" i="15"/>
  <c r="AA25" i="15"/>
  <c r="AA23" i="15"/>
  <c r="AA22" i="15"/>
  <c r="AA21" i="15"/>
  <c r="AA20" i="15"/>
  <c r="AA19" i="15"/>
  <c r="AA18" i="15"/>
  <c r="AA16" i="15"/>
  <c r="AA15" i="15"/>
  <c r="AA14" i="15"/>
  <c r="AA13" i="15"/>
  <c r="AA12" i="15"/>
  <c r="AA11" i="15"/>
  <c r="Y143" i="15"/>
  <c r="Y142" i="15"/>
  <c r="Y141" i="15"/>
  <c r="Y140" i="15"/>
  <c r="Y139" i="15"/>
  <c r="Y138" i="15"/>
  <c r="Y137" i="15"/>
  <c r="Y136" i="15"/>
  <c r="Y135" i="15"/>
  <c r="Y134" i="15"/>
  <c r="Y132" i="15"/>
  <c r="Y131" i="15"/>
  <c r="Y130" i="15"/>
  <c r="Y129" i="15"/>
  <c r="Y128" i="15"/>
  <c r="Y127" i="15"/>
  <c r="Y126" i="15"/>
  <c r="Y125" i="15"/>
  <c r="Y124" i="15"/>
  <c r="Y123" i="15"/>
  <c r="Y122" i="15"/>
  <c r="Y121" i="15"/>
  <c r="Y120" i="15"/>
  <c r="Y119" i="15"/>
  <c r="Y118" i="15"/>
  <c r="Y117" i="15"/>
  <c r="Y116" i="15"/>
  <c r="Y115" i="15"/>
  <c r="Y114" i="15"/>
  <c r="Y113" i="15"/>
  <c r="Y112" i="15"/>
  <c r="Y111" i="15"/>
  <c r="Y110" i="15"/>
  <c r="Y108" i="15"/>
  <c r="Y107" i="15"/>
  <c r="Y106" i="15"/>
  <c r="Y105" i="15"/>
  <c r="Y104" i="15"/>
  <c r="Y103" i="15"/>
  <c r="Y102" i="15"/>
  <c r="Y101" i="15"/>
  <c r="Y100" i="15"/>
  <c r="Y99" i="15"/>
  <c r="Y98" i="15"/>
  <c r="Y97" i="15"/>
  <c r="Y96" i="15"/>
  <c r="Y95" i="15"/>
  <c r="Y94" i="15"/>
  <c r="Y93" i="15"/>
  <c r="Y92" i="15"/>
  <c r="Y91" i="15"/>
  <c r="Y90" i="15"/>
  <c r="Y89" i="15"/>
  <c r="Y88" i="15"/>
  <c r="Y87" i="15"/>
  <c r="Y86" i="15"/>
  <c r="Y84" i="15"/>
  <c r="Y83" i="15"/>
  <c r="Y82" i="15"/>
  <c r="Y81" i="15"/>
  <c r="Y80" i="15"/>
  <c r="Y79" i="15"/>
  <c r="Y78" i="15"/>
  <c r="Y77" i="15"/>
  <c r="Y76" i="15"/>
  <c r="Y75" i="15"/>
  <c r="Y74" i="15"/>
  <c r="Y73" i="15"/>
  <c r="Y72" i="15"/>
  <c r="Y71" i="15"/>
  <c r="Y70" i="15"/>
  <c r="Y69" i="15"/>
  <c r="Y68" i="15"/>
  <c r="Y66" i="15"/>
  <c r="Y65" i="15"/>
  <c r="Y64" i="15"/>
  <c r="Y63" i="15"/>
  <c r="Y62" i="15"/>
  <c r="Y61" i="15"/>
  <c r="Y60" i="15"/>
  <c r="Y59" i="15"/>
  <c r="Y58" i="15"/>
  <c r="Y57" i="15"/>
  <c r="Y56" i="15"/>
  <c r="Y55" i="15"/>
  <c r="Y54" i="15"/>
  <c r="Y53" i="15"/>
  <c r="Y52" i="15"/>
  <c r="Y51" i="15"/>
  <c r="Y50" i="15"/>
  <c r="Y49" i="15"/>
  <c r="Y48" i="15"/>
  <c r="Y46" i="15"/>
  <c r="Y45" i="15"/>
  <c r="Y44" i="15"/>
  <c r="Y43" i="15"/>
  <c r="Y42" i="15"/>
  <c r="Y41" i="15"/>
  <c r="Y40" i="15"/>
  <c r="Y39" i="15"/>
  <c r="Y38" i="15"/>
  <c r="Y37" i="15"/>
  <c r="Y35" i="15"/>
  <c r="Y34" i="15"/>
  <c r="Y33" i="15"/>
  <c r="Y32" i="15"/>
  <c r="Y31" i="15"/>
  <c r="Y30" i="15"/>
  <c r="Y29" i="15"/>
  <c r="Y28" i="15"/>
  <c r="Y27" i="15"/>
  <c r="Y26" i="15"/>
  <c r="Y25" i="15"/>
  <c r="Y23" i="15"/>
  <c r="Y22" i="15"/>
  <c r="Y21" i="15"/>
  <c r="Y20" i="15"/>
  <c r="Y19" i="15"/>
  <c r="Y18" i="15"/>
  <c r="Y16" i="15"/>
  <c r="Y15" i="15"/>
  <c r="Y14" i="15"/>
  <c r="Y13" i="15"/>
  <c r="Y12" i="15"/>
  <c r="Y11" i="15"/>
  <c r="W143" i="15"/>
  <c r="W142" i="15"/>
  <c r="W141" i="15"/>
  <c r="W140" i="15"/>
  <c r="W139" i="15"/>
  <c r="W138" i="15"/>
  <c r="W137" i="15"/>
  <c r="W136" i="15"/>
  <c r="W135" i="15"/>
  <c r="W134" i="15"/>
  <c r="W132" i="15"/>
  <c r="W131" i="15"/>
  <c r="W130" i="15"/>
  <c r="W129" i="15"/>
  <c r="W128" i="15"/>
  <c r="W127" i="15"/>
  <c r="W126" i="15"/>
  <c r="W125" i="15"/>
  <c r="W124" i="15"/>
  <c r="W123" i="15"/>
  <c r="W122" i="15"/>
  <c r="W121" i="15"/>
  <c r="W120" i="15"/>
  <c r="W119" i="15"/>
  <c r="W118" i="15"/>
  <c r="W117" i="15"/>
  <c r="W116" i="15"/>
  <c r="W115" i="15"/>
  <c r="W114" i="15"/>
  <c r="W113" i="15"/>
  <c r="W112" i="15"/>
  <c r="W111" i="15"/>
  <c r="W110" i="15"/>
  <c r="W108" i="15"/>
  <c r="W107" i="15"/>
  <c r="W106" i="15"/>
  <c r="W105" i="15"/>
  <c r="W104" i="15"/>
  <c r="W103" i="15"/>
  <c r="W102" i="15"/>
  <c r="W101" i="15"/>
  <c r="W100" i="15"/>
  <c r="W99" i="15"/>
  <c r="W98" i="15"/>
  <c r="W97" i="15"/>
  <c r="W96" i="15"/>
  <c r="W95" i="15"/>
  <c r="W94" i="15"/>
  <c r="W93" i="15"/>
  <c r="W92" i="15"/>
  <c r="W91" i="15"/>
  <c r="W90" i="15"/>
  <c r="W89" i="15"/>
  <c r="W88" i="15"/>
  <c r="W87" i="15"/>
  <c r="W86" i="15"/>
  <c r="W84" i="15"/>
  <c r="W83" i="15"/>
  <c r="W82" i="15"/>
  <c r="W81" i="15"/>
  <c r="W80" i="15"/>
  <c r="W79" i="15"/>
  <c r="W78" i="15"/>
  <c r="W77" i="15"/>
  <c r="W76" i="15"/>
  <c r="W75" i="15"/>
  <c r="W74" i="15"/>
  <c r="W73" i="15"/>
  <c r="W72" i="15"/>
  <c r="W71" i="15"/>
  <c r="W70" i="15"/>
  <c r="W69" i="15"/>
  <c r="W68" i="15"/>
  <c r="W66" i="15"/>
  <c r="W65" i="15"/>
  <c r="W64" i="15"/>
  <c r="W63" i="15"/>
  <c r="W62" i="15"/>
  <c r="W61" i="15"/>
  <c r="W60" i="15"/>
  <c r="W59" i="15"/>
  <c r="W58" i="15"/>
  <c r="W57" i="15"/>
  <c r="W56" i="15"/>
  <c r="W55" i="15"/>
  <c r="W54" i="15"/>
  <c r="W53" i="15"/>
  <c r="W52" i="15"/>
  <c r="W51" i="15"/>
  <c r="W50" i="15"/>
  <c r="W49" i="15"/>
  <c r="W48" i="15"/>
  <c r="W46" i="15"/>
  <c r="W45" i="15"/>
  <c r="W44" i="15"/>
  <c r="W43" i="15"/>
  <c r="W42" i="15"/>
  <c r="W41" i="15"/>
  <c r="W40" i="15"/>
  <c r="W39" i="15"/>
  <c r="W38" i="15"/>
  <c r="W37" i="15"/>
  <c r="W35" i="15"/>
  <c r="W34" i="15"/>
  <c r="W33" i="15"/>
  <c r="W32" i="15"/>
  <c r="W31" i="15"/>
  <c r="W30" i="15"/>
  <c r="W29" i="15"/>
  <c r="W28" i="15"/>
  <c r="W27" i="15"/>
  <c r="W26" i="15"/>
  <c r="W25" i="15"/>
  <c r="W23" i="15"/>
  <c r="W22" i="15"/>
  <c r="W21" i="15"/>
  <c r="W20" i="15"/>
  <c r="W19" i="15"/>
  <c r="W18" i="15"/>
  <c r="W16" i="15"/>
  <c r="W15" i="15"/>
  <c r="W14" i="15"/>
  <c r="W13" i="15"/>
  <c r="W12" i="15"/>
  <c r="W11" i="15"/>
  <c r="U143" i="15"/>
  <c r="U142" i="15"/>
  <c r="U141" i="15"/>
  <c r="U140" i="15"/>
  <c r="U139" i="15"/>
  <c r="U138" i="15"/>
  <c r="U137" i="15"/>
  <c r="U136" i="15"/>
  <c r="U135" i="15"/>
  <c r="U134" i="15"/>
  <c r="U132" i="15"/>
  <c r="U131" i="15"/>
  <c r="U130" i="15"/>
  <c r="U129" i="15"/>
  <c r="U128" i="15"/>
  <c r="U127" i="15"/>
  <c r="U126" i="15"/>
  <c r="U125" i="15"/>
  <c r="U124" i="15"/>
  <c r="U123" i="15"/>
  <c r="U122" i="15"/>
  <c r="U121" i="15"/>
  <c r="U120" i="15"/>
  <c r="U119" i="15"/>
  <c r="U118" i="15"/>
  <c r="U117" i="15"/>
  <c r="U116" i="15"/>
  <c r="U115" i="15"/>
  <c r="U114" i="15"/>
  <c r="U113" i="15"/>
  <c r="U112" i="15"/>
  <c r="U111" i="15"/>
  <c r="U110" i="15"/>
  <c r="U108" i="15"/>
  <c r="U107" i="15"/>
  <c r="U106" i="15"/>
  <c r="U105" i="15"/>
  <c r="U104" i="15"/>
  <c r="U103" i="15"/>
  <c r="U102" i="15"/>
  <c r="U101" i="15"/>
  <c r="U100" i="15"/>
  <c r="U99" i="15"/>
  <c r="U98" i="15"/>
  <c r="U97" i="15"/>
  <c r="U96" i="15"/>
  <c r="U95" i="15"/>
  <c r="U94" i="15"/>
  <c r="U93" i="15"/>
  <c r="U92" i="15"/>
  <c r="U91" i="15"/>
  <c r="U90" i="15"/>
  <c r="U89" i="15"/>
  <c r="U88" i="15"/>
  <c r="U87" i="15"/>
  <c r="U86" i="15"/>
  <c r="U84" i="15"/>
  <c r="U83" i="15"/>
  <c r="U82" i="15"/>
  <c r="U81" i="15"/>
  <c r="U80" i="15"/>
  <c r="U79" i="15"/>
  <c r="U78" i="15"/>
  <c r="U77" i="15"/>
  <c r="U76" i="15"/>
  <c r="U75" i="15"/>
  <c r="U74" i="15"/>
  <c r="U73" i="15"/>
  <c r="U72" i="15"/>
  <c r="U71" i="15"/>
  <c r="U70" i="15"/>
  <c r="U69" i="15"/>
  <c r="U68" i="15"/>
  <c r="U66" i="15"/>
  <c r="U65" i="15"/>
  <c r="U64" i="15"/>
  <c r="U63" i="15"/>
  <c r="U62" i="15"/>
  <c r="U61" i="15"/>
  <c r="U60" i="15"/>
  <c r="U59" i="15"/>
  <c r="U58" i="15"/>
  <c r="U57" i="15"/>
  <c r="U56" i="15"/>
  <c r="U55" i="15"/>
  <c r="U54" i="15"/>
  <c r="U53" i="15"/>
  <c r="U52" i="15"/>
  <c r="U51" i="15"/>
  <c r="U50" i="15"/>
  <c r="U49" i="15"/>
  <c r="U48" i="15"/>
  <c r="U46" i="15"/>
  <c r="U45" i="15"/>
  <c r="U44" i="15"/>
  <c r="U43" i="15"/>
  <c r="U42" i="15"/>
  <c r="U41" i="15"/>
  <c r="U40" i="15"/>
  <c r="U39" i="15"/>
  <c r="U38" i="15"/>
  <c r="U37" i="15"/>
  <c r="U35" i="15"/>
  <c r="U34" i="15"/>
  <c r="U33" i="15"/>
  <c r="U32" i="15"/>
  <c r="U31" i="15"/>
  <c r="U30" i="15"/>
  <c r="U29" i="15"/>
  <c r="U28" i="15"/>
  <c r="U27" i="15"/>
  <c r="U26" i="15"/>
  <c r="U25" i="15"/>
  <c r="U23" i="15"/>
  <c r="U22" i="15"/>
  <c r="U21" i="15"/>
  <c r="U20" i="15"/>
  <c r="U19" i="15"/>
  <c r="U18" i="15"/>
  <c r="U16" i="15"/>
  <c r="U15" i="15"/>
  <c r="U14" i="15"/>
  <c r="U13" i="15"/>
  <c r="U12" i="15"/>
  <c r="U11" i="15"/>
  <c r="R143" i="15"/>
  <c r="R142" i="15"/>
  <c r="R141" i="15"/>
  <c r="R140" i="15"/>
  <c r="R139" i="15"/>
  <c r="R138" i="15"/>
  <c r="R137" i="15"/>
  <c r="R136" i="15"/>
  <c r="R135" i="15"/>
  <c r="R134" i="15"/>
  <c r="R132" i="15"/>
  <c r="R131" i="15"/>
  <c r="R130" i="15"/>
  <c r="R129" i="15"/>
  <c r="R128" i="15"/>
  <c r="R127" i="15"/>
  <c r="R126" i="15"/>
  <c r="R125" i="15"/>
  <c r="R124" i="15"/>
  <c r="R123" i="15"/>
  <c r="R122" i="15"/>
  <c r="R121" i="15"/>
  <c r="R120" i="15"/>
  <c r="R119" i="15"/>
  <c r="R118" i="15"/>
  <c r="R117" i="15"/>
  <c r="R116" i="15"/>
  <c r="R115" i="15"/>
  <c r="R114" i="15"/>
  <c r="R113" i="15"/>
  <c r="R112" i="15"/>
  <c r="R111" i="15"/>
  <c r="R110" i="15"/>
  <c r="R108" i="15"/>
  <c r="R107" i="15"/>
  <c r="R106" i="15"/>
  <c r="R105" i="15"/>
  <c r="R104" i="15"/>
  <c r="R103" i="15"/>
  <c r="R102" i="15"/>
  <c r="R101" i="15"/>
  <c r="R100" i="15"/>
  <c r="R99" i="15"/>
  <c r="R98" i="15"/>
  <c r="R97" i="15"/>
  <c r="R96" i="15"/>
  <c r="R95" i="15"/>
  <c r="R94" i="15"/>
  <c r="R93" i="15"/>
  <c r="R92" i="15"/>
  <c r="R91" i="15"/>
  <c r="R90" i="15"/>
  <c r="R89" i="15"/>
  <c r="R88" i="15"/>
  <c r="R87" i="15"/>
  <c r="R86" i="15"/>
  <c r="R84" i="15"/>
  <c r="R83" i="15"/>
  <c r="R82" i="15"/>
  <c r="R81" i="15"/>
  <c r="R80" i="15"/>
  <c r="R79" i="15"/>
  <c r="R78" i="15"/>
  <c r="R77" i="15"/>
  <c r="R76" i="15"/>
  <c r="R75" i="15"/>
  <c r="R74" i="15"/>
  <c r="R73" i="15"/>
  <c r="R72" i="15"/>
  <c r="R71" i="15"/>
  <c r="R70" i="15"/>
  <c r="R69" i="15"/>
  <c r="R68" i="15"/>
  <c r="R66" i="15"/>
  <c r="R65" i="15"/>
  <c r="R64" i="15"/>
  <c r="R63" i="15"/>
  <c r="R62" i="15"/>
  <c r="R61" i="15"/>
  <c r="R60" i="15"/>
  <c r="R59" i="15"/>
  <c r="R58" i="15"/>
  <c r="R57" i="15"/>
  <c r="R56" i="15"/>
  <c r="R55" i="15"/>
  <c r="R54" i="15"/>
  <c r="R53" i="15"/>
  <c r="R52" i="15"/>
  <c r="R51" i="15"/>
  <c r="R50" i="15"/>
  <c r="R49" i="15"/>
  <c r="R48" i="15"/>
  <c r="R46" i="15"/>
  <c r="R45" i="15"/>
  <c r="R44" i="15"/>
  <c r="R43" i="15"/>
  <c r="R42" i="15"/>
  <c r="R41" i="15"/>
  <c r="R40" i="15"/>
  <c r="R39" i="15"/>
  <c r="R38" i="15"/>
  <c r="R37" i="15"/>
  <c r="R35" i="15"/>
  <c r="R34" i="15"/>
  <c r="R33" i="15"/>
  <c r="R32" i="15"/>
  <c r="R31" i="15"/>
  <c r="R30" i="15"/>
  <c r="R29" i="15"/>
  <c r="R28" i="15"/>
  <c r="R27" i="15"/>
  <c r="R26" i="15"/>
  <c r="R25" i="15"/>
  <c r="R23" i="15"/>
  <c r="R22" i="15"/>
  <c r="R21" i="15"/>
  <c r="R20" i="15"/>
  <c r="R19" i="15"/>
  <c r="R18" i="15"/>
  <c r="R16" i="15"/>
  <c r="R15" i="15"/>
  <c r="R14" i="15"/>
  <c r="R13" i="15"/>
  <c r="R12" i="15"/>
  <c r="R11" i="15"/>
  <c r="R10" i="15"/>
  <c r="P143" i="15"/>
  <c r="P142" i="15"/>
  <c r="P141" i="15"/>
  <c r="P140" i="15"/>
  <c r="P139" i="15"/>
  <c r="P138" i="15"/>
  <c r="P137" i="15"/>
  <c r="P136" i="15"/>
  <c r="P135" i="15"/>
  <c r="P134" i="15"/>
  <c r="P132" i="15"/>
  <c r="P131" i="15"/>
  <c r="P130" i="15"/>
  <c r="P129" i="15"/>
  <c r="P128" i="15"/>
  <c r="P127" i="15"/>
  <c r="P126" i="15"/>
  <c r="P125" i="15"/>
  <c r="P124" i="15"/>
  <c r="P123" i="15"/>
  <c r="P122" i="15"/>
  <c r="P121" i="15"/>
  <c r="P120" i="15"/>
  <c r="P119" i="15"/>
  <c r="P118" i="15"/>
  <c r="P117" i="15"/>
  <c r="P116" i="15"/>
  <c r="P115" i="15"/>
  <c r="P114" i="15"/>
  <c r="P113" i="15"/>
  <c r="P112" i="15"/>
  <c r="P111" i="15"/>
  <c r="P110" i="15"/>
  <c r="P108" i="15"/>
  <c r="P107" i="15"/>
  <c r="P106" i="15"/>
  <c r="P105" i="15"/>
  <c r="P104" i="15"/>
  <c r="P103" i="15"/>
  <c r="P102" i="15"/>
  <c r="P101" i="15"/>
  <c r="P100" i="15"/>
  <c r="P99" i="15"/>
  <c r="P98" i="15"/>
  <c r="P97" i="15"/>
  <c r="P96" i="15"/>
  <c r="P95" i="15"/>
  <c r="P94" i="15"/>
  <c r="P93" i="15"/>
  <c r="P92" i="15"/>
  <c r="P91" i="15"/>
  <c r="P90" i="15"/>
  <c r="P89" i="15"/>
  <c r="P88" i="15"/>
  <c r="P87" i="15"/>
  <c r="P86" i="15"/>
  <c r="P84" i="15"/>
  <c r="P83" i="15"/>
  <c r="P82" i="15"/>
  <c r="P81" i="15"/>
  <c r="P80" i="15"/>
  <c r="P79" i="15"/>
  <c r="P78" i="15"/>
  <c r="P77" i="15"/>
  <c r="P76" i="15"/>
  <c r="P75" i="15"/>
  <c r="P74" i="15"/>
  <c r="P73" i="15"/>
  <c r="P72" i="15"/>
  <c r="P71" i="15"/>
  <c r="P70" i="15"/>
  <c r="P69" i="15"/>
  <c r="P68" i="15"/>
  <c r="P66" i="15"/>
  <c r="P65" i="15"/>
  <c r="P64" i="15"/>
  <c r="P63" i="15"/>
  <c r="P62" i="15"/>
  <c r="P61" i="15"/>
  <c r="P60" i="15"/>
  <c r="P59" i="15"/>
  <c r="P58" i="15"/>
  <c r="P57" i="15"/>
  <c r="P56" i="15"/>
  <c r="P55" i="15"/>
  <c r="P54" i="15"/>
  <c r="P53" i="15"/>
  <c r="P52" i="15"/>
  <c r="P51" i="15"/>
  <c r="P50" i="15"/>
  <c r="P49" i="15"/>
  <c r="P48" i="15"/>
  <c r="P46" i="15"/>
  <c r="P45" i="15"/>
  <c r="P44" i="15"/>
  <c r="P43" i="15"/>
  <c r="P42" i="15"/>
  <c r="P41" i="15"/>
  <c r="P40" i="15"/>
  <c r="P39" i="15"/>
  <c r="P38" i="15"/>
  <c r="P37" i="15"/>
  <c r="P35" i="15"/>
  <c r="P34" i="15"/>
  <c r="P33" i="15"/>
  <c r="P32" i="15"/>
  <c r="P31" i="15"/>
  <c r="P30" i="15"/>
  <c r="P29" i="15"/>
  <c r="P28" i="15"/>
  <c r="P27" i="15"/>
  <c r="P26" i="15"/>
  <c r="P25" i="15"/>
  <c r="P23" i="15"/>
  <c r="P22" i="15"/>
  <c r="P21" i="15"/>
  <c r="P20" i="15"/>
  <c r="P19" i="15"/>
  <c r="P18" i="15"/>
  <c r="P16" i="15"/>
  <c r="P15" i="15"/>
  <c r="P14" i="15"/>
  <c r="P13" i="15"/>
  <c r="P12" i="15"/>
  <c r="P11" i="15"/>
  <c r="N143" i="15"/>
  <c r="N142" i="15"/>
  <c r="N141" i="15"/>
  <c r="N140" i="15"/>
  <c r="N139" i="15"/>
  <c r="N138" i="15"/>
  <c r="N137" i="15"/>
  <c r="N136" i="15"/>
  <c r="N135" i="15"/>
  <c r="N134" i="15"/>
  <c r="N132" i="15"/>
  <c r="N131" i="15"/>
  <c r="N130" i="15"/>
  <c r="N129" i="15"/>
  <c r="N128" i="15"/>
  <c r="N127" i="15"/>
  <c r="N126" i="15"/>
  <c r="N125" i="15"/>
  <c r="N124" i="15"/>
  <c r="N123" i="15"/>
  <c r="N122" i="15"/>
  <c r="N121" i="15"/>
  <c r="N120" i="15"/>
  <c r="N119" i="15"/>
  <c r="N118" i="15"/>
  <c r="N117" i="15"/>
  <c r="N116" i="15"/>
  <c r="N115" i="15"/>
  <c r="N114" i="15"/>
  <c r="N113" i="15"/>
  <c r="N112" i="15"/>
  <c r="N111" i="15"/>
  <c r="N110" i="15"/>
  <c r="N108" i="15"/>
  <c r="N107" i="15"/>
  <c r="N106" i="15"/>
  <c r="N105" i="15"/>
  <c r="N104" i="15"/>
  <c r="N103" i="15"/>
  <c r="N102" i="15"/>
  <c r="N101" i="15"/>
  <c r="N100" i="15"/>
  <c r="N99" i="15"/>
  <c r="N98" i="15"/>
  <c r="N97" i="15"/>
  <c r="N96" i="15"/>
  <c r="N95" i="15"/>
  <c r="N94" i="15"/>
  <c r="N93" i="15"/>
  <c r="N92" i="15"/>
  <c r="N91" i="15"/>
  <c r="N90" i="15"/>
  <c r="N89" i="15"/>
  <c r="N88" i="15"/>
  <c r="N87" i="15"/>
  <c r="N86" i="15"/>
  <c r="N84" i="15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N68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6" i="15"/>
  <c r="N45" i="15"/>
  <c r="N44" i="15"/>
  <c r="N43" i="15"/>
  <c r="N42" i="15"/>
  <c r="N41" i="15"/>
  <c r="N40" i="15"/>
  <c r="N39" i="15"/>
  <c r="N38" i="15"/>
  <c r="N37" i="15"/>
  <c r="N35" i="15"/>
  <c r="N34" i="15"/>
  <c r="N33" i="15"/>
  <c r="N32" i="15"/>
  <c r="N31" i="15"/>
  <c r="N30" i="15"/>
  <c r="N29" i="15"/>
  <c r="N28" i="15"/>
  <c r="N27" i="15"/>
  <c r="N26" i="15"/>
  <c r="N25" i="15"/>
  <c r="N23" i="15"/>
  <c r="N22" i="15"/>
  <c r="N21" i="15"/>
  <c r="N20" i="15"/>
  <c r="N19" i="15"/>
  <c r="N18" i="15"/>
  <c r="N16" i="15"/>
  <c r="N15" i="15"/>
  <c r="N14" i="15"/>
  <c r="N13" i="15"/>
  <c r="N12" i="15"/>
  <c r="N11" i="15"/>
  <c r="L143" i="15"/>
  <c r="L142" i="15"/>
  <c r="L141" i="15"/>
  <c r="L140" i="15"/>
  <c r="L139" i="15"/>
  <c r="L138" i="15"/>
  <c r="L137" i="15"/>
  <c r="L136" i="15"/>
  <c r="L135" i="15"/>
  <c r="L134" i="15"/>
  <c r="L132" i="15"/>
  <c r="L131" i="15"/>
  <c r="L130" i="15"/>
  <c r="L129" i="15"/>
  <c r="L128" i="15"/>
  <c r="L127" i="15"/>
  <c r="L126" i="15"/>
  <c r="L125" i="15"/>
  <c r="L124" i="15"/>
  <c r="L123" i="15"/>
  <c r="L122" i="15"/>
  <c r="L121" i="15"/>
  <c r="L120" i="15"/>
  <c r="L119" i="15"/>
  <c r="L118" i="15"/>
  <c r="L117" i="15"/>
  <c r="L116" i="15"/>
  <c r="L115" i="15"/>
  <c r="L114" i="15"/>
  <c r="L113" i="15"/>
  <c r="L112" i="15"/>
  <c r="L111" i="15"/>
  <c r="L110" i="15"/>
  <c r="L108" i="15"/>
  <c r="L107" i="15"/>
  <c r="L106" i="15"/>
  <c r="L105" i="15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4" i="15"/>
  <c r="L83" i="15"/>
  <c r="L82" i="15"/>
  <c r="L81" i="15"/>
  <c r="L80" i="15"/>
  <c r="L79" i="15"/>
  <c r="L78" i="15"/>
  <c r="L77" i="15"/>
  <c r="L76" i="15"/>
  <c r="L75" i="15"/>
  <c r="L74" i="15"/>
  <c r="L73" i="15"/>
  <c r="L72" i="15"/>
  <c r="L71" i="15"/>
  <c r="L70" i="15"/>
  <c r="L69" i="15"/>
  <c r="L68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6" i="15"/>
  <c r="L45" i="15"/>
  <c r="L44" i="15"/>
  <c r="L43" i="15"/>
  <c r="L42" i="15"/>
  <c r="L41" i="15"/>
  <c r="L40" i="15"/>
  <c r="L39" i="15"/>
  <c r="L38" i="15"/>
  <c r="L37" i="15"/>
  <c r="L35" i="15"/>
  <c r="L34" i="15"/>
  <c r="L33" i="15"/>
  <c r="L32" i="15"/>
  <c r="L31" i="15"/>
  <c r="L30" i="15"/>
  <c r="L29" i="15"/>
  <c r="L28" i="15"/>
  <c r="L27" i="15"/>
  <c r="L26" i="15"/>
  <c r="L25" i="15"/>
  <c r="L23" i="15"/>
  <c r="L22" i="15"/>
  <c r="L21" i="15"/>
  <c r="L20" i="15"/>
  <c r="L19" i="15"/>
  <c r="L18" i="15"/>
  <c r="L16" i="15"/>
  <c r="L15" i="15"/>
  <c r="L14" i="15"/>
  <c r="L13" i="15"/>
  <c r="L12" i="15"/>
  <c r="L11" i="15"/>
  <c r="J143" i="15"/>
  <c r="J142" i="15"/>
  <c r="J141" i="15"/>
  <c r="J140" i="15"/>
  <c r="J139" i="15"/>
  <c r="J138" i="15"/>
  <c r="J137" i="15"/>
  <c r="J136" i="15"/>
  <c r="J135" i="15"/>
  <c r="J134" i="15"/>
  <c r="J132" i="15"/>
  <c r="J131" i="15"/>
  <c r="J130" i="15"/>
  <c r="J129" i="15"/>
  <c r="J128" i="15"/>
  <c r="J127" i="15"/>
  <c r="J126" i="15"/>
  <c r="J125" i="15"/>
  <c r="J124" i="15"/>
  <c r="J123" i="15"/>
  <c r="J122" i="15"/>
  <c r="J121" i="15"/>
  <c r="J120" i="15"/>
  <c r="J119" i="15"/>
  <c r="J118" i="15"/>
  <c r="J117" i="15"/>
  <c r="J116" i="15"/>
  <c r="J115" i="15"/>
  <c r="J114" i="15"/>
  <c r="J113" i="15"/>
  <c r="J112" i="15"/>
  <c r="J111" i="15"/>
  <c r="J110" i="15"/>
  <c r="J108" i="15"/>
  <c r="J107" i="15"/>
  <c r="J106" i="15"/>
  <c r="J105" i="15"/>
  <c r="J104" i="15"/>
  <c r="J103" i="15"/>
  <c r="J102" i="15"/>
  <c r="J101" i="15"/>
  <c r="J100" i="15"/>
  <c r="J99" i="15"/>
  <c r="J98" i="15"/>
  <c r="J97" i="15"/>
  <c r="J96" i="15"/>
  <c r="J95" i="15"/>
  <c r="J94" i="15"/>
  <c r="J93" i="15"/>
  <c r="J92" i="15"/>
  <c r="J91" i="15"/>
  <c r="J90" i="15"/>
  <c r="J89" i="15"/>
  <c r="J88" i="15"/>
  <c r="J87" i="15"/>
  <c r="J86" i="15"/>
  <c r="J84" i="15"/>
  <c r="J83" i="15"/>
  <c r="J82" i="15"/>
  <c r="J81" i="15"/>
  <c r="J80" i="15"/>
  <c r="J79" i="15"/>
  <c r="J78" i="15"/>
  <c r="J77" i="15"/>
  <c r="J76" i="15"/>
  <c r="J75" i="15"/>
  <c r="J74" i="15"/>
  <c r="J73" i="15"/>
  <c r="J72" i="15"/>
  <c r="J71" i="15"/>
  <c r="J70" i="15"/>
  <c r="J69" i="15"/>
  <c r="J68" i="15"/>
  <c r="J66" i="15"/>
  <c r="J65" i="15"/>
  <c r="J64" i="15"/>
  <c r="J63" i="15"/>
  <c r="J62" i="15"/>
  <c r="J61" i="15"/>
  <c r="J60" i="15"/>
  <c r="J59" i="15"/>
  <c r="J58" i="15"/>
  <c r="J57" i="15"/>
  <c r="J56" i="15"/>
  <c r="J55" i="15"/>
  <c r="J54" i="15"/>
  <c r="J53" i="15"/>
  <c r="J52" i="15"/>
  <c r="J51" i="15"/>
  <c r="J50" i="15"/>
  <c r="J49" i="15"/>
  <c r="J48" i="15"/>
  <c r="J46" i="15"/>
  <c r="J45" i="15"/>
  <c r="J44" i="15"/>
  <c r="J43" i="15"/>
  <c r="J42" i="15"/>
  <c r="J41" i="15"/>
  <c r="J40" i="15"/>
  <c r="J39" i="15"/>
  <c r="J38" i="15"/>
  <c r="J37" i="15"/>
  <c r="J35" i="15"/>
  <c r="J34" i="15"/>
  <c r="J33" i="15"/>
  <c r="J32" i="15"/>
  <c r="J31" i="15"/>
  <c r="J30" i="15"/>
  <c r="J29" i="15"/>
  <c r="J28" i="15"/>
  <c r="J27" i="15"/>
  <c r="J26" i="15"/>
  <c r="J25" i="15"/>
  <c r="J23" i="15"/>
  <c r="J22" i="15"/>
  <c r="J21" i="15"/>
  <c r="J20" i="15"/>
  <c r="J19" i="15"/>
  <c r="J18" i="15"/>
  <c r="J16" i="15"/>
  <c r="J15" i="15"/>
  <c r="J14" i="15"/>
  <c r="J13" i="15"/>
  <c r="J12" i="15"/>
  <c r="J11" i="15"/>
  <c r="H143" i="15"/>
  <c r="H142" i="15"/>
  <c r="H141" i="15"/>
  <c r="H140" i="15"/>
  <c r="H139" i="15"/>
  <c r="H138" i="15"/>
  <c r="H137" i="15"/>
  <c r="H136" i="15"/>
  <c r="H135" i="15"/>
  <c r="H134" i="15"/>
  <c r="H132" i="15"/>
  <c r="H131" i="15"/>
  <c r="H130" i="15"/>
  <c r="H129" i="15"/>
  <c r="H128" i="15"/>
  <c r="H127" i="15"/>
  <c r="H126" i="15"/>
  <c r="H125" i="15"/>
  <c r="H124" i="15"/>
  <c r="H123" i="15"/>
  <c r="H122" i="15"/>
  <c r="H121" i="15"/>
  <c r="H120" i="15"/>
  <c r="H119" i="15"/>
  <c r="H118" i="15"/>
  <c r="H117" i="15"/>
  <c r="H116" i="15"/>
  <c r="H115" i="15"/>
  <c r="H114" i="15"/>
  <c r="H113" i="15"/>
  <c r="H112" i="15"/>
  <c r="H111" i="15"/>
  <c r="H110" i="15"/>
  <c r="H108" i="15"/>
  <c r="H107" i="15"/>
  <c r="H106" i="15"/>
  <c r="H105" i="15"/>
  <c r="H104" i="15"/>
  <c r="H103" i="15"/>
  <c r="H102" i="15"/>
  <c r="H101" i="15"/>
  <c r="H100" i="15"/>
  <c r="H99" i="15"/>
  <c r="H98" i="15"/>
  <c r="H97" i="15"/>
  <c r="H96" i="15"/>
  <c r="H95" i="15"/>
  <c r="H94" i="15"/>
  <c r="H93" i="15"/>
  <c r="H92" i="15"/>
  <c r="H91" i="15"/>
  <c r="H90" i="15"/>
  <c r="H89" i="15"/>
  <c r="H88" i="15"/>
  <c r="H87" i="15"/>
  <c r="H86" i="15"/>
  <c r="H84" i="15"/>
  <c r="H83" i="15"/>
  <c r="H82" i="15"/>
  <c r="H81" i="15"/>
  <c r="H80" i="15"/>
  <c r="H79" i="15"/>
  <c r="H78" i="15"/>
  <c r="H77" i="15"/>
  <c r="H76" i="15"/>
  <c r="H75" i="15"/>
  <c r="H74" i="15"/>
  <c r="H73" i="15"/>
  <c r="H72" i="15"/>
  <c r="H71" i="15"/>
  <c r="H70" i="15"/>
  <c r="H69" i="15"/>
  <c r="H68" i="15"/>
  <c r="H66" i="15"/>
  <c r="H65" i="15"/>
  <c r="H64" i="15"/>
  <c r="H63" i="15"/>
  <c r="H62" i="15"/>
  <c r="H61" i="15"/>
  <c r="H60" i="15"/>
  <c r="H59" i="15"/>
  <c r="H58" i="15"/>
  <c r="H57" i="15"/>
  <c r="H56" i="15"/>
  <c r="H55" i="15"/>
  <c r="H54" i="15"/>
  <c r="H53" i="15"/>
  <c r="H52" i="15"/>
  <c r="H51" i="15"/>
  <c r="H50" i="15"/>
  <c r="H49" i="15"/>
  <c r="H48" i="15"/>
  <c r="H46" i="15"/>
  <c r="H45" i="15"/>
  <c r="H44" i="15"/>
  <c r="H43" i="15"/>
  <c r="H42" i="15"/>
  <c r="H41" i="15"/>
  <c r="H40" i="15"/>
  <c r="H39" i="15"/>
  <c r="H38" i="15"/>
  <c r="H37" i="15"/>
  <c r="H35" i="15"/>
  <c r="H34" i="15"/>
  <c r="H33" i="15"/>
  <c r="H32" i="15"/>
  <c r="H31" i="15"/>
  <c r="H30" i="15"/>
  <c r="H29" i="15"/>
  <c r="H28" i="15"/>
  <c r="H27" i="15"/>
  <c r="H26" i="15"/>
  <c r="H25" i="15"/>
  <c r="H23" i="15"/>
  <c r="H22" i="15"/>
  <c r="H21" i="15"/>
  <c r="H20" i="15"/>
  <c r="H19" i="15"/>
  <c r="H18" i="15"/>
  <c r="H16" i="15"/>
  <c r="H15" i="15"/>
  <c r="H14" i="15"/>
  <c r="H13" i="15"/>
  <c r="H12" i="15"/>
  <c r="H11" i="15"/>
  <c r="F143" i="15"/>
  <c r="F142" i="15"/>
  <c r="F141" i="15"/>
  <c r="F140" i="15"/>
  <c r="F139" i="15"/>
  <c r="F138" i="15"/>
  <c r="F137" i="15"/>
  <c r="F136" i="15"/>
  <c r="F135" i="15"/>
  <c r="F134" i="15"/>
  <c r="F132" i="15"/>
  <c r="F131" i="15"/>
  <c r="F130" i="15"/>
  <c r="F129" i="15"/>
  <c r="F128" i="15"/>
  <c r="F127" i="15"/>
  <c r="F126" i="15"/>
  <c r="F125" i="15"/>
  <c r="F124" i="15"/>
  <c r="F123" i="15"/>
  <c r="F122" i="15"/>
  <c r="F121" i="15"/>
  <c r="F120" i="15"/>
  <c r="F119" i="15"/>
  <c r="F118" i="15"/>
  <c r="F117" i="15"/>
  <c r="F116" i="15"/>
  <c r="F115" i="15"/>
  <c r="F114" i="15"/>
  <c r="F113" i="15"/>
  <c r="F112" i="15"/>
  <c r="F111" i="15"/>
  <c r="F110" i="15"/>
  <c r="F108" i="15"/>
  <c r="F107" i="15"/>
  <c r="F106" i="15"/>
  <c r="F105" i="15"/>
  <c r="F104" i="15"/>
  <c r="F103" i="15"/>
  <c r="F102" i="15"/>
  <c r="F101" i="15"/>
  <c r="F100" i="15"/>
  <c r="F99" i="15"/>
  <c r="F98" i="15"/>
  <c r="F97" i="15"/>
  <c r="F96" i="15"/>
  <c r="F95" i="15"/>
  <c r="F94" i="15"/>
  <c r="F93" i="15"/>
  <c r="F92" i="15"/>
  <c r="F91" i="15"/>
  <c r="F90" i="15"/>
  <c r="F89" i="15"/>
  <c r="F88" i="15"/>
  <c r="F87" i="15"/>
  <c r="F86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6" i="15"/>
  <c r="F45" i="15"/>
  <c r="F44" i="15"/>
  <c r="F43" i="15"/>
  <c r="F42" i="15"/>
  <c r="F41" i="15"/>
  <c r="F40" i="15"/>
  <c r="F39" i="15"/>
  <c r="F38" i="15"/>
  <c r="F37" i="15"/>
  <c r="F35" i="15"/>
  <c r="F34" i="15"/>
  <c r="F33" i="15"/>
  <c r="F32" i="15"/>
  <c r="F31" i="15"/>
  <c r="F30" i="15"/>
  <c r="F29" i="15"/>
  <c r="F28" i="15"/>
  <c r="F27" i="15"/>
  <c r="F26" i="15"/>
  <c r="F25" i="15"/>
  <c r="F23" i="15"/>
  <c r="F22" i="15"/>
  <c r="F21" i="15"/>
  <c r="F20" i="15"/>
  <c r="F19" i="15"/>
  <c r="F18" i="15"/>
  <c r="F16" i="15"/>
  <c r="F15" i="15"/>
  <c r="F14" i="15"/>
  <c r="F13" i="15"/>
  <c r="F12" i="15"/>
  <c r="F11" i="15"/>
  <c r="D143" i="15"/>
  <c r="D142" i="15"/>
  <c r="D141" i="15"/>
  <c r="D140" i="15"/>
  <c r="D139" i="15"/>
  <c r="D138" i="15"/>
  <c r="D137" i="15"/>
  <c r="D136" i="15"/>
  <c r="D135" i="15"/>
  <c r="D134" i="15"/>
  <c r="D132" i="15"/>
  <c r="D131" i="15"/>
  <c r="D130" i="15"/>
  <c r="D129" i="15"/>
  <c r="D128" i="15"/>
  <c r="D127" i="15"/>
  <c r="D126" i="15"/>
  <c r="D125" i="15"/>
  <c r="D124" i="15"/>
  <c r="D123" i="15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6" i="15"/>
  <c r="D45" i="15"/>
  <c r="D44" i="15"/>
  <c r="D43" i="15"/>
  <c r="D42" i="15"/>
  <c r="D41" i="15"/>
  <c r="D40" i="15"/>
  <c r="D39" i="15"/>
  <c r="D38" i="15"/>
  <c r="D37" i="15"/>
  <c r="D35" i="15"/>
  <c r="D34" i="15"/>
  <c r="D33" i="15"/>
  <c r="D32" i="15"/>
  <c r="D31" i="15"/>
  <c r="D30" i="15"/>
  <c r="D29" i="15"/>
  <c r="D28" i="15"/>
  <c r="D27" i="15"/>
  <c r="D26" i="15"/>
  <c r="D25" i="15"/>
  <c r="D23" i="15"/>
  <c r="D22" i="15"/>
  <c r="D21" i="15"/>
  <c r="D20" i="15"/>
  <c r="D19" i="15"/>
  <c r="D18" i="15"/>
  <c r="D16" i="15"/>
  <c r="D15" i="15"/>
  <c r="D14" i="15"/>
  <c r="D13" i="15"/>
  <c r="D12" i="15"/>
  <c r="D11" i="15"/>
  <c r="AD133" i="15"/>
  <c r="AB133" i="15"/>
  <c r="Z133" i="15"/>
  <c r="X133" i="15"/>
  <c r="Y133" i="15" s="1"/>
  <c r="V133" i="15"/>
  <c r="T133" i="15"/>
  <c r="S133" i="15"/>
  <c r="Q133" i="15"/>
  <c r="R133" i="15" s="1"/>
  <c r="O133" i="15"/>
  <c r="P133" i="15" s="1"/>
  <c r="M133" i="15"/>
  <c r="N133" i="15" s="1"/>
  <c r="K133" i="15"/>
  <c r="I133" i="15"/>
  <c r="G133" i="15"/>
  <c r="H133" i="15" s="1"/>
  <c r="E133" i="15"/>
  <c r="F133" i="15" s="1"/>
  <c r="C133" i="15"/>
  <c r="B133" i="15"/>
  <c r="L133" i="15" s="1"/>
  <c r="AD109" i="15"/>
  <c r="AB109" i="15"/>
  <c r="Z109" i="15"/>
  <c r="X109" i="15"/>
  <c r="Y109" i="15" s="1"/>
  <c r="V109" i="15"/>
  <c r="T109" i="15"/>
  <c r="S109" i="15"/>
  <c r="Q109" i="15"/>
  <c r="R109" i="15" s="1"/>
  <c r="O109" i="15"/>
  <c r="P109" i="15" s="1"/>
  <c r="M109" i="15"/>
  <c r="N109" i="15" s="1"/>
  <c r="K109" i="15"/>
  <c r="I109" i="15"/>
  <c r="G109" i="15"/>
  <c r="H109" i="15" s="1"/>
  <c r="E109" i="15"/>
  <c r="F109" i="15" s="1"/>
  <c r="C109" i="15"/>
  <c r="B109" i="15"/>
  <c r="L109" i="15" s="1"/>
  <c r="AD85" i="15"/>
  <c r="AB85" i="15"/>
  <c r="Z85" i="15"/>
  <c r="X85" i="15"/>
  <c r="Y85" i="15" s="1"/>
  <c r="V85" i="15"/>
  <c r="T85" i="15"/>
  <c r="S85" i="15"/>
  <c r="Q85" i="15"/>
  <c r="R85" i="15" s="1"/>
  <c r="O85" i="15"/>
  <c r="P85" i="15" s="1"/>
  <c r="M85" i="15"/>
  <c r="N85" i="15" s="1"/>
  <c r="K85" i="15"/>
  <c r="I85" i="15"/>
  <c r="G85" i="15"/>
  <c r="H85" i="15" s="1"/>
  <c r="E85" i="15"/>
  <c r="F85" i="15" s="1"/>
  <c r="C85" i="15"/>
  <c r="B85" i="15"/>
  <c r="L85" i="15" s="1"/>
  <c r="AD67" i="15"/>
  <c r="AB67" i="15"/>
  <c r="Z67" i="15"/>
  <c r="AA67" i="15" s="1"/>
  <c r="X67" i="15"/>
  <c r="V67" i="15"/>
  <c r="T67" i="15"/>
  <c r="S67" i="15"/>
  <c r="Q67" i="15"/>
  <c r="R67" i="15" s="1"/>
  <c r="O67" i="15"/>
  <c r="P67" i="15" s="1"/>
  <c r="M67" i="15"/>
  <c r="N67" i="15" s="1"/>
  <c r="K67" i="15"/>
  <c r="L67" i="15" s="1"/>
  <c r="I67" i="15"/>
  <c r="J67" i="15" s="1"/>
  <c r="G67" i="15"/>
  <c r="H67" i="15" s="1"/>
  <c r="E67" i="15"/>
  <c r="F67" i="15" s="1"/>
  <c r="C67" i="15"/>
  <c r="B67" i="15"/>
  <c r="AD47" i="15"/>
  <c r="AB47" i="15"/>
  <c r="Z47" i="15"/>
  <c r="X47" i="15"/>
  <c r="V47" i="15"/>
  <c r="T47" i="15"/>
  <c r="S47" i="15"/>
  <c r="AA47" i="15" s="1"/>
  <c r="Q47" i="15"/>
  <c r="R47" i="15" s="1"/>
  <c r="O47" i="15"/>
  <c r="P47" i="15" s="1"/>
  <c r="M47" i="15"/>
  <c r="N47" i="15" s="1"/>
  <c r="K47" i="15"/>
  <c r="L47" i="15" s="1"/>
  <c r="I47" i="15"/>
  <c r="J47" i="15" s="1"/>
  <c r="G47" i="15"/>
  <c r="H47" i="15" s="1"/>
  <c r="E47" i="15"/>
  <c r="F47" i="15" s="1"/>
  <c r="C47" i="15"/>
  <c r="D47" i="15" s="1"/>
  <c r="B47" i="15"/>
  <c r="AD36" i="15"/>
  <c r="AB36" i="15"/>
  <c r="Z36" i="15"/>
  <c r="AA36" i="15" s="1"/>
  <c r="X36" i="15"/>
  <c r="V36" i="15"/>
  <c r="T36" i="15"/>
  <c r="S36" i="15"/>
  <c r="Q36" i="15"/>
  <c r="R36" i="15" s="1"/>
  <c r="O36" i="15"/>
  <c r="P36" i="15" s="1"/>
  <c r="M36" i="15"/>
  <c r="N36" i="15" s="1"/>
  <c r="K36" i="15"/>
  <c r="L36" i="15" s="1"/>
  <c r="I36" i="15"/>
  <c r="G36" i="15"/>
  <c r="H36" i="15" s="1"/>
  <c r="E36" i="15"/>
  <c r="F36" i="15" s="1"/>
  <c r="C36" i="15"/>
  <c r="D36" i="15" s="1"/>
  <c r="B36" i="15"/>
  <c r="AD24" i="15"/>
  <c r="AB24" i="15"/>
  <c r="Z24" i="15"/>
  <c r="AA24" i="15" s="1"/>
  <c r="X24" i="15"/>
  <c r="V24" i="15"/>
  <c r="T24" i="15"/>
  <c r="S24" i="15"/>
  <c r="Q24" i="15"/>
  <c r="R24" i="15" s="1"/>
  <c r="O24" i="15"/>
  <c r="P24" i="15" s="1"/>
  <c r="M24" i="15"/>
  <c r="N24" i="15" s="1"/>
  <c r="K24" i="15"/>
  <c r="L24" i="15" s="1"/>
  <c r="I24" i="15"/>
  <c r="G24" i="15"/>
  <c r="H24" i="15" s="1"/>
  <c r="E24" i="15"/>
  <c r="F24" i="15" s="1"/>
  <c r="C24" i="15"/>
  <c r="D24" i="15" s="1"/>
  <c r="B24" i="15"/>
  <c r="AD17" i="15"/>
  <c r="AB17" i="15"/>
  <c r="Z17" i="15"/>
  <c r="X17" i="15"/>
  <c r="Y17" i="15" s="1"/>
  <c r="V17" i="15"/>
  <c r="T17" i="15"/>
  <c r="S17" i="15"/>
  <c r="Q17" i="15"/>
  <c r="R17" i="15" s="1"/>
  <c r="O17" i="15"/>
  <c r="P17" i="15" s="1"/>
  <c r="M17" i="15"/>
  <c r="N17" i="15" s="1"/>
  <c r="K17" i="15"/>
  <c r="I17" i="15"/>
  <c r="G17" i="15"/>
  <c r="H17" i="15" s="1"/>
  <c r="E17" i="15"/>
  <c r="F17" i="15" s="1"/>
  <c r="C17" i="15"/>
  <c r="B17" i="15"/>
  <c r="L17" i="15" s="1"/>
  <c r="AD10" i="15"/>
  <c r="AB10" i="15"/>
  <c r="Z10" i="15"/>
  <c r="X10" i="15"/>
  <c r="Y10" i="15" s="1"/>
  <c r="V10" i="15"/>
  <c r="T10" i="15"/>
  <c r="S10" i="15"/>
  <c r="AA10" i="15" s="1"/>
  <c r="Q10" i="15"/>
  <c r="O10" i="15"/>
  <c r="P10" i="15" s="1"/>
  <c r="M10" i="15"/>
  <c r="N10" i="15" s="1"/>
  <c r="K10" i="15"/>
  <c r="I10" i="15"/>
  <c r="J10" i="15" s="1"/>
  <c r="G10" i="15"/>
  <c r="H10" i="15" s="1"/>
  <c r="E10" i="15"/>
  <c r="F10" i="15" s="1"/>
  <c r="C10" i="15"/>
  <c r="B10" i="15"/>
  <c r="X9" i="15"/>
  <c r="U17" i="15" l="1"/>
  <c r="U24" i="15"/>
  <c r="U36" i="15"/>
  <c r="U47" i="15"/>
  <c r="U67" i="15"/>
  <c r="U85" i="15"/>
  <c r="U109" i="15"/>
  <c r="U133" i="15"/>
  <c r="R24" i="16"/>
  <c r="Y24" i="15"/>
  <c r="Y36" i="15"/>
  <c r="Y47" i="15"/>
  <c r="Y67" i="15"/>
  <c r="W10" i="15"/>
  <c r="AA17" i="15"/>
  <c r="AA85" i="15"/>
  <c r="AA109" i="15"/>
  <c r="AA133" i="15"/>
  <c r="AA47" i="16"/>
  <c r="W67" i="15"/>
  <c r="AC67" i="15"/>
  <c r="AC85" i="15"/>
  <c r="AC109" i="15"/>
  <c r="AC133" i="15"/>
  <c r="W24" i="15"/>
  <c r="AE10" i="15"/>
  <c r="AE17" i="15"/>
  <c r="AE24" i="15"/>
  <c r="AE36" i="15"/>
  <c r="AE47" i="15"/>
  <c r="AE67" i="15"/>
  <c r="AE85" i="15"/>
  <c r="AE109" i="15"/>
  <c r="AE133" i="15"/>
  <c r="W133" i="15"/>
  <c r="AC47" i="15"/>
  <c r="W47" i="15"/>
  <c r="AC36" i="15"/>
  <c r="D10" i="15"/>
  <c r="P85" i="16"/>
  <c r="AC10" i="15"/>
  <c r="W85" i="15"/>
  <c r="AC17" i="15"/>
  <c r="W17" i="15"/>
  <c r="J17" i="15"/>
  <c r="J24" i="15"/>
  <c r="J36" i="15"/>
  <c r="J85" i="15"/>
  <c r="J109" i="15"/>
  <c r="J133" i="15"/>
  <c r="W36" i="15"/>
  <c r="AC24" i="15"/>
  <c r="L10" i="15"/>
  <c r="R109" i="16"/>
  <c r="J109" i="16"/>
  <c r="R85" i="16"/>
  <c r="W109" i="15"/>
  <c r="N85" i="16"/>
  <c r="V9" i="16"/>
  <c r="U85" i="16"/>
  <c r="W85" i="16"/>
  <c r="AE85" i="16"/>
  <c r="AE67" i="16"/>
  <c r="U67" i="16"/>
  <c r="Y67" i="16"/>
  <c r="AA67" i="16"/>
  <c r="K9" i="16"/>
  <c r="L67" i="16"/>
  <c r="D24" i="16"/>
  <c r="N17" i="16"/>
  <c r="J17" i="16"/>
  <c r="F17" i="16"/>
  <c r="B9" i="16"/>
  <c r="Q9" i="16"/>
  <c r="P109" i="16"/>
  <c r="AA109" i="16"/>
  <c r="D109" i="16"/>
  <c r="AE109" i="16"/>
  <c r="R67" i="16"/>
  <c r="J67" i="16"/>
  <c r="F67" i="16"/>
  <c r="N67" i="16"/>
  <c r="M9" i="16"/>
  <c r="AD9" i="16"/>
  <c r="P17" i="16"/>
  <c r="L24" i="16"/>
  <c r="N24" i="16"/>
  <c r="AC17" i="16"/>
  <c r="Y17" i="16"/>
  <c r="U17" i="16"/>
  <c r="AE47" i="16"/>
  <c r="W47" i="16"/>
  <c r="Y47" i="16"/>
  <c r="E9" i="16"/>
  <c r="AC109" i="16"/>
  <c r="U109" i="16"/>
  <c r="L109" i="16"/>
  <c r="AC47" i="16"/>
  <c r="AC67" i="16"/>
  <c r="J24" i="16"/>
  <c r="U47" i="16"/>
  <c r="S9" i="16"/>
  <c r="H24" i="16"/>
  <c r="L17" i="16"/>
  <c r="AE17" i="16"/>
  <c r="H17" i="16"/>
  <c r="I9" i="16"/>
  <c r="O9" i="16"/>
  <c r="R133" i="16"/>
  <c r="N133" i="16"/>
  <c r="J133" i="16"/>
  <c r="F133" i="16"/>
  <c r="L133" i="16"/>
  <c r="P133" i="16"/>
  <c r="D133" i="16"/>
  <c r="H133" i="16"/>
  <c r="F85" i="16"/>
  <c r="W67" i="16"/>
  <c r="F24" i="16"/>
  <c r="W109" i="16"/>
  <c r="Y85" i="16"/>
  <c r="AB9" i="16"/>
  <c r="G9" i="16"/>
  <c r="C9" i="16"/>
  <c r="W17" i="16"/>
  <c r="D17" i="16"/>
  <c r="T9" i="16"/>
  <c r="X9" i="16"/>
  <c r="Z9" i="16"/>
  <c r="U10" i="15"/>
  <c r="T9" i="15"/>
  <c r="AB9" i="15"/>
  <c r="D17" i="15"/>
  <c r="D85" i="15"/>
  <c r="D109" i="15"/>
  <c r="D133" i="15"/>
  <c r="K9" i="15"/>
  <c r="S9" i="15"/>
  <c r="Y9" i="15" s="1"/>
  <c r="Z9" i="15"/>
  <c r="AA9" i="15" s="1"/>
  <c r="O9" i="15"/>
  <c r="C9" i="15"/>
  <c r="E9" i="15"/>
  <c r="M9" i="15"/>
  <c r="AD9" i="15"/>
  <c r="AE9" i="15" s="1"/>
  <c r="B9" i="15"/>
  <c r="I9" i="15"/>
  <c r="Q9" i="15"/>
  <c r="V9" i="15"/>
  <c r="G9" i="15"/>
  <c r="P9" i="15" l="1"/>
  <c r="N9" i="15"/>
  <c r="F9" i="15"/>
  <c r="H9" i="15"/>
  <c r="W9" i="15"/>
  <c r="AC9" i="15"/>
  <c r="R9" i="15"/>
  <c r="U9" i="15"/>
  <c r="J9" i="15"/>
  <c r="W9" i="16"/>
  <c r="Y9" i="16"/>
  <c r="AE9" i="16"/>
  <c r="AC9" i="16"/>
  <c r="U9" i="16"/>
  <c r="L9" i="16"/>
  <c r="D9" i="16"/>
  <c r="P9" i="16"/>
  <c r="N9" i="16"/>
  <c r="H9" i="16"/>
  <c r="F9" i="16"/>
  <c r="R9" i="16"/>
  <c r="J9" i="16"/>
  <c r="AA9" i="16"/>
  <c r="D9" i="15"/>
  <c r="L9" i="15"/>
  <c r="AE143" i="14"/>
  <c r="AC143" i="14"/>
  <c r="AA143" i="14"/>
  <c r="Y143" i="14"/>
  <c r="W143" i="14"/>
  <c r="U143" i="14"/>
  <c r="R143" i="14"/>
  <c r="P143" i="14"/>
  <c r="N143" i="14"/>
  <c r="L143" i="14"/>
  <c r="J143" i="14"/>
  <c r="H143" i="14"/>
  <c r="F143" i="14"/>
  <c r="D143" i="14"/>
  <c r="AC142" i="14"/>
  <c r="R142" i="14"/>
  <c r="P142" i="14"/>
  <c r="N142" i="14"/>
  <c r="L142" i="14"/>
  <c r="J142" i="14"/>
  <c r="H142" i="14"/>
  <c r="F142" i="14"/>
  <c r="D142" i="14"/>
  <c r="AC141" i="14"/>
  <c r="Y141" i="14"/>
  <c r="U141" i="14"/>
  <c r="AE141" i="14"/>
  <c r="R141" i="14"/>
  <c r="P141" i="14"/>
  <c r="N141" i="14"/>
  <c r="L141" i="14"/>
  <c r="J141" i="14"/>
  <c r="H141" i="14"/>
  <c r="F141" i="14"/>
  <c r="D141" i="14"/>
  <c r="AC140" i="14"/>
  <c r="R140" i="14"/>
  <c r="P140" i="14"/>
  <c r="N140" i="14"/>
  <c r="L140" i="14"/>
  <c r="J140" i="14"/>
  <c r="H140" i="14"/>
  <c r="F140" i="14"/>
  <c r="D140" i="14"/>
  <c r="AC139" i="14"/>
  <c r="Y139" i="14"/>
  <c r="U139" i="14"/>
  <c r="AE139" i="14"/>
  <c r="R139" i="14"/>
  <c r="P139" i="14"/>
  <c r="N139" i="14"/>
  <c r="L139" i="14"/>
  <c r="J139" i="14"/>
  <c r="H139" i="14"/>
  <c r="F139" i="14"/>
  <c r="D139" i="14"/>
  <c r="AC138" i="14"/>
  <c r="R138" i="14"/>
  <c r="P138" i="14"/>
  <c r="N138" i="14"/>
  <c r="L138" i="14"/>
  <c r="J138" i="14"/>
  <c r="H138" i="14"/>
  <c r="F138" i="14"/>
  <c r="D138" i="14"/>
  <c r="AC137" i="14"/>
  <c r="Y137" i="14"/>
  <c r="U137" i="14"/>
  <c r="AE137" i="14"/>
  <c r="R137" i="14"/>
  <c r="P137" i="14"/>
  <c r="N137" i="14"/>
  <c r="L137" i="14"/>
  <c r="J137" i="14"/>
  <c r="H137" i="14"/>
  <c r="F137" i="14"/>
  <c r="D137" i="14"/>
  <c r="AC136" i="14"/>
  <c r="R136" i="14"/>
  <c r="P136" i="14"/>
  <c r="N136" i="14"/>
  <c r="L136" i="14"/>
  <c r="J136" i="14"/>
  <c r="H136" i="14"/>
  <c r="F136" i="14"/>
  <c r="D136" i="14"/>
  <c r="AC135" i="14"/>
  <c r="Y135" i="14"/>
  <c r="U135" i="14"/>
  <c r="AE135" i="14"/>
  <c r="R135" i="14"/>
  <c r="P135" i="14"/>
  <c r="N135" i="14"/>
  <c r="L135" i="14"/>
  <c r="J135" i="14"/>
  <c r="H135" i="14"/>
  <c r="F135" i="14"/>
  <c r="D135" i="14"/>
  <c r="AB133" i="14"/>
  <c r="X133" i="14"/>
  <c r="T133" i="14"/>
  <c r="AC134" i="14"/>
  <c r="R134" i="14"/>
  <c r="O133" i="14"/>
  <c r="N134" i="14"/>
  <c r="K133" i="14"/>
  <c r="J134" i="14"/>
  <c r="G133" i="14"/>
  <c r="F134" i="14"/>
  <c r="C133" i="14"/>
  <c r="AD133" i="14"/>
  <c r="Z133" i="14"/>
  <c r="V133" i="14"/>
  <c r="Q133" i="14"/>
  <c r="M133" i="14"/>
  <c r="I133" i="14"/>
  <c r="E133" i="14"/>
  <c r="B133" i="14"/>
  <c r="AC132" i="14"/>
  <c r="R132" i="14"/>
  <c r="P132" i="14"/>
  <c r="N132" i="14"/>
  <c r="L132" i="14"/>
  <c r="J132" i="14"/>
  <c r="H132" i="14"/>
  <c r="F132" i="14"/>
  <c r="D132" i="14"/>
  <c r="AC131" i="14"/>
  <c r="Y131" i="14"/>
  <c r="U131" i="14"/>
  <c r="AE131" i="14"/>
  <c r="R131" i="14"/>
  <c r="P131" i="14"/>
  <c r="N131" i="14"/>
  <c r="L131" i="14"/>
  <c r="J131" i="14"/>
  <c r="H131" i="14"/>
  <c r="F131" i="14"/>
  <c r="D131" i="14"/>
  <c r="AC130" i="14"/>
  <c r="R130" i="14"/>
  <c r="P130" i="14"/>
  <c r="N130" i="14"/>
  <c r="L130" i="14"/>
  <c r="J130" i="14"/>
  <c r="H130" i="14"/>
  <c r="F130" i="14"/>
  <c r="D130" i="14"/>
  <c r="AC129" i="14"/>
  <c r="Y129" i="14"/>
  <c r="U129" i="14"/>
  <c r="AE129" i="14"/>
  <c r="R129" i="14"/>
  <c r="P129" i="14"/>
  <c r="N129" i="14"/>
  <c r="L129" i="14"/>
  <c r="J129" i="14"/>
  <c r="H129" i="14"/>
  <c r="F129" i="14"/>
  <c r="D129" i="14"/>
  <c r="W128" i="14"/>
  <c r="R128" i="14"/>
  <c r="P128" i="14"/>
  <c r="N128" i="14"/>
  <c r="L128" i="14"/>
  <c r="J128" i="14"/>
  <c r="H128" i="14"/>
  <c r="F128" i="14"/>
  <c r="D128" i="14"/>
  <c r="AC127" i="14"/>
  <c r="Y127" i="14"/>
  <c r="U127" i="14"/>
  <c r="AE127" i="14"/>
  <c r="R127" i="14"/>
  <c r="P127" i="14"/>
  <c r="N127" i="14"/>
  <c r="L127" i="14"/>
  <c r="J127" i="14"/>
  <c r="H127" i="14"/>
  <c r="F127" i="14"/>
  <c r="D127" i="14"/>
  <c r="AC126" i="14"/>
  <c r="Y126" i="14"/>
  <c r="U126" i="14"/>
  <c r="AE126" i="14"/>
  <c r="R126" i="14"/>
  <c r="P126" i="14"/>
  <c r="N126" i="14"/>
  <c r="L126" i="14"/>
  <c r="J126" i="14"/>
  <c r="H126" i="14"/>
  <c r="F126" i="14"/>
  <c r="D126" i="14"/>
  <c r="W125" i="14"/>
  <c r="AE125" i="14"/>
  <c r="N125" i="14"/>
  <c r="J125" i="14"/>
  <c r="F125" i="14"/>
  <c r="R125" i="14"/>
  <c r="AC124" i="14"/>
  <c r="Y124" i="14"/>
  <c r="U124" i="14"/>
  <c r="AE124" i="14"/>
  <c r="R124" i="14"/>
  <c r="P124" i="14"/>
  <c r="N124" i="14"/>
  <c r="L124" i="14"/>
  <c r="J124" i="14"/>
  <c r="H124" i="14"/>
  <c r="F124" i="14"/>
  <c r="D124" i="14"/>
  <c r="AE123" i="14"/>
  <c r="AA123" i="14"/>
  <c r="W123" i="14"/>
  <c r="AC123" i="14"/>
  <c r="R123" i="14"/>
  <c r="N123" i="14"/>
  <c r="J123" i="14"/>
  <c r="H123" i="14"/>
  <c r="F123" i="14"/>
  <c r="D123" i="14"/>
  <c r="AE122" i="14"/>
  <c r="AC122" i="14"/>
  <c r="AA122" i="14"/>
  <c r="Y122" i="14"/>
  <c r="W122" i="14"/>
  <c r="U122" i="14"/>
  <c r="P122" i="14"/>
  <c r="L122" i="14"/>
  <c r="H122" i="14"/>
  <c r="D122" i="14"/>
  <c r="R122" i="14"/>
  <c r="AE121" i="14"/>
  <c r="AC121" i="14"/>
  <c r="AA121" i="14"/>
  <c r="Y121" i="14"/>
  <c r="W121" i="14"/>
  <c r="U121" i="14"/>
  <c r="R121" i="14"/>
  <c r="P121" i="14"/>
  <c r="N121" i="14"/>
  <c r="L121" i="14"/>
  <c r="J121" i="14"/>
  <c r="H121" i="14"/>
  <c r="F121" i="14"/>
  <c r="D121" i="14"/>
  <c r="AE120" i="14"/>
  <c r="AC120" i="14"/>
  <c r="AA120" i="14"/>
  <c r="Y120" i="14"/>
  <c r="W120" i="14"/>
  <c r="U120" i="14"/>
  <c r="P120" i="14"/>
  <c r="L120" i="14"/>
  <c r="H120" i="14"/>
  <c r="D120" i="14"/>
  <c r="R120" i="14"/>
  <c r="AE119" i="14"/>
  <c r="AC119" i="14"/>
  <c r="AA119" i="14"/>
  <c r="Y119" i="14"/>
  <c r="W119" i="14"/>
  <c r="U119" i="14"/>
  <c r="R119" i="14"/>
  <c r="P119" i="14"/>
  <c r="N119" i="14"/>
  <c r="L119" i="14"/>
  <c r="J119" i="14"/>
  <c r="H119" i="14"/>
  <c r="F119" i="14"/>
  <c r="D119" i="14"/>
  <c r="AE118" i="14"/>
  <c r="AC118" i="14"/>
  <c r="AA118" i="14"/>
  <c r="Y118" i="14"/>
  <c r="W118" i="14"/>
  <c r="U118" i="14"/>
  <c r="P118" i="14"/>
  <c r="L118" i="14"/>
  <c r="H118" i="14"/>
  <c r="D118" i="14"/>
  <c r="R118" i="14"/>
  <c r="AE117" i="14"/>
  <c r="AC117" i="14"/>
  <c r="AA117" i="14"/>
  <c r="Y117" i="14"/>
  <c r="W117" i="14"/>
  <c r="U117" i="14"/>
  <c r="R117" i="14"/>
  <c r="P117" i="14"/>
  <c r="N117" i="14"/>
  <c r="L117" i="14"/>
  <c r="J117" i="14"/>
  <c r="H117" i="14"/>
  <c r="F117" i="14"/>
  <c r="D117" i="14"/>
  <c r="AE116" i="14"/>
  <c r="AC116" i="14"/>
  <c r="AA116" i="14"/>
  <c r="Y116" i="14"/>
  <c r="W116" i="14"/>
  <c r="U116" i="14"/>
  <c r="P116" i="14"/>
  <c r="L116" i="14"/>
  <c r="H116" i="14"/>
  <c r="D116" i="14"/>
  <c r="R116" i="14"/>
  <c r="AE115" i="14"/>
  <c r="AC115" i="14"/>
  <c r="AA115" i="14"/>
  <c r="Y115" i="14"/>
  <c r="W115" i="14"/>
  <c r="U115" i="14"/>
  <c r="R115" i="14"/>
  <c r="P115" i="14"/>
  <c r="N115" i="14"/>
  <c r="L115" i="14"/>
  <c r="J115" i="14"/>
  <c r="H115" i="14"/>
  <c r="F115" i="14"/>
  <c r="D115" i="14"/>
  <c r="AE114" i="14"/>
  <c r="AC114" i="14"/>
  <c r="AA114" i="14"/>
  <c r="Y114" i="14"/>
  <c r="W114" i="14"/>
  <c r="U114" i="14"/>
  <c r="P114" i="14"/>
  <c r="L114" i="14"/>
  <c r="H114" i="14"/>
  <c r="D114" i="14"/>
  <c r="R114" i="14"/>
  <c r="AE113" i="14"/>
  <c r="AC113" i="14"/>
  <c r="AA113" i="14"/>
  <c r="Y113" i="14"/>
  <c r="W113" i="14"/>
  <c r="U113" i="14"/>
  <c r="P113" i="14"/>
  <c r="L113" i="14"/>
  <c r="H113" i="14"/>
  <c r="D113" i="14"/>
  <c r="R113" i="14"/>
  <c r="AE112" i="14"/>
  <c r="AC112" i="14"/>
  <c r="AA112" i="14"/>
  <c r="Y112" i="14"/>
  <c r="W112" i="14"/>
  <c r="U112" i="14"/>
  <c r="H112" i="14"/>
  <c r="D112" i="14"/>
  <c r="P112" i="14"/>
  <c r="AE111" i="14"/>
  <c r="AC111" i="14"/>
  <c r="AA111" i="14"/>
  <c r="Y111" i="14"/>
  <c r="W111" i="14"/>
  <c r="U111" i="14"/>
  <c r="P111" i="14"/>
  <c r="L111" i="14"/>
  <c r="H111" i="14"/>
  <c r="D111" i="14"/>
  <c r="R111" i="14"/>
  <c r="AD109" i="14"/>
  <c r="AC110" i="14"/>
  <c r="Z109" i="14"/>
  <c r="Y110" i="14"/>
  <c r="V109" i="14"/>
  <c r="U110" i="14"/>
  <c r="S109" i="14"/>
  <c r="O109" i="14"/>
  <c r="K109" i="14"/>
  <c r="G109" i="14"/>
  <c r="C109" i="14"/>
  <c r="P110" i="14"/>
  <c r="AB109" i="14"/>
  <c r="X109" i="14"/>
  <c r="T109" i="14"/>
  <c r="U109" i="14" s="1"/>
  <c r="Q109" i="14"/>
  <c r="M109" i="14"/>
  <c r="I109" i="14"/>
  <c r="E109" i="14"/>
  <c r="AE108" i="14"/>
  <c r="AC108" i="14"/>
  <c r="AA108" i="14"/>
  <c r="Y108" i="14"/>
  <c r="W108" i="14"/>
  <c r="U108" i="14"/>
  <c r="P108" i="14"/>
  <c r="L108" i="14"/>
  <c r="H108" i="14"/>
  <c r="D108" i="14"/>
  <c r="AE107" i="14"/>
  <c r="AC107" i="14"/>
  <c r="AA107" i="14"/>
  <c r="Y107" i="14"/>
  <c r="W107" i="14"/>
  <c r="U107" i="14"/>
  <c r="R107" i="14"/>
  <c r="P107" i="14"/>
  <c r="N107" i="14"/>
  <c r="L107" i="14"/>
  <c r="J107" i="14"/>
  <c r="H107" i="14"/>
  <c r="F107" i="14"/>
  <c r="D107" i="14"/>
  <c r="AE106" i="14"/>
  <c r="AC106" i="14"/>
  <c r="AA106" i="14"/>
  <c r="Y106" i="14"/>
  <c r="W106" i="14"/>
  <c r="U106" i="14"/>
  <c r="N106" i="14"/>
  <c r="L106" i="14"/>
  <c r="F106" i="14"/>
  <c r="D106" i="14"/>
  <c r="R106" i="14"/>
  <c r="AE105" i="14"/>
  <c r="AC105" i="14"/>
  <c r="AA105" i="14"/>
  <c r="Y105" i="14"/>
  <c r="W105" i="14"/>
  <c r="U105" i="14"/>
  <c r="P105" i="14"/>
  <c r="N105" i="14"/>
  <c r="H105" i="14"/>
  <c r="F105" i="14"/>
  <c r="L105" i="14"/>
  <c r="AE104" i="14"/>
  <c r="AC104" i="14"/>
  <c r="AA104" i="14"/>
  <c r="W104" i="14"/>
  <c r="U104" i="14"/>
  <c r="D104" i="14"/>
  <c r="R104" i="14"/>
  <c r="AE103" i="14"/>
  <c r="AC103" i="14"/>
  <c r="AA103" i="14"/>
  <c r="Y103" i="14"/>
  <c r="W103" i="14"/>
  <c r="U103" i="14"/>
  <c r="R103" i="14"/>
  <c r="P103" i="14"/>
  <c r="N103" i="14"/>
  <c r="L103" i="14"/>
  <c r="J103" i="14"/>
  <c r="H103" i="14"/>
  <c r="F103" i="14"/>
  <c r="D103" i="14"/>
  <c r="AE102" i="14"/>
  <c r="AC102" i="14"/>
  <c r="AA102" i="14"/>
  <c r="W102" i="14"/>
  <c r="U102" i="14"/>
  <c r="P102" i="14"/>
  <c r="L102" i="14"/>
  <c r="H102" i="14"/>
  <c r="D102" i="14"/>
  <c r="R102" i="14"/>
  <c r="AE101" i="14"/>
  <c r="AC101" i="14"/>
  <c r="AA101" i="14"/>
  <c r="Y101" i="14"/>
  <c r="W101" i="14"/>
  <c r="U101" i="14"/>
  <c r="R101" i="14"/>
  <c r="N101" i="14"/>
  <c r="J101" i="14"/>
  <c r="F101" i="14"/>
  <c r="P101" i="14"/>
  <c r="AE100" i="14"/>
  <c r="AC100" i="14"/>
  <c r="AA100" i="14"/>
  <c r="W100" i="14"/>
  <c r="U100" i="14"/>
  <c r="R100" i="14"/>
  <c r="AE99" i="14"/>
  <c r="AC99" i="14"/>
  <c r="AA99" i="14"/>
  <c r="Y99" i="14"/>
  <c r="W99" i="14"/>
  <c r="U99" i="14"/>
  <c r="R99" i="14"/>
  <c r="P99" i="14"/>
  <c r="N99" i="14"/>
  <c r="L99" i="14"/>
  <c r="J99" i="14"/>
  <c r="H99" i="14"/>
  <c r="F99" i="14"/>
  <c r="D99" i="14"/>
  <c r="AE98" i="14"/>
  <c r="AC98" i="14"/>
  <c r="AA98" i="14"/>
  <c r="W98" i="14"/>
  <c r="U98" i="14"/>
  <c r="P98" i="14"/>
  <c r="L98" i="14"/>
  <c r="H98" i="14"/>
  <c r="D98" i="14"/>
  <c r="R98" i="14"/>
  <c r="AE97" i="14"/>
  <c r="AC97" i="14"/>
  <c r="AA97" i="14"/>
  <c r="Y97" i="14"/>
  <c r="W97" i="14"/>
  <c r="U97" i="14"/>
  <c r="R97" i="14"/>
  <c r="N97" i="14"/>
  <c r="J97" i="14"/>
  <c r="F97" i="14"/>
  <c r="P97" i="14"/>
  <c r="AE96" i="14"/>
  <c r="AC96" i="14"/>
  <c r="AA96" i="14"/>
  <c r="W96" i="14"/>
  <c r="U96" i="14"/>
  <c r="H96" i="14"/>
  <c r="D96" i="14"/>
  <c r="R96" i="14"/>
  <c r="AE95" i="14"/>
  <c r="AC95" i="14"/>
  <c r="AA95" i="14"/>
  <c r="Y95" i="14"/>
  <c r="W95" i="14"/>
  <c r="U95" i="14"/>
  <c r="R95" i="14"/>
  <c r="P95" i="14"/>
  <c r="N95" i="14"/>
  <c r="L95" i="14"/>
  <c r="J95" i="14"/>
  <c r="H95" i="14"/>
  <c r="F95" i="14"/>
  <c r="D95" i="14"/>
  <c r="AE94" i="14"/>
  <c r="AC94" i="14"/>
  <c r="AA94" i="14"/>
  <c r="W94" i="14"/>
  <c r="U94" i="14"/>
  <c r="P94" i="14"/>
  <c r="L94" i="14"/>
  <c r="H94" i="14"/>
  <c r="D94" i="14"/>
  <c r="R94" i="14"/>
  <c r="AE93" i="14"/>
  <c r="AC93" i="14"/>
  <c r="AA93" i="14"/>
  <c r="Y93" i="14"/>
  <c r="W93" i="14"/>
  <c r="U93" i="14"/>
  <c r="R93" i="14"/>
  <c r="N93" i="14"/>
  <c r="J93" i="14"/>
  <c r="F93" i="14"/>
  <c r="P93" i="14"/>
  <c r="AE92" i="14"/>
  <c r="AC92" i="14"/>
  <c r="AA92" i="14"/>
  <c r="W92" i="14"/>
  <c r="U92" i="14"/>
  <c r="R92" i="14"/>
  <c r="AE91" i="14"/>
  <c r="AC91" i="14"/>
  <c r="AA91" i="14"/>
  <c r="Y91" i="14"/>
  <c r="W91" i="14"/>
  <c r="U91" i="14"/>
  <c r="P91" i="14"/>
  <c r="AE90" i="14"/>
  <c r="AC90" i="14"/>
  <c r="AA90" i="14"/>
  <c r="Y90" i="14"/>
  <c r="W90" i="14"/>
  <c r="U90" i="14"/>
  <c r="R90" i="14"/>
  <c r="AE89" i="14"/>
  <c r="AC89" i="14"/>
  <c r="AA89" i="14"/>
  <c r="Y89" i="14"/>
  <c r="W89" i="14"/>
  <c r="U89" i="14"/>
  <c r="P89" i="14"/>
  <c r="AE88" i="14"/>
  <c r="AC88" i="14"/>
  <c r="AA88" i="14"/>
  <c r="Y88" i="14"/>
  <c r="W88" i="14"/>
  <c r="U88" i="14"/>
  <c r="D88" i="14"/>
  <c r="R88" i="14"/>
  <c r="AE87" i="14"/>
  <c r="AC87" i="14"/>
  <c r="AA87" i="14"/>
  <c r="Y87" i="14"/>
  <c r="W87" i="14"/>
  <c r="U87" i="14"/>
  <c r="P87" i="14"/>
  <c r="AE86" i="14"/>
  <c r="AC86" i="14"/>
  <c r="AA86" i="14"/>
  <c r="Y86" i="14"/>
  <c r="W86" i="14"/>
  <c r="U86" i="14"/>
  <c r="Q85" i="14"/>
  <c r="M85" i="14"/>
  <c r="I85" i="14"/>
  <c r="H86" i="14"/>
  <c r="E85" i="14"/>
  <c r="D86" i="14"/>
  <c r="R86" i="14"/>
  <c r="AD85" i="14"/>
  <c r="AB85" i="14"/>
  <c r="Z85" i="14"/>
  <c r="X85" i="14"/>
  <c r="V85" i="14"/>
  <c r="T85" i="14"/>
  <c r="S85" i="14"/>
  <c r="O85" i="14"/>
  <c r="K85" i="14"/>
  <c r="G85" i="14"/>
  <c r="C85" i="14"/>
  <c r="B85" i="14"/>
  <c r="AE84" i="14"/>
  <c r="AC84" i="14"/>
  <c r="AA84" i="14"/>
  <c r="Y84" i="14"/>
  <c r="W84" i="14"/>
  <c r="U84" i="14"/>
  <c r="P84" i="14"/>
  <c r="L84" i="14"/>
  <c r="H84" i="14"/>
  <c r="D84" i="14"/>
  <c r="R84" i="14"/>
  <c r="AE83" i="14"/>
  <c r="AC83" i="14"/>
  <c r="AA83" i="14"/>
  <c r="Y83" i="14"/>
  <c r="W83" i="14"/>
  <c r="U83" i="14"/>
  <c r="P83" i="14"/>
  <c r="AE82" i="14"/>
  <c r="AC82" i="14"/>
  <c r="AA82" i="14"/>
  <c r="Y82" i="14"/>
  <c r="W82" i="14"/>
  <c r="U82" i="14"/>
  <c r="L82" i="14"/>
  <c r="H82" i="14"/>
  <c r="D82" i="14"/>
  <c r="R82" i="14"/>
  <c r="AE81" i="14"/>
  <c r="AC81" i="14"/>
  <c r="AA81" i="14"/>
  <c r="Y81" i="14"/>
  <c r="W81" i="14"/>
  <c r="U81" i="14"/>
  <c r="P81" i="14"/>
  <c r="AE80" i="14"/>
  <c r="AC80" i="14"/>
  <c r="AA80" i="14"/>
  <c r="Y80" i="14"/>
  <c r="W80" i="14"/>
  <c r="U80" i="14"/>
  <c r="L80" i="14"/>
  <c r="H80" i="14"/>
  <c r="D80" i="14"/>
  <c r="R80" i="14"/>
  <c r="AE79" i="14"/>
  <c r="AC79" i="14"/>
  <c r="AA79" i="14"/>
  <c r="Y79" i="14"/>
  <c r="W79" i="14"/>
  <c r="U79" i="14"/>
  <c r="P79" i="14"/>
  <c r="AE78" i="14"/>
  <c r="AC78" i="14"/>
  <c r="AA78" i="14"/>
  <c r="Y78" i="14"/>
  <c r="W78" i="14"/>
  <c r="U78" i="14"/>
  <c r="H78" i="14"/>
  <c r="D78" i="14"/>
  <c r="R78" i="14"/>
  <c r="AE77" i="14"/>
  <c r="AC77" i="14"/>
  <c r="AA77" i="14"/>
  <c r="Y77" i="14"/>
  <c r="W77" i="14"/>
  <c r="U77" i="14"/>
  <c r="R77" i="14"/>
  <c r="AE76" i="14"/>
  <c r="AC76" i="14"/>
  <c r="AA76" i="14"/>
  <c r="Y76" i="14"/>
  <c r="W76" i="14"/>
  <c r="U76" i="14"/>
  <c r="R76" i="14"/>
  <c r="AE75" i="14"/>
  <c r="AC75" i="14"/>
  <c r="AA75" i="14"/>
  <c r="Y75" i="14"/>
  <c r="W75" i="14"/>
  <c r="U75" i="14"/>
  <c r="R75" i="14"/>
  <c r="AE74" i="14"/>
  <c r="AC74" i="14"/>
  <c r="AA74" i="14"/>
  <c r="Y74" i="14"/>
  <c r="W74" i="14"/>
  <c r="U74" i="14"/>
  <c r="R74" i="14"/>
  <c r="AA73" i="14"/>
  <c r="W73" i="14"/>
  <c r="U73" i="14"/>
  <c r="P73" i="14"/>
  <c r="L73" i="14"/>
  <c r="H73" i="14"/>
  <c r="D73" i="14"/>
  <c r="R73" i="14"/>
  <c r="AE72" i="14"/>
  <c r="AC72" i="14"/>
  <c r="AA72" i="14"/>
  <c r="Y72" i="14"/>
  <c r="W72" i="14"/>
  <c r="U72" i="14"/>
  <c r="P72" i="14"/>
  <c r="AE71" i="14"/>
  <c r="AC71" i="14"/>
  <c r="AA71" i="14"/>
  <c r="W71" i="14"/>
  <c r="P71" i="14"/>
  <c r="L71" i="14"/>
  <c r="H71" i="14"/>
  <c r="D71" i="14"/>
  <c r="R71" i="14"/>
  <c r="AE70" i="14"/>
  <c r="AC70" i="14"/>
  <c r="AA70" i="14"/>
  <c r="Y70" i="14"/>
  <c r="W70" i="14"/>
  <c r="U70" i="14"/>
  <c r="R70" i="14"/>
  <c r="P70" i="14"/>
  <c r="N70" i="14"/>
  <c r="L70" i="14"/>
  <c r="J70" i="14"/>
  <c r="H70" i="14"/>
  <c r="F70" i="14"/>
  <c r="D70" i="14"/>
  <c r="AE69" i="14"/>
  <c r="AA69" i="14"/>
  <c r="W69" i="14"/>
  <c r="U69" i="14"/>
  <c r="P69" i="14"/>
  <c r="O67" i="14"/>
  <c r="L69" i="14"/>
  <c r="H69" i="14"/>
  <c r="D69" i="14"/>
  <c r="R69" i="14"/>
  <c r="AE68" i="14"/>
  <c r="AC68" i="14"/>
  <c r="AA68" i="14"/>
  <c r="Y68" i="14"/>
  <c r="W68" i="14"/>
  <c r="U68" i="14"/>
  <c r="P68" i="14"/>
  <c r="AD67" i="14"/>
  <c r="AB67" i="14"/>
  <c r="V67" i="14"/>
  <c r="S67" i="14"/>
  <c r="K67" i="14"/>
  <c r="G67" i="14"/>
  <c r="C67" i="14"/>
  <c r="B67" i="14"/>
  <c r="AE66" i="14"/>
  <c r="AC66" i="14"/>
  <c r="AA66" i="14"/>
  <c r="Y66" i="14"/>
  <c r="W66" i="14"/>
  <c r="U66" i="14"/>
  <c r="R66" i="14"/>
  <c r="P66" i="14"/>
  <c r="N66" i="14"/>
  <c r="L66" i="14"/>
  <c r="J66" i="14"/>
  <c r="H66" i="14"/>
  <c r="F66" i="14"/>
  <c r="D66" i="14"/>
  <c r="AE65" i="14"/>
  <c r="AA65" i="14"/>
  <c r="W65" i="14"/>
  <c r="U65" i="14"/>
  <c r="P65" i="14"/>
  <c r="L65" i="14"/>
  <c r="H65" i="14"/>
  <c r="D65" i="14"/>
  <c r="R65" i="14"/>
  <c r="AE64" i="14"/>
  <c r="AC64" i="14"/>
  <c r="AA64" i="14"/>
  <c r="Y64" i="14"/>
  <c r="W64" i="14"/>
  <c r="U64" i="14"/>
  <c r="P64" i="14"/>
  <c r="AE63" i="14"/>
  <c r="AC63" i="14"/>
  <c r="AA63" i="14"/>
  <c r="W63" i="14"/>
  <c r="P63" i="14"/>
  <c r="L63" i="14"/>
  <c r="H63" i="14"/>
  <c r="D63" i="14"/>
  <c r="R63" i="14"/>
  <c r="AE62" i="14"/>
  <c r="AC62" i="14"/>
  <c r="AA62" i="14"/>
  <c r="Y62" i="14"/>
  <c r="W62" i="14"/>
  <c r="U62" i="14"/>
  <c r="R62" i="14"/>
  <c r="P62" i="14"/>
  <c r="N62" i="14"/>
  <c r="L62" i="14"/>
  <c r="J62" i="14"/>
  <c r="H62" i="14"/>
  <c r="F62" i="14"/>
  <c r="D62" i="14"/>
  <c r="AE61" i="14"/>
  <c r="AA61" i="14"/>
  <c r="W61" i="14"/>
  <c r="U61" i="14"/>
  <c r="P61" i="14"/>
  <c r="L61" i="14"/>
  <c r="H61" i="14"/>
  <c r="D61" i="14"/>
  <c r="R61" i="14"/>
  <c r="AE60" i="14"/>
  <c r="AC60" i="14"/>
  <c r="AA60" i="14"/>
  <c r="Y60" i="14"/>
  <c r="W60" i="14"/>
  <c r="U60" i="14"/>
  <c r="P60" i="14"/>
  <c r="L60" i="14"/>
  <c r="H60" i="14"/>
  <c r="D60" i="14"/>
  <c r="R60" i="14"/>
  <c r="AC59" i="14"/>
  <c r="Y59" i="14"/>
  <c r="U59" i="14"/>
  <c r="AE59" i="14"/>
  <c r="R59" i="14"/>
  <c r="P59" i="14"/>
  <c r="N59" i="14"/>
  <c r="L59" i="14"/>
  <c r="J59" i="14"/>
  <c r="H59" i="14"/>
  <c r="F59" i="14"/>
  <c r="D59" i="14"/>
  <c r="AE58" i="14"/>
  <c r="AC58" i="14"/>
  <c r="AA58" i="14"/>
  <c r="Y58" i="14"/>
  <c r="W58" i="14"/>
  <c r="U58" i="14"/>
  <c r="P58" i="14"/>
  <c r="N58" i="14"/>
  <c r="L58" i="14"/>
  <c r="J58" i="14"/>
  <c r="F58" i="14"/>
  <c r="D58" i="14"/>
  <c r="R58" i="14"/>
  <c r="AC57" i="14"/>
  <c r="Y57" i="14"/>
  <c r="U57" i="14"/>
  <c r="AE57" i="14"/>
  <c r="R57" i="14"/>
  <c r="P57" i="14"/>
  <c r="N57" i="14"/>
  <c r="L57" i="14"/>
  <c r="J57" i="14"/>
  <c r="H57" i="14"/>
  <c r="F57" i="14"/>
  <c r="D57" i="14"/>
  <c r="AE56" i="14"/>
  <c r="AC56" i="14"/>
  <c r="AA56" i="14"/>
  <c r="Y56" i="14"/>
  <c r="W56" i="14"/>
  <c r="U56" i="14"/>
  <c r="N56" i="14"/>
  <c r="D56" i="14"/>
  <c r="J56" i="14"/>
  <c r="AC55" i="14"/>
  <c r="Y55" i="14"/>
  <c r="U55" i="14"/>
  <c r="AE55" i="14"/>
  <c r="R55" i="14"/>
  <c r="P55" i="14"/>
  <c r="N55" i="14"/>
  <c r="L55" i="14"/>
  <c r="J55" i="14"/>
  <c r="H55" i="14"/>
  <c r="F55" i="14"/>
  <c r="D55" i="14"/>
  <c r="AE54" i="14"/>
  <c r="AC54" i="14"/>
  <c r="AA54" i="14"/>
  <c r="Y54" i="14"/>
  <c r="W54" i="14"/>
  <c r="U54" i="14"/>
  <c r="N54" i="14"/>
  <c r="J54" i="14"/>
  <c r="R54" i="14"/>
  <c r="AE53" i="14"/>
  <c r="AC53" i="14"/>
  <c r="AA53" i="14"/>
  <c r="W53" i="14"/>
  <c r="U53" i="14"/>
  <c r="R53" i="14"/>
  <c r="P53" i="14"/>
  <c r="N53" i="14"/>
  <c r="L53" i="14"/>
  <c r="J53" i="14"/>
  <c r="H53" i="14"/>
  <c r="F53" i="14"/>
  <c r="D53" i="14"/>
  <c r="AE52" i="14"/>
  <c r="N52" i="14"/>
  <c r="J52" i="14"/>
  <c r="F52" i="14"/>
  <c r="D52" i="14"/>
  <c r="R52" i="14"/>
  <c r="AC51" i="14"/>
  <c r="Y51" i="14"/>
  <c r="U51" i="14"/>
  <c r="AE51" i="14"/>
  <c r="R51" i="14"/>
  <c r="P51" i="14"/>
  <c r="N51" i="14"/>
  <c r="L51" i="14"/>
  <c r="J51" i="14"/>
  <c r="H51" i="14"/>
  <c r="F51" i="14"/>
  <c r="D51" i="14"/>
  <c r="AE50" i="14"/>
  <c r="N50" i="14"/>
  <c r="J50" i="14"/>
  <c r="F50" i="14"/>
  <c r="D50" i="14"/>
  <c r="R50" i="14"/>
  <c r="AC49" i="14"/>
  <c r="Y49" i="14"/>
  <c r="X47" i="14"/>
  <c r="U49" i="14"/>
  <c r="T47" i="14"/>
  <c r="AE49" i="14"/>
  <c r="R49" i="14"/>
  <c r="P49" i="14"/>
  <c r="N49" i="14"/>
  <c r="L49" i="14"/>
  <c r="J49" i="14"/>
  <c r="H49" i="14"/>
  <c r="F49" i="14"/>
  <c r="D49" i="14"/>
  <c r="AD47" i="14"/>
  <c r="Z47" i="14"/>
  <c r="V47" i="14"/>
  <c r="S47" i="14"/>
  <c r="O47" i="14"/>
  <c r="N48" i="14"/>
  <c r="M47" i="14"/>
  <c r="J48" i="14"/>
  <c r="F48" i="14"/>
  <c r="D48" i="14"/>
  <c r="B47" i="14"/>
  <c r="AB47" i="14"/>
  <c r="Q47" i="14"/>
  <c r="K47" i="14"/>
  <c r="L47" i="14" s="1"/>
  <c r="G47" i="14"/>
  <c r="E47" i="14"/>
  <c r="AE46" i="14"/>
  <c r="N46" i="14"/>
  <c r="J46" i="14"/>
  <c r="F46" i="14"/>
  <c r="D46" i="14"/>
  <c r="R46" i="14"/>
  <c r="AC45" i="14"/>
  <c r="Y45" i="14"/>
  <c r="U45" i="14"/>
  <c r="AE45" i="14"/>
  <c r="R45" i="14"/>
  <c r="P45" i="14"/>
  <c r="N45" i="14"/>
  <c r="L45" i="14"/>
  <c r="J45" i="14"/>
  <c r="H45" i="14"/>
  <c r="F45" i="14"/>
  <c r="D45" i="14"/>
  <c r="AE44" i="14"/>
  <c r="N44" i="14"/>
  <c r="J44" i="14"/>
  <c r="F44" i="14"/>
  <c r="D44" i="14"/>
  <c r="R44" i="14"/>
  <c r="AC43" i="14"/>
  <c r="Y43" i="14"/>
  <c r="U43" i="14"/>
  <c r="AE43" i="14"/>
  <c r="R43" i="14"/>
  <c r="P43" i="14"/>
  <c r="N43" i="14"/>
  <c r="L43" i="14"/>
  <c r="J43" i="14"/>
  <c r="H43" i="14"/>
  <c r="F43" i="14"/>
  <c r="D43" i="14"/>
  <c r="AE42" i="14"/>
  <c r="N42" i="14"/>
  <c r="J42" i="14"/>
  <c r="F42" i="14"/>
  <c r="D42" i="14"/>
  <c r="R42" i="14"/>
  <c r="AC41" i="14"/>
  <c r="Y41" i="14"/>
  <c r="U41" i="14"/>
  <c r="AE41" i="14"/>
  <c r="R41" i="14"/>
  <c r="P41" i="14"/>
  <c r="N41" i="14"/>
  <c r="L41" i="14"/>
  <c r="J41" i="14"/>
  <c r="H41" i="14"/>
  <c r="F41" i="14"/>
  <c r="D41" i="14"/>
  <c r="AE40" i="14"/>
  <c r="J40" i="14"/>
  <c r="F40" i="14"/>
  <c r="D40" i="14"/>
  <c r="N40" i="14"/>
  <c r="AC39" i="14"/>
  <c r="Y39" i="14"/>
  <c r="U39" i="14"/>
  <c r="AE39" i="14"/>
  <c r="R39" i="14"/>
  <c r="P39" i="14"/>
  <c r="N39" i="14"/>
  <c r="L39" i="14"/>
  <c r="J39" i="14"/>
  <c r="H39" i="14"/>
  <c r="F39" i="14"/>
  <c r="D39" i="14"/>
  <c r="V36" i="14"/>
  <c r="AE38" i="14"/>
  <c r="J38" i="14"/>
  <c r="G36" i="14"/>
  <c r="F38" i="14"/>
  <c r="D38" i="14"/>
  <c r="B36" i="14"/>
  <c r="AC37" i="14"/>
  <c r="AB36" i="14"/>
  <c r="X36" i="14"/>
  <c r="U37" i="14"/>
  <c r="AE37" i="14"/>
  <c r="R37" i="14"/>
  <c r="P37" i="14"/>
  <c r="N37" i="14"/>
  <c r="L37" i="14"/>
  <c r="J37" i="14"/>
  <c r="H37" i="14"/>
  <c r="F37" i="14"/>
  <c r="D37" i="14"/>
  <c r="AD36" i="14"/>
  <c r="Z36" i="14"/>
  <c r="T36" i="14"/>
  <c r="Q36" i="14"/>
  <c r="M36" i="14"/>
  <c r="I36" i="14"/>
  <c r="E36" i="14"/>
  <c r="AE35" i="14"/>
  <c r="AC35" i="14"/>
  <c r="AA35" i="14"/>
  <c r="Y35" i="14"/>
  <c r="W35" i="14"/>
  <c r="U35" i="14"/>
  <c r="P35" i="14"/>
  <c r="L35" i="14"/>
  <c r="H35" i="14"/>
  <c r="D35" i="14"/>
  <c r="R35" i="14"/>
  <c r="AE34" i="14"/>
  <c r="AC34" i="14"/>
  <c r="AA34" i="14"/>
  <c r="Y34" i="14"/>
  <c r="W34" i="14"/>
  <c r="U34" i="14"/>
  <c r="R34" i="14"/>
  <c r="P34" i="14"/>
  <c r="N34" i="14"/>
  <c r="L34" i="14"/>
  <c r="J34" i="14"/>
  <c r="H34" i="14"/>
  <c r="F34" i="14"/>
  <c r="D34" i="14"/>
  <c r="AE33" i="14"/>
  <c r="AC33" i="14"/>
  <c r="AA33" i="14"/>
  <c r="Y33" i="14"/>
  <c r="W33" i="14"/>
  <c r="U33" i="14"/>
  <c r="P33" i="14"/>
  <c r="L33" i="14"/>
  <c r="H33" i="14"/>
  <c r="D33" i="14"/>
  <c r="R33" i="14"/>
  <c r="AE32" i="14"/>
  <c r="AC32" i="14"/>
  <c r="AA32" i="14"/>
  <c r="Y32" i="14"/>
  <c r="W32" i="14"/>
  <c r="U32" i="14"/>
  <c r="R32" i="14"/>
  <c r="P32" i="14"/>
  <c r="N32" i="14"/>
  <c r="L32" i="14"/>
  <c r="J32" i="14"/>
  <c r="H32" i="14"/>
  <c r="F32" i="14"/>
  <c r="D32" i="14"/>
  <c r="AE31" i="14"/>
  <c r="AC31" i="14"/>
  <c r="AA31" i="14"/>
  <c r="Y31" i="14"/>
  <c r="W31" i="14"/>
  <c r="U31" i="14"/>
  <c r="P31" i="14"/>
  <c r="L31" i="14"/>
  <c r="H31" i="14"/>
  <c r="D31" i="14"/>
  <c r="R31" i="14"/>
  <c r="AE30" i="14"/>
  <c r="AC30" i="14"/>
  <c r="AA30" i="14"/>
  <c r="Y30" i="14"/>
  <c r="W30" i="14"/>
  <c r="U30" i="14"/>
  <c r="R30" i="14"/>
  <c r="P30" i="14"/>
  <c r="N30" i="14"/>
  <c r="L30" i="14"/>
  <c r="J30" i="14"/>
  <c r="H30" i="14"/>
  <c r="F30" i="14"/>
  <c r="D30" i="14"/>
  <c r="AE29" i="14"/>
  <c r="AC29" i="14"/>
  <c r="AA29" i="14"/>
  <c r="Y29" i="14"/>
  <c r="W29" i="14"/>
  <c r="U29" i="14"/>
  <c r="P29" i="14"/>
  <c r="L29" i="14"/>
  <c r="H29" i="14"/>
  <c r="D29" i="14"/>
  <c r="R29" i="14"/>
  <c r="AE28" i="14"/>
  <c r="AC28" i="14"/>
  <c r="AA28" i="14"/>
  <c r="Y28" i="14"/>
  <c r="W28" i="14"/>
  <c r="U28" i="14"/>
  <c r="R28" i="14"/>
  <c r="P28" i="14"/>
  <c r="N28" i="14"/>
  <c r="L28" i="14"/>
  <c r="J28" i="14"/>
  <c r="H28" i="14"/>
  <c r="F28" i="14"/>
  <c r="D28" i="14"/>
  <c r="AE27" i="14"/>
  <c r="AC27" i="14"/>
  <c r="AA27" i="14"/>
  <c r="Y27" i="14"/>
  <c r="W27" i="14"/>
  <c r="U27" i="14"/>
  <c r="P27" i="14"/>
  <c r="L27" i="14"/>
  <c r="H27" i="14"/>
  <c r="D27" i="14"/>
  <c r="R27" i="14"/>
  <c r="AE26" i="14"/>
  <c r="AC26" i="14"/>
  <c r="AA26" i="14"/>
  <c r="Y26" i="14"/>
  <c r="W26" i="14"/>
  <c r="U26" i="14"/>
  <c r="R26" i="14"/>
  <c r="P26" i="14"/>
  <c r="N26" i="14"/>
  <c r="L26" i="14"/>
  <c r="J26" i="14"/>
  <c r="H26" i="14"/>
  <c r="F26" i="14"/>
  <c r="D26" i="14"/>
  <c r="AD24" i="14"/>
  <c r="AC25" i="14"/>
  <c r="Z24" i="14"/>
  <c r="Y25" i="14"/>
  <c r="V24" i="14"/>
  <c r="U25" i="14"/>
  <c r="S24" i="14"/>
  <c r="P25" i="14"/>
  <c r="L25" i="14"/>
  <c r="H25" i="14"/>
  <c r="D25" i="14"/>
  <c r="B24" i="14"/>
  <c r="AB24" i="14"/>
  <c r="X24" i="14"/>
  <c r="T24" i="14"/>
  <c r="Q24" i="14"/>
  <c r="R24" i="14" s="1"/>
  <c r="M24" i="14"/>
  <c r="N24" i="14" s="1"/>
  <c r="I24" i="14"/>
  <c r="J24" i="14" s="1"/>
  <c r="E24" i="14"/>
  <c r="F24" i="14" s="1"/>
  <c r="AE23" i="14"/>
  <c r="AC23" i="14"/>
  <c r="AA23" i="14"/>
  <c r="Y23" i="14"/>
  <c r="W23" i="14"/>
  <c r="U23" i="14"/>
  <c r="P23" i="14"/>
  <c r="L23" i="14"/>
  <c r="H23" i="14"/>
  <c r="D23" i="14"/>
  <c r="R23" i="14"/>
  <c r="AE22" i="14"/>
  <c r="AC22" i="14"/>
  <c r="AA22" i="14"/>
  <c r="Y22" i="14"/>
  <c r="W22" i="14"/>
  <c r="U22" i="14"/>
  <c r="R22" i="14"/>
  <c r="P22" i="14"/>
  <c r="N22" i="14"/>
  <c r="L22" i="14"/>
  <c r="J22" i="14"/>
  <c r="H22" i="14"/>
  <c r="F22" i="14"/>
  <c r="D22" i="14"/>
  <c r="AE21" i="14"/>
  <c r="AC21" i="14"/>
  <c r="AA21" i="14"/>
  <c r="Y21" i="14"/>
  <c r="W21" i="14"/>
  <c r="U21" i="14"/>
  <c r="P21" i="14"/>
  <c r="L21" i="14"/>
  <c r="H21" i="14"/>
  <c r="D21" i="14"/>
  <c r="R21" i="14"/>
  <c r="AE20" i="14"/>
  <c r="AC20" i="14"/>
  <c r="AA20" i="14"/>
  <c r="Y20" i="14"/>
  <c r="W20" i="14"/>
  <c r="U20" i="14"/>
  <c r="R20" i="14"/>
  <c r="P20" i="14"/>
  <c r="N20" i="14"/>
  <c r="L20" i="14"/>
  <c r="J20" i="14"/>
  <c r="H20" i="14"/>
  <c r="F20" i="14"/>
  <c r="D20" i="14"/>
  <c r="AE19" i="14"/>
  <c r="AC19" i="14"/>
  <c r="AA19" i="14"/>
  <c r="Y19" i="14"/>
  <c r="W19" i="14"/>
  <c r="U19" i="14"/>
  <c r="P19" i="14"/>
  <c r="L19" i="14"/>
  <c r="H19" i="14"/>
  <c r="D19" i="14"/>
  <c r="R19" i="14"/>
  <c r="AE18" i="14"/>
  <c r="AB17" i="14"/>
  <c r="AA18" i="14"/>
  <c r="X17" i="14"/>
  <c r="W18" i="14"/>
  <c r="T17" i="14"/>
  <c r="R18" i="14"/>
  <c r="P18" i="14"/>
  <c r="N18" i="14"/>
  <c r="L18" i="14"/>
  <c r="J18" i="14"/>
  <c r="H18" i="14"/>
  <c r="F18" i="14"/>
  <c r="D18" i="14"/>
  <c r="AD17" i="14"/>
  <c r="Z17" i="14"/>
  <c r="V17" i="14"/>
  <c r="S17" i="14"/>
  <c r="O17" i="14"/>
  <c r="K17" i="14"/>
  <c r="G17" i="14"/>
  <c r="C17" i="14"/>
  <c r="B17" i="14"/>
  <c r="AE16" i="14"/>
  <c r="AC16" i="14"/>
  <c r="AA16" i="14"/>
  <c r="Y16" i="14"/>
  <c r="W16" i="14"/>
  <c r="U16" i="14"/>
  <c r="R16" i="14"/>
  <c r="P16" i="14"/>
  <c r="N16" i="14"/>
  <c r="L16" i="14"/>
  <c r="J16" i="14"/>
  <c r="H16" i="14"/>
  <c r="F16" i="14"/>
  <c r="D16" i="14"/>
  <c r="AE15" i="14"/>
  <c r="AC15" i="14"/>
  <c r="AA15" i="14"/>
  <c r="Y15" i="14"/>
  <c r="W15" i="14"/>
  <c r="U15" i="14"/>
  <c r="L15" i="14"/>
  <c r="F15" i="14"/>
  <c r="R15" i="14"/>
  <c r="AE14" i="14"/>
  <c r="AC14" i="14"/>
  <c r="AA14" i="14"/>
  <c r="Y14" i="14"/>
  <c r="W14" i="14"/>
  <c r="U14" i="14"/>
  <c r="R14" i="14"/>
  <c r="P14" i="14"/>
  <c r="N14" i="14"/>
  <c r="L14" i="14"/>
  <c r="J14" i="14"/>
  <c r="H14" i="14"/>
  <c r="F14" i="14"/>
  <c r="D14" i="14"/>
  <c r="AE13" i="14"/>
  <c r="AA13" i="14"/>
  <c r="W13" i="14"/>
  <c r="AC13" i="14"/>
  <c r="L13" i="14"/>
  <c r="F13" i="14"/>
  <c r="R13" i="14"/>
  <c r="AE12" i="14"/>
  <c r="AC12" i="14"/>
  <c r="AA12" i="14"/>
  <c r="Y12" i="14"/>
  <c r="W12" i="14"/>
  <c r="T10" i="14"/>
  <c r="R12" i="14"/>
  <c r="P12" i="14"/>
  <c r="N12" i="14"/>
  <c r="L12" i="14"/>
  <c r="J12" i="14"/>
  <c r="H12" i="14"/>
  <c r="F12" i="14"/>
  <c r="D12" i="14"/>
  <c r="AD10" i="14"/>
  <c r="Z10" i="14"/>
  <c r="N11" i="14"/>
  <c r="J11" i="14"/>
  <c r="F11" i="14"/>
  <c r="AB10" i="14"/>
  <c r="Q10" i="14"/>
  <c r="M10" i="14"/>
  <c r="I10" i="14"/>
  <c r="U24" i="14" l="1"/>
  <c r="H17" i="14"/>
  <c r="L17" i="14"/>
  <c r="U47" i="14"/>
  <c r="AC67" i="14"/>
  <c r="U85" i="14"/>
  <c r="N133" i="14"/>
  <c r="D17" i="14"/>
  <c r="W67" i="14"/>
  <c r="Y85" i="14"/>
  <c r="F133" i="14"/>
  <c r="AD9" i="14"/>
  <c r="AA85" i="14"/>
  <c r="AC85" i="14"/>
  <c r="W85" i="14"/>
  <c r="AE85" i="14"/>
  <c r="AE67" i="14"/>
  <c r="AE17" i="14"/>
  <c r="U17" i="14"/>
  <c r="AC17" i="14"/>
  <c r="W17" i="14"/>
  <c r="AA17" i="14"/>
  <c r="Y17" i="14"/>
  <c r="P85" i="14"/>
  <c r="L67" i="14"/>
  <c r="J133" i="14"/>
  <c r="H133" i="14"/>
  <c r="P133" i="14"/>
  <c r="R133" i="14"/>
  <c r="D133" i="14"/>
  <c r="L133" i="14"/>
  <c r="J85" i="14"/>
  <c r="R85" i="14"/>
  <c r="F85" i="14"/>
  <c r="N85" i="14"/>
  <c r="D67" i="14"/>
  <c r="H67" i="14"/>
  <c r="P67" i="14"/>
  <c r="F47" i="14"/>
  <c r="R47" i="14"/>
  <c r="N47" i="14"/>
  <c r="H47" i="14"/>
  <c r="P47" i="14"/>
  <c r="R36" i="14"/>
  <c r="F36" i="14"/>
  <c r="J36" i="14"/>
  <c r="H36" i="14"/>
  <c r="P17" i="14"/>
  <c r="D11" i="14"/>
  <c r="C10" i="14"/>
  <c r="AB9" i="14"/>
  <c r="U12" i="14"/>
  <c r="H13" i="14"/>
  <c r="V10" i="14"/>
  <c r="AA11" i="14"/>
  <c r="N13" i="14"/>
  <c r="D15" i="14"/>
  <c r="N15" i="14"/>
  <c r="AE24" i="14"/>
  <c r="X10" i="14"/>
  <c r="B10" i="14"/>
  <c r="N10" i="14" s="1"/>
  <c r="H11" i="14"/>
  <c r="G10" i="14"/>
  <c r="R11" i="14"/>
  <c r="W11" i="14"/>
  <c r="J13" i="14"/>
  <c r="P13" i="14"/>
  <c r="J15" i="14"/>
  <c r="P15" i="14"/>
  <c r="N36" i="14"/>
  <c r="AE47" i="14"/>
  <c r="Y47" i="14"/>
  <c r="AA24" i="14"/>
  <c r="H15" i="14"/>
  <c r="Y24" i="14"/>
  <c r="W47" i="14"/>
  <c r="AA47" i="14"/>
  <c r="AC11" i="14"/>
  <c r="Y11" i="14"/>
  <c r="U11" i="14"/>
  <c r="S10" i="14"/>
  <c r="U10" i="14" s="1"/>
  <c r="P11" i="14"/>
  <c r="O10" i="14"/>
  <c r="AE11" i="14"/>
  <c r="E10" i="14"/>
  <c r="L11" i="14"/>
  <c r="K10" i="14"/>
  <c r="D13" i="14"/>
  <c r="AC24" i="14"/>
  <c r="W24" i="14"/>
  <c r="AC47" i="14"/>
  <c r="AC18" i="14"/>
  <c r="U13" i="14"/>
  <c r="Y13" i="14"/>
  <c r="E17" i="14"/>
  <c r="F17" i="14" s="1"/>
  <c r="I17" i="14"/>
  <c r="J17" i="14" s="1"/>
  <c r="M17" i="14"/>
  <c r="N17" i="14" s="1"/>
  <c r="Q17" i="14"/>
  <c r="R17" i="14" s="1"/>
  <c r="C24" i="14"/>
  <c r="D24" i="14" s="1"/>
  <c r="G24" i="14"/>
  <c r="H24" i="14" s="1"/>
  <c r="K24" i="14"/>
  <c r="L24" i="14" s="1"/>
  <c r="O24" i="14"/>
  <c r="P24" i="14" s="1"/>
  <c r="C36" i="14"/>
  <c r="D36" i="14" s="1"/>
  <c r="K36" i="14"/>
  <c r="L36" i="14" s="1"/>
  <c r="O36" i="14"/>
  <c r="P36" i="14" s="1"/>
  <c r="S36" i="14"/>
  <c r="Y36" i="14" s="1"/>
  <c r="W37" i="14"/>
  <c r="AA37" i="14"/>
  <c r="L38" i="14"/>
  <c r="U38" i="14"/>
  <c r="Y38" i="14"/>
  <c r="AC38" i="14"/>
  <c r="W39" i="14"/>
  <c r="AA39" i="14"/>
  <c r="L40" i="14"/>
  <c r="U40" i="14"/>
  <c r="Y40" i="14"/>
  <c r="AC40" i="14"/>
  <c r="W41" i="14"/>
  <c r="AA41" i="14"/>
  <c r="L42" i="14"/>
  <c r="U42" i="14"/>
  <c r="Y42" i="14"/>
  <c r="AC42" i="14"/>
  <c r="W43" i="14"/>
  <c r="AA43" i="14"/>
  <c r="L44" i="14"/>
  <c r="U44" i="14"/>
  <c r="Y44" i="14"/>
  <c r="AC44" i="14"/>
  <c r="W45" i="14"/>
  <c r="AA45" i="14"/>
  <c r="L46" i="14"/>
  <c r="U46" i="14"/>
  <c r="Y46" i="14"/>
  <c r="AC46" i="14"/>
  <c r="I47" i="14"/>
  <c r="J47" i="14" s="1"/>
  <c r="L48" i="14"/>
  <c r="U48" i="14"/>
  <c r="Y48" i="14"/>
  <c r="AC48" i="14"/>
  <c r="W49" i="14"/>
  <c r="AA49" i="14"/>
  <c r="L50" i="14"/>
  <c r="U50" i="14"/>
  <c r="Y50" i="14"/>
  <c r="AC50" i="14"/>
  <c r="W51" i="14"/>
  <c r="AA51" i="14"/>
  <c r="L52" i="14"/>
  <c r="U52" i="14"/>
  <c r="Y52" i="14"/>
  <c r="AC52" i="14"/>
  <c r="Y53" i="14"/>
  <c r="P54" i="14"/>
  <c r="F56" i="14"/>
  <c r="L56" i="14"/>
  <c r="H58" i="14"/>
  <c r="F19" i="14"/>
  <c r="J19" i="14"/>
  <c r="N19" i="14"/>
  <c r="F21" i="14"/>
  <c r="J21" i="14"/>
  <c r="N21" i="14"/>
  <c r="F23" i="14"/>
  <c r="J23" i="14"/>
  <c r="N23" i="14"/>
  <c r="F25" i="14"/>
  <c r="J25" i="14"/>
  <c r="N25" i="14"/>
  <c r="R25" i="14"/>
  <c r="F27" i="14"/>
  <c r="J27" i="14"/>
  <c r="N27" i="14"/>
  <c r="F29" i="14"/>
  <c r="J29" i="14"/>
  <c r="N29" i="14"/>
  <c r="F31" i="14"/>
  <c r="J31" i="14"/>
  <c r="N31" i="14"/>
  <c r="F33" i="14"/>
  <c r="J33" i="14"/>
  <c r="N33" i="14"/>
  <c r="F35" i="14"/>
  <c r="J35" i="14"/>
  <c r="N35" i="14"/>
  <c r="H38" i="14"/>
  <c r="R38" i="14"/>
  <c r="H40" i="14"/>
  <c r="R40" i="14"/>
  <c r="H42" i="14"/>
  <c r="H44" i="14"/>
  <c r="H46" i="14"/>
  <c r="H48" i="14"/>
  <c r="R48" i="14"/>
  <c r="H50" i="14"/>
  <c r="H52" i="14"/>
  <c r="F54" i="14"/>
  <c r="L54" i="14"/>
  <c r="H56" i="14"/>
  <c r="R56" i="14"/>
  <c r="U18" i="14"/>
  <c r="Y18" i="14"/>
  <c r="W25" i="14"/>
  <c r="AA25" i="14"/>
  <c r="AE25" i="14"/>
  <c r="Y37" i="14"/>
  <c r="N38" i="14"/>
  <c r="W38" i="14"/>
  <c r="AA38" i="14"/>
  <c r="W40" i="14"/>
  <c r="AA40" i="14"/>
  <c r="W42" i="14"/>
  <c r="AA42" i="14"/>
  <c r="W44" i="14"/>
  <c r="AA44" i="14"/>
  <c r="W46" i="14"/>
  <c r="AA46" i="14"/>
  <c r="W48" i="14"/>
  <c r="AA48" i="14"/>
  <c r="AE48" i="14"/>
  <c r="W50" i="14"/>
  <c r="AA50" i="14"/>
  <c r="W52" i="14"/>
  <c r="AA52" i="14"/>
  <c r="H54" i="14"/>
  <c r="P38" i="14"/>
  <c r="P40" i="14"/>
  <c r="P42" i="14"/>
  <c r="P44" i="14"/>
  <c r="P46" i="14"/>
  <c r="C47" i="14"/>
  <c r="D47" i="14" s="1"/>
  <c r="P48" i="14"/>
  <c r="P50" i="14"/>
  <c r="P52" i="14"/>
  <c r="D54" i="14"/>
  <c r="P56" i="14"/>
  <c r="F61" i="14"/>
  <c r="J61" i="14"/>
  <c r="N61" i="14"/>
  <c r="AC61" i="14"/>
  <c r="U63" i="14"/>
  <c r="F65" i="14"/>
  <c r="J65" i="14"/>
  <c r="N65" i="14"/>
  <c r="AC65" i="14"/>
  <c r="T67" i="14"/>
  <c r="U67" i="14" s="1"/>
  <c r="Z67" i="14"/>
  <c r="E67" i="14"/>
  <c r="F67" i="14" s="1"/>
  <c r="I67" i="14"/>
  <c r="J67" i="14" s="1"/>
  <c r="M67" i="14"/>
  <c r="N67" i="14" s="1"/>
  <c r="Q67" i="14"/>
  <c r="R67" i="14" s="1"/>
  <c r="F69" i="14"/>
  <c r="J69" i="14"/>
  <c r="N69" i="14"/>
  <c r="AC69" i="14"/>
  <c r="U71" i="14"/>
  <c r="F73" i="14"/>
  <c r="J73" i="14"/>
  <c r="N73" i="14"/>
  <c r="AC73" i="14"/>
  <c r="D74" i="14"/>
  <c r="H74" i="14"/>
  <c r="L74" i="14"/>
  <c r="P74" i="14"/>
  <c r="D75" i="14"/>
  <c r="H75" i="14"/>
  <c r="L75" i="14"/>
  <c r="P75" i="14"/>
  <c r="D76" i="14"/>
  <c r="H76" i="14"/>
  <c r="L76" i="14"/>
  <c r="P76" i="14"/>
  <c r="D77" i="14"/>
  <c r="H77" i="14"/>
  <c r="L77" i="14"/>
  <c r="P77" i="14"/>
  <c r="W55" i="14"/>
  <c r="AA55" i="14"/>
  <c r="W57" i="14"/>
  <c r="AA57" i="14"/>
  <c r="W59" i="14"/>
  <c r="AA59" i="14"/>
  <c r="Y61" i="14"/>
  <c r="F64" i="14"/>
  <c r="J64" i="14"/>
  <c r="N64" i="14"/>
  <c r="R64" i="14"/>
  <c r="Y65" i="14"/>
  <c r="F68" i="14"/>
  <c r="J68" i="14"/>
  <c r="N68" i="14"/>
  <c r="R68" i="14"/>
  <c r="Y69" i="14"/>
  <c r="F72" i="14"/>
  <c r="J72" i="14"/>
  <c r="N72" i="14"/>
  <c r="R72" i="14"/>
  <c r="Y73" i="14"/>
  <c r="AE73" i="14"/>
  <c r="F60" i="14"/>
  <c r="J60" i="14"/>
  <c r="N60" i="14"/>
  <c r="F63" i="14"/>
  <c r="J63" i="14"/>
  <c r="N63" i="14"/>
  <c r="F71" i="14"/>
  <c r="J71" i="14"/>
  <c r="N71" i="14"/>
  <c r="F74" i="14"/>
  <c r="J74" i="14"/>
  <c r="N74" i="14"/>
  <c r="F75" i="14"/>
  <c r="J75" i="14"/>
  <c r="N75" i="14"/>
  <c r="F76" i="14"/>
  <c r="J76" i="14"/>
  <c r="N76" i="14"/>
  <c r="F77" i="14"/>
  <c r="J77" i="14"/>
  <c r="N77" i="14"/>
  <c r="Y63" i="14"/>
  <c r="D64" i="14"/>
  <c r="H64" i="14"/>
  <c r="L64" i="14"/>
  <c r="X67" i="14"/>
  <c r="Y67" i="14" s="1"/>
  <c r="D68" i="14"/>
  <c r="H68" i="14"/>
  <c r="L68" i="14"/>
  <c r="Y71" i="14"/>
  <c r="D72" i="14"/>
  <c r="H72" i="14"/>
  <c r="L72" i="14"/>
  <c r="Y92" i="14"/>
  <c r="D93" i="14"/>
  <c r="H93" i="14"/>
  <c r="L93" i="14"/>
  <c r="Y96" i="14"/>
  <c r="D97" i="14"/>
  <c r="H97" i="14"/>
  <c r="L97" i="14"/>
  <c r="Y100" i="14"/>
  <c r="D101" i="14"/>
  <c r="H101" i="14"/>
  <c r="L101" i="14"/>
  <c r="Y104" i="14"/>
  <c r="D105" i="14"/>
  <c r="J105" i="14"/>
  <c r="J106" i="14"/>
  <c r="P106" i="14"/>
  <c r="AC109" i="14"/>
  <c r="W109" i="14"/>
  <c r="AE109" i="14"/>
  <c r="L78" i="14"/>
  <c r="P78" i="14"/>
  <c r="F79" i="14"/>
  <c r="J79" i="14"/>
  <c r="N79" i="14"/>
  <c r="R79" i="14"/>
  <c r="P80" i="14"/>
  <c r="F81" i="14"/>
  <c r="J81" i="14"/>
  <c r="N81" i="14"/>
  <c r="R81" i="14"/>
  <c r="P82" i="14"/>
  <c r="F83" i="14"/>
  <c r="J83" i="14"/>
  <c r="N83" i="14"/>
  <c r="R83" i="14"/>
  <c r="L86" i="14"/>
  <c r="P86" i="14"/>
  <c r="F87" i="14"/>
  <c r="J87" i="14"/>
  <c r="N87" i="14"/>
  <c r="R87" i="14"/>
  <c r="H88" i="14"/>
  <c r="L88" i="14"/>
  <c r="P88" i="14"/>
  <c r="F89" i="14"/>
  <c r="J89" i="14"/>
  <c r="N89" i="14"/>
  <c r="R89" i="14"/>
  <c r="D90" i="14"/>
  <c r="H90" i="14"/>
  <c r="L90" i="14"/>
  <c r="P90" i="14"/>
  <c r="F91" i="14"/>
  <c r="J91" i="14"/>
  <c r="N91" i="14"/>
  <c r="R91" i="14"/>
  <c r="D92" i="14"/>
  <c r="H92" i="14"/>
  <c r="L92" i="14"/>
  <c r="P92" i="14"/>
  <c r="F94" i="14"/>
  <c r="J94" i="14"/>
  <c r="N94" i="14"/>
  <c r="L96" i="14"/>
  <c r="P96" i="14"/>
  <c r="F98" i="14"/>
  <c r="J98" i="14"/>
  <c r="N98" i="14"/>
  <c r="D100" i="14"/>
  <c r="H100" i="14"/>
  <c r="L100" i="14"/>
  <c r="P100" i="14"/>
  <c r="F102" i="14"/>
  <c r="J102" i="14"/>
  <c r="N102" i="14"/>
  <c r="H104" i="14"/>
  <c r="L104" i="14"/>
  <c r="P104" i="14"/>
  <c r="Y94" i="14"/>
  <c r="Y98" i="14"/>
  <c r="Y102" i="14"/>
  <c r="R105" i="14"/>
  <c r="H106" i="14"/>
  <c r="R108" i="14"/>
  <c r="N108" i="14"/>
  <c r="J108" i="14"/>
  <c r="F108" i="14"/>
  <c r="AA109" i="14"/>
  <c r="F78" i="14"/>
  <c r="J78" i="14"/>
  <c r="N78" i="14"/>
  <c r="D79" i="14"/>
  <c r="H79" i="14"/>
  <c r="L79" i="14"/>
  <c r="F80" i="14"/>
  <c r="J80" i="14"/>
  <c r="N80" i="14"/>
  <c r="D81" i="14"/>
  <c r="H81" i="14"/>
  <c r="L81" i="14"/>
  <c r="F82" i="14"/>
  <c r="J82" i="14"/>
  <c r="N82" i="14"/>
  <c r="D83" i="14"/>
  <c r="H83" i="14"/>
  <c r="L83" i="14"/>
  <c r="F84" i="14"/>
  <c r="J84" i="14"/>
  <c r="N84" i="14"/>
  <c r="D85" i="14"/>
  <c r="H85" i="14"/>
  <c r="L85" i="14"/>
  <c r="F86" i="14"/>
  <c r="J86" i="14"/>
  <c r="N86" i="14"/>
  <c r="D87" i="14"/>
  <c r="H87" i="14"/>
  <c r="L87" i="14"/>
  <c r="F88" i="14"/>
  <c r="J88" i="14"/>
  <c r="N88" i="14"/>
  <c r="D89" i="14"/>
  <c r="H89" i="14"/>
  <c r="L89" i="14"/>
  <c r="F90" i="14"/>
  <c r="J90" i="14"/>
  <c r="N90" i="14"/>
  <c r="D91" i="14"/>
  <c r="H91" i="14"/>
  <c r="L91" i="14"/>
  <c r="F92" i="14"/>
  <c r="J92" i="14"/>
  <c r="N92" i="14"/>
  <c r="F96" i="14"/>
  <c r="J96" i="14"/>
  <c r="N96" i="14"/>
  <c r="F100" i="14"/>
  <c r="J100" i="14"/>
  <c r="N100" i="14"/>
  <c r="F104" i="14"/>
  <c r="J104" i="14"/>
  <c r="N104" i="14"/>
  <c r="Y109" i="14"/>
  <c r="L123" i="14"/>
  <c r="U123" i="14"/>
  <c r="Y123" i="14"/>
  <c r="W124" i="14"/>
  <c r="AA124" i="14"/>
  <c r="L125" i="14"/>
  <c r="U125" i="14"/>
  <c r="Y125" i="14"/>
  <c r="AC125" i="14"/>
  <c r="W126" i="14"/>
  <c r="AA126" i="14"/>
  <c r="F110" i="14"/>
  <c r="J110" i="14"/>
  <c r="N110" i="14"/>
  <c r="R110" i="14"/>
  <c r="F112" i="14"/>
  <c r="J112" i="14"/>
  <c r="N112" i="14"/>
  <c r="R112" i="14"/>
  <c r="F114" i="14"/>
  <c r="J114" i="14"/>
  <c r="N114" i="14"/>
  <c r="F116" i="14"/>
  <c r="J116" i="14"/>
  <c r="N116" i="14"/>
  <c r="F118" i="14"/>
  <c r="J118" i="14"/>
  <c r="N118" i="14"/>
  <c r="F120" i="14"/>
  <c r="J120" i="14"/>
  <c r="N120" i="14"/>
  <c r="F122" i="14"/>
  <c r="J122" i="14"/>
  <c r="N122" i="14"/>
  <c r="H125" i="14"/>
  <c r="AC128" i="14"/>
  <c r="Y128" i="14"/>
  <c r="U128" i="14"/>
  <c r="W110" i="14"/>
  <c r="AA110" i="14"/>
  <c r="AE110" i="14"/>
  <c r="D125" i="14"/>
  <c r="AA125" i="14"/>
  <c r="AE128" i="14"/>
  <c r="B109" i="14"/>
  <c r="R109" i="14" s="1"/>
  <c r="D110" i="14"/>
  <c r="H110" i="14"/>
  <c r="L110" i="14"/>
  <c r="F111" i="14"/>
  <c r="J111" i="14"/>
  <c r="N111" i="14"/>
  <c r="L112" i="14"/>
  <c r="F113" i="14"/>
  <c r="J113" i="14"/>
  <c r="N113" i="14"/>
  <c r="P123" i="14"/>
  <c r="P125" i="14"/>
  <c r="AA128" i="14"/>
  <c r="W130" i="14"/>
  <c r="AA130" i="14"/>
  <c r="AE130" i="14"/>
  <c r="W132" i="14"/>
  <c r="AA132" i="14"/>
  <c r="AE132" i="14"/>
  <c r="W134" i="14"/>
  <c r="AA134" i="14"/>
  <c r="AE134" i="14"/>
  <c r="W136" i="14"/>
  <c r="AA136" i="14"/>
  <c r="AE136" i="14"/>
  <c r="W138" i="14"/>
  <c r="AA138" i="14"/>
  <c r="AE138" i="14"/>
  <c r="W140" i="14"/>
  <c r="AA140" i="14"/>
  <c r="AE140" i="14"/>
  <c r="W142" i="14"/>
  <c r="AA142" i="14"/>
  <c r="AE142" i="14"/>
  <c r="D134" i="14"/>
  <c r="H134" i="14"/>
  <c r="L134" i="14"/>
  <c r="P134" i="14"/>
  <c r="W127" i="14"/>
  <c r="AA127" i="14"/>
  <c r="W129" i="14"/>
  <c r="AA129" i="14"/>
  <c r="U130" i="14"/>
  <c r="Y130" i="14"/>
  <c r="W131" i="14"/>
  <c r="AA131" i="14"/>
  <c r="U132" i="14"/>
  <c r="Y132" i="14"/>
  <c r="S133" i="14"/>
  <c r="U134" i="14"/>
  <c r="Y134" i="14"/>
  <c r="W135" i="14"/>
  <c r="AA135" i="14"/>
  <c r="U136" i="14"/>
  <c r="Y136" i="14"/>
  <c r="W137" i="14"/>
  <c r="AA137" i="14"/>
  <c r="U138" i="14"/>
  <c r="Y138" i="14"/>
  <c r="W139" i="14"/>
  <c r="AA139" i="14"/>
  <c r="U140" i="14"/>
  <c r="Y140" i="14"/>
  <c r="W141" i="14"/>
  <c r="AA141" i="14"/>
  <c r="U142" i="14"/>
  <c r="Y142" i="14"/>
  <c r="J10" i="14" l="1"/>
  <c r="AE10" i="14"/>
  <c r="T9" i="14"/>
  <c r="AC10" i="14"/>
  <c r="AE133" i="14"/>
  <c r="AA133" i="14"/>
  <c r="W133" i="14"/>
  <c r="U133" i="14"/>
  <c r="Y133" i="14"/>
  <c r="J109" i="14"/>
  <c r="L109" i="14"/>
  <c r="N109" i="14"/>
  <c r="F10" i="14"/>
  <c r="E9" i="14"/>
  <c r="S9" i="14"/>
  <c r="AE9" i="14" s="1"/>
  <c r="I9" i="14"/>
  <c r="W36" i="14"/>
  <c r="AA10" i="14"/>
  <c r="B9" i="14"/>
  <c r="M9" i="14"/>
  <c r="R10" i="14"/>
  <c r="D109" i="14"/>
  <c r="P109" i="14"/>
  <c r="AA36" i="14"/>
  <c r="K9" i="14"/>
  <c r="L10" i="14"/>
  <c r="U36" i="14"/>
  <c r="AC36" i="14"/>
  <c r="X9" i="14"/>
  <c r="Y10" i="14"/>
  <c r="D10" i="14"/>
  <c r="C9" i="14"/>
  <c r="AC133" i="14"/>
  <c r="F109" i="14"/>
  <c r="H109" i="14"/>
  <c r="P10" i="14"/>
  <c r="O9" i="14"/>
  <c r="AE36" i="14"/>
  <c r="G9" i="14"/>
  <c r="H10" i="14"/>
  <c r="AA67" i="14"/>
  <c r="Z9" i="14"/>
  <c r="W10" i="14"/>
  <c r="V9" i="14"/>
  <c r="Q9" i="14"/>
  <c r="U9" i="14" l="1"/>
  <c r="AA9" i="14"/>
  <c r="Y9" i="14"/>
  <c r="W9" i="14"/>
  <c r="R9" i="14"/>
  <c r="P9" i="14"/>
  <c r="L9" i="14"/>
  <c r="D9" i="14"/>
  <c r="AC9" i="14"/>
  <c r="H9" i="14"/>
  <c r="N9" i="14"/>
  <c r="J9" i="14"/>
  <c r="F9" i="14"/>
  <c r="AE143" i="13" l="1"/>
  <c r="AE142" i="13"/>
  <c r="AE141" i="13"/>
  <c r="AE140" i="13"/>
  <c r="AE139" i="13"/>
  <c r="AE138" i="13"/>
  <c r="AE137" i="13"/>
  <c r="AE136" i="13"/>
  <c r="AE135" i="13"/>
  <c r="AE134" i="13"/>
  <c r="AE132" i="13"/>
  <c r="AE131" i="13"/>
  <c r="AE130" i="13"/>
  <c r="AE129" i="13"/>
  <c r="AE128" i="13"/>
  <c r="AE127" i="13"/>
  <c r="AE126" i="13"/>
  <c r="AE125" i="13"/>
  <c r="AE124" i="13"/>
  <c r="AE123" i="13"/>
  <c r="AE122" i="13"/>
  <c r="AE121" i="13"/>
  <c r="AE120" i="13"/>
  <c r="AE119" i="13"/>
  <c r="AE118" i="13"/>
  <c r="AE117" i="13"/>
  <c r="AE116" i="13"/>
  <c r="AE115" i="13"/>
  <c r="AE114" i="13"/>
  <c r="AE113" i="13"/>
  <c r="AE112" i="13"/>
  <c r="AE111" i="13"/>
  <c r="AE110" i="13"/>
  <c r="AE108" i="13"/>
  <c r="AE107" i="13"/>
  <c r="AE106" i="13"/>
  <c r="AE105" i="13"/>
  <c r="AE104" i="13"/>
  <c r="AE103" i="13"/>
  <c r="AE102" i="13"/>
  <c r="AE101" i="13"/>
  <c r="AE100" i="13"/>
  <c r="AE99" i="13"/>
  <c r="AE98" i="13"/>
  <c r="AE97" i="13"/>
  <c r="AE96" i="13"/>
  <c r="AE95" i="13"/>
  <c r="AE94" i="13"/>
  <c r="AE93" i="13"/>
  <c r="AE92" i="13"/>
  <c r="AE91" i="13"/>
  <c r="AE90" i="13"/>
  <c r="AE89" i="13"/>
  <c r="AE88" i="13"/>
  <c r="AE87" i="13"/>
  <c r="AE86" i="13"/>
  <c r="AE84" i="13"/>
  <c r="AE83" i="13"/>
  <c r="AE82" i="13"/>
  <c r="AE81" i="13"/>
  <c r="AE80" i="13"/>
  <c r="AE79" i="13"/>
  <c r="AE78" i="13"/>
  <c r="AE77" i="13"/>
  <c r="AE76" i="13"/>
  <c r="AE75" i="13"/>
  <c r="AE74" i="13"/>
  <c r="AE73" i="13"/>
  <c r="AE72" i="13"/>
  <c r="AE71" i="13"/>
  <c r="AE70" i="13"/>
  <c r="AE69" i="13"/>
  <c r="AE68" i="13"/>
  <c r="AE66" i="13"/>
  <c r="AE65" i="13"/>
  <c r="AE64" i="13"/>
  <c r="AE63" i="13"/>
  <c r="AE62" i="13"/>
  <c r="AE61" i="13"/>
  <c r="AE60" i="13"/>
  <c r="AE59" i="13"/>
  <c r="AE58" i="13"/>
  <c r="AE57" i="13"/>
  <c r="AE56" i="13"/>
  <c r="AE55" i="13"/>
  <c r="AE54" i="13"/>
  <c r="AE53" i="13"/>
  <c r="AE52" i="13"/>
  <c r="AE51" i="13"/>
  <c r="AE50" i="13"/>
  <c r="AE49" i="13"/>
  <c r="AE48" i="13"/>
  <c r="AE46" i="13"/>
  <c r="AE45" i="13"/>
  <c r="AE44" i="13"/>
  <c r="AE43" i="13"/>
  <c r="AE42" i="13"/>
  <c r="AE41" i="13"/>
  <c r="AE40" i="13"/>
  <c r="AE39" i="13"/>
  <c r="AE38" i="13"/>
  <c r="AE37" i="13"/>
  <c r="AE35" i="13"/>
  <c r="AE34" i="13"/>
  <c r="AE33" i="13"/>
  <c r="AE32" i="13"/>
  <c r="AE31" i="13"/>
  <c r="AE30" i="13"/>
  <c r="AE29" i="13"/>
  <c r="AE28" i="13"/>
  <c r="AE27" i="13"/>
  <c r="AE26" i="13"/>
  <c r="AE25" i="13"/>
  <c r="AE23" i="13"/>
  <c r="AE22" i="13"/>
  <c r="AE21" i="13"/>
  <c r="AE20" i="13"/>
  <c r="AE19" i="13"/>
  <c r="AE18" i="13"/>
  <c r="AE16" i="13"/>
  <c r="AE15" i="13"/>
  <c r="AE14" i="13"/>
  <c r="AE13" i="13"/>
  <c r="AE12" i="13"/>
  <c r="AE11" i="13"/>
  <c r="AC143" i="13"/>
  <c r="AC142" i="13"/>
  <c r="AC141" i="13"/>
  <c r="AC140" i="13"/>
  <c r="AC139" i="13"/>
  <c r="AC138" i="13"/>
  <c r="AC137" i="13"/>
  <c r="AC136" i="13"/>
  <c r="AC135" i="13"/>
  <c r="AC134" i="13"/>
  <c r="AC132" i="13"/>
  <c r="AC131" i="13"/>
  <c r="AC130" i="13"/>
  <c r="AC129" i="13"/>
  <c r="AC128" i="13"/>
  <c r="AC127" i="13"/>
  <c r="AC126" i="13"/>
  <c r="AC125" i="13"/>
  <c r="AC124" i="13"/>
  <c r="AC123" i="13"/>
  <c r="AC122" i="13"/>
  <c r="AC121" i="13"/>
  <c r="AC120" i="13"/>
  <c r="AC119" i="13"/>
  <c r="AC118" i="13"/>
  <c r="AC117" i="13"/>
  <c r="AC116" i="13"/>
  <c r="AC115" i="13"/>
  <c r="AC114" i="13"/>
  <c r="AC113" i="13"/>
  <c r="AC112" i="13"/>
  <c r="AC111" i="13"/>
  <c r="AC110" i="13"/>
  <c r="AC108" i="13"/>
  <c r="AC107" i="13"/>
  <c r="AC106" i="13"/>
  <c r="AC105" i="13"/>
  <c r="AC104" i="13"/>
  <c r="AC103" i="13"/>
  <c r="AC102" i="13"/>
  <c r="AC101" i="13"/>
  <c r="AC100" i="13"/>
  <c r="AC99" i="13"/>
  <c r="AC98" i="13"/>
  <c r="AC97" i="13"/>
  <c r="AC96" i="13"/>
  <c r="AC95" i="13"/>
  <c r="AC94" i="13"/>
  <c r="AC93" i="13"/>
  <c r="AC92" i="13"/>
  <c r="AC91" i="13"/>
  <c r="AC90" i="13"/>
  <c r="AC89" i="13"/>
  <c r="AC88" i="13"/>
  <c r="AC87" i="13"/>
  <c r="AC86" i="13"/>
  <c r="AC84" i="13"/>
  <c r="AC83" i="13"/>
  <c r="AC82" i="13"/>
  <c r="AC81" i="13"/>
  <c r="AC80" i="13"/>
  <c r="AC79" i="13"/>
  <c r="AC78" i="13"/>
  <c r="AC77" i="13"/>
  <c r="AC76" i="13"/>
  <c r="AC75" i="13"/>
  <c r="AC74" i="13"/>
  <c r="AC73" i="13"/>
  <c r="AC72" i="13"/>
  <c r="AC71" i="13"/>
  <c r="AC70" i="13"/>
  <c r="AC69" i="13"/>
  <c r="AC68" i="13"/>
  <c r="AC66" i="13"/>
  <c r="AC65" i="13"/>
  <c r="AC64" i="13"/>
  <c r="AC63" i="13"/>
  <c r="AC62" i="13"/>
  <c r="AC61" i="13"/>
  <c r="AC60" i="13"/>
  <c r="AC59" i="13"/>
  <c r="AC58" i="13"/>
  <c r="AC57" i="13"/>
  <c r="AC56" i="13"/>
  <c r="AC55" i="13"/>
  <c r="AC54" i="13"/>
  <c r="AC53" i="13"/>
  <c r="AC52" i="13"/>
  <c r="AC51" i="13"/>
  <c r="AC50" i="13"/>
  <c r="AC49" i="13"/>
  <c r="AC48" i="13"/>
  <c r="AC46" i="13"/>
  <c r="AC45" i="13"/>
  <c r="AC44" i="13"/>
  <c r="AC43" i="13"/>
  <c r="AC42" i="13"/>
  <c r="AC41" i="13"/>
  <c r="AC40" i="13"/>
  <c r="AC39" i="13"/>
  <c r="AC38" i="13"/>
  <c r="AC37" i="13"/>
  <c r="AC35" i="13"/>
  <c r="AC34" i="13"/>
  <c r="AC33" i="13"/>
  <c r="AC32" i="13"/>
  <c r="AC31" i="13"/>
  <c r="AC30" i="13"/>
  <c r="AC29" i="13"/>
  <c r="AC28" i="13"/>
  <c r="AC27" i="13"/>
  <c r="AC26" i="13"/>
  <c r="AC25" i="13"/>
  <c r="AC23" i="13"/>
  <c r="AC22" i="13"/>
  <c r="AC21" i="13"/>
  <c r="AC20" i="13"/>
  <c r="AC19" i="13"/>
  <c r="AC18" i="13"/>
  <c r="AC16" i="13"/>
  <c r="AC15" i="13"/>
  <c r="AC14" i="13"/>
  <c r="AC13" i="13"/>
  <c r="AC12" i="13"/>
  <c r="AC11" i="13"/>
  <c r="AA143" i="13"/>
  <c r="AA142" i="13"/>
  <c r="AA141" i="13"/>
  <c r="AA140" i="13"/>
  <c r="AA139" i="13"/>
  <c r="AA138" i="13"/>
  <c r="AA137" i="13"/>
  <c r="AA136" i="13"/>
  <c r="AA135" i="13"/>
  <c r="AA134" i="13"/>
  <c r="AA132" i="13"/>
  <c r="AA131" i="13"/>
  <c r="AA130" i="13"/>
  <c r="AA129" i="13"/>
  <c r="AA128" i="13"/>
  <c r="AA127" i="13"/>
  <c r="AA126" i="13"/>
  <c r="AA125" i="13"/>
  <c r="AA124" i="13"/>
  <c r="AA123" i="13"/>
  <c r="AA122" i="13"/>
  <c r="AA121" i="13"/>
  <c r="AA120" i="13"/>
  <c r="AA119" i="13"/>
  <c r="AA118" i="13"/>
  <c r="AA117" i="13"/>
  <c r="AA116" i="13"/>
  <c r="AA115" i="13"/>
  <c r="AA114" i="13"/>
  <c r="AA113" i="13"/>
  <c r="AA112" i="13"/>
  <c r="AA111" i="13"/>
  <c r="AA110" i="13"/>
  <c r="AA108" i="13"/>
  <c r="AA107" i="13"/>
  <c r="AA106" i="13"/>
  <c r="AA105" i="13"/>
  <c r="AA104" i="13"/>
  <c r="AA103" i="13"/>
  <c r="AA102" i="13"/>
  <c r="AA101" i="13"/>
  <c r="AA100" i="13"/>
  <c r="AA99" i="13"/>
  <c r="AA98" i="13"/>
  <c r="AA97" i="13"/>
  <c r="AA96" i="13"/>
  <c r="AA95" i="13"/>
  <c r="AA94" i="13"/>
  <c r="AA93" i="13"/>
  <c r="AA92" i="13"/>
  <c r="AA91" i="13"/>
  <c r="AA90" i="13"/>
  <c r="AA89" i="13"/>
  <c r="AA88" i="13"/>
  <c r="AA87" i="13"/>
  <c r="AA86" i="13"/>
  <c r="AA84" i="13"/>
  <c r="AA83" i="13"/>
  <c r="AA82" i="13"/>
  <c r="AA81" i="13"/>
  <c r="AA80" i="13"/>
  <c r="AA79" i="13"/>
  <c r="AA78" i="13"/>
  <c r="AA77" i="13"/>
  <c r="AA76" i="13"/>
  <c r="AA75" i="13"/>
  <c r="AA74" i="13"/>
  <c r="AA73" i="13"/>
  <c r="AA72" i="13"/>
  <c r="AA71" i="13"/>
  <c r="AA70" i="13"/>
  <c r="AA69" i="13"/>
  <c r="AA68" i="13"/>
  <c r="AA66" i="13"/>
  <c r="AA65" i="13"/>
  <c r="AA64" i="13"/>
  <c r="AA63" i="13"/>
  <c r="AA62" i="13"/>
  <c r="AA61" i="13"/>
  <c r="AA60" i="13"/>
  <c r="AA59" i="13"/>
  <c r="AA58" i="13"/>
  <c r="AA57" i="13"/>
  <c r="AA56" i="13"/>
  <c r="AA55" i="13"/>
  <c r="AA54" i="13"/>
  <c r="AA53" i="13"/>
  <c r="AA52" i="13"/>
  <c r="AA51" i="13"/>
  <c r="AA50" i="13"/>
  <c r="AA49" i="13"/>
  <c r="AA48" i="13"/>
  <c r="AA46" i="13"/>
  <c r="AA45" i="13"/>
  <c r="AA44" i="13"/>
  <c r="AA43" i="13"/>
  <c r="AA42" i="13"/>
  <c r="AA41" i="13"/>
  <c r="AA40" i="13"/>
  <c r="AA39" i="13"/>
  <c r="AA38" i="13"/>
  <c r="AA37" i="13"/>
  <c r="AA35" i="13"/>
  <c r="AA34" i="13"/>
  <c r="AA33" i="13"/>
  <c r="AA32" i="13"/>
  <c r="AA31" i="13"/>
  <c r="AA30" i="13"/>
  <c r="AA29" i="13"/>
  <c r="AA28" i="13"/>
  <c r="AA27" i="13"/>
  <c r="AA26" i="13"/>
  <c r="AA25" i="13"/>
  <c r="AA23" i="13"/>
  <c r="AA22" i="13"/>
  <c r="AA21" i="13"/>
  <c r="AA20" i="13"/>
  <c r="AA19" i="13"/>
  <c r="AA18" i="13"/>
  <c r="AA16" i="13"/>
  <c r="AA15" i="13"/>
  <c r="AA14" i="13"/>
  <c r="AA13" i="13"/>
  <c r="AA12" i="13"/>
  <c r="AA11" i="13"/>
  <c r="Y143" i="13"/>
  <c r="Y142" i="13"/>
  <c r="Y141" i="13"/>
  <c r="Y140" i="13"/>
  <c r="Y139" i="13"/>
  <c r="Y138" i="13"/>
  <c r="Y137" i="13"/>
  <c r="Y136" i="13"/>
  <c r="Y135" i="13"/>
  <c r="Y134" i="13"/>
  <c r="Y132" i="13"/>
  <c r="Y131" i="13"/>
  <c r="Y130" i="13"/>
  <c r="Y129" i="13"/>
  <c r="Y128" i="13"/>
  <c r="Y127" i="13"/>
  <c r="Y126" i="13"/>
  <c r="Y125" i="13"/>
  <c r="Y124" i="13"/>
  <c r="Y123" i="13"/>
  <c r="Y122" i="13"/>
  <c r="Y121" i="13"/>
  <c r="Y120" i="13"/>
  <c r="Y119" i="13"/>
  <c r="Y118" i="13"/>
  <c r="Y117" i="13"/>
  <c r="Y116" i="13"/>
  <c r="Y115" i="13"/>
  <c r="Y114" i="13"/>
  <c r="Y113" i="13"/>
  <c r="Y112" i="13"/>
  <c r="Y111" i="13"/>
  <c r="Y110" i="13"/>
  <c r="Y108" i="13"/>
  <c r="Y107" i="13"/>
  <c r="Y106" i="13"/>
  <c r="Y105" i="13"/>
  <c r="Y104" i="13"/>
  <c r="Y103" i="13"/>
  <c r="Y102" i="13"/>
  <c r="Y101" i="13"/>
  <c r="Y100" i="13"/>
  <c r="Y99" i="13"/>
  <c r="Y98" i="13"/>
  <c r="Y97" i="13"/>
  <c r="Y96" i="13"/>
  <c r="Y95" i="13"/>
  <c r="Y94" i="13"/>
  <c r="Y93" i="13"/>
  <c r="Y92" i="13"/>
  <c r="Y91" i="13"/>
  <c r="Y90" i="13"/>
  <c r="Y89" i="13"/>
  <c r="Y88" i="13"/>
  <c r="Y87" i="13"/>
  <c r="Y86" i="13"/>
  <c r="Y84" i="13"/>
  <c r="Y83" i="13"/>
  <c r="Y82" i="13"/>
  <c r="Y81" i="13"/>
  <c r="Y80" i="13"/>
  <c r="Y79" i="13"/>
  <c r="Y78" i="13"/>
  <c r="Y77" i="13"/>
  <c r="Y76" i="13"/>
  <c r="Y75" i="13"/>
  <c r="Y74" i="13"/>
  <c r="Y73" i="13"/>
  <c r="Y72" i="13"/>
  <c r="Y71" i="13"/>
  <c r="Y70" i="13"/>
  <c r="Y69" i="13"/>
  <c r="Y68" i="13"/>
  <c r="Y66" i="13"/>
  <c r="Y65" i="13"/>
  <c r="Y64" i="13"/>
  <c r="Y63" i="13"/>
  <c r="Y62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6" i="13"/>
  <c r="Y45" i="13"/>
  <c r="Y44" i="13"/>
  <c r="Y43" i="13"/>
  <c r="Y42" i="13"/>
  <c r="Y41" i="13"/>
  <c r="Y40" i="13"/>
  <c r="Y39" i="13"/>
  <c r="Y38" i="13"/>
  <c r="Y37" i="13"/>
  <c r="Y35" i="13"/>
  <c r="Y34" i="13"/>
  <c r="Y33" i="13"/>
  <c r="Y32" i="13"/>
  <c r="Y31" i="13"/>
  <c r="Y30" i="13"/>
  <c r="Y29" i="13"/>
  <c r="Y28" i="13"/>
  <c r="Y27" i="13"/>
  <c r="Y26" i="13"/>
  <c r="Y25" i="13"/>
  <c r="Y23" i="13"/>
  <c r="Y22" i="13"/>
  <c r="Y21" i="13"/>
  <c r="Y20" i="13"/>
  <c r="Y19" i="13"/>
  <c r="Y18" i="13"/>
  <c r="Y16" i="13"/>
  <c r="Y15" i="13"/>
  <c r="Y14" i="13"/>
  <c r="Y13" i="13"/>
  <c r="Y12" i="13"/>
  <c r="Y11" i="13"/>
  <c r="W143" i="13"/>
  <c r="W142" i="13"/>
  <c r="W141" i="13"/>
  <c r="W140" i="13"/>
  <c r="W139" i="13"/>
  <c r="W138" i="13"/>
  <c r="W137" i="13"/>
  <c r="W136" i="13"/>
  <c r="W135" i="13"/>
  <c r="W134" i="13"/>
  <c r="W132" i="13"/>
  <c r="W131" i="13"/>
  <c r="W130" i="13"/>
  <c r="W129" i="13"/>
  <c r="W128" i="13"/>
  <c r="W127" i="13"/>
  <c r="W126" i="13"/>
  <c r="W125" i="13"/>
  <c r="W124" i="13"/>
  <c r="W123" i="13"/>
  <c r="W122" i="13"/>
  <c r="W121" i="13"/>
  <c r="W120" i="13"/>
  <c r="W119" i="13"/>
  <c r="W118" i="13"/>
  <c r="W117" i="13"/>
  <c r="W116" i="13"/>
  <c r="W115" i="13"/>
  <c r="W114" i="13"/>
  <c r="W113" i="13"/>
  <c r="W112" i="13"/>
  <c r="W111" i="13"/>
  <c r="W110" i="13"/>
  <c r="W108" i="13"/>
  <c r="W107" i="13"/>
  <c r="W106" i="13"/>
  <c r="W105" i="13"/>
  <c r="W104" i="13"/>
  <c r="W103" i="13"/>
  <c r="W102" i="13"/>
  <c r="W101" i="13"/>
  <c r="W100" i="13"/>
  <c r="W99" i="13"/>
  <c r="W98" i="13"/>
  <c r="W97" i="13"/>
  <c r="W96" i="13"/>
  <c r="W95" i="13"/>
  <c r="W94" i="13"/>
  <c r="W93" i="13"/>
  <c r="W92" i="13"/>
  <c r="W91" i="13"/>
  <c r="W90" i="13"/>
  <c r="W89" i="13"/>
  <c r="W88" i="13"/>
  <c r="W87" i="13"/>
  <c r="W86" i="13"/>
  <c r="W84" i="13"/>
  <c r="W83" i="13"/>
  <c r="W82" i="13"/>
  <c r="W81" i="13"/>
  <c r="W80" i="13"/>
  <c r="W79" i="13"/>
  <c r="W78" i="13"/>
  <c r="W77" i="13"/>
  <c r="W76" i="13"/>
  <c r="W75" i="13"/>
  <c r="W74" i="13"/>
  <c r="W73" i="13"/>
  <c r="W72" i="13"/>
  <c r="W71" i="13"/>
  <c r="W70" i="13"/>
  <c r="W69" i="13"/>
  <c r="W68" i="13"/>
  <c r="W66" i="13"/>
  <c r="W65" i="13"/>
  <c r="W64" i="13"/>
  <c r="W63" i="13"/>
  <c r="W62" i="13"/>
  <c r="W61" i="13"/>
  <c r="W60" i="13"/>
  <c r="W59" i="13"/>
  <c r="W58" i="13"/>
  <c r="W57" i="13"/>
  <c r="W56" i="13"/>
  <c r="W55" i="13"/>
  <c r="W54" i="13"/>
  <c r="W53" i="13"/>
  <c r="W52" i="13"/>
  <c r="W51" i="13"/>
  <c r="W50" i="13"/>
  <c r="W49" i="13"/>
  <c r="W48" i="13"/>
  <c r="W46" i="13"/>
  <c r="W45" i="13"/>
  <c r="W44" i="13"/>
  <c r="W43" i="13"/>
  <c r="W42" i="13"/>
  <c r="W41" i="13"/>
  <c r="W40" i="13"/>
  <c r="W39" i="13"/>
  <c r="W38" i="13"/>
  <c r="W37" i="13"/>
  <c r="W35" i="13"/>
  <c r="W34" i="13"/>
  <c r="W33" i="13"/>
  <c r="W32" i="13"/>
  <c r="W31" i="13"/>
  <c r="W30" i="13"/>
  <c r="W29" i="13"/>
  <c r="W28" i="13"/>
  <c r="W27" i="13"/>
  <c r="W26" i="13"/>
  <c r="W25" i="13"/>
  <c r="W23" i="13"/>
  <c r="W22" i="13"/>
  <c r="W21" i="13"/>
  <c r="W20" i="13"/>
  <c r="W19" i="13"/>
  <c r="W18" i="13"/>
  <c r="W16" i="13"/>
  <c r="W15" i="13"/>
  <c r="W14" i="13"/>
  <c r="W13" i="13"/>
  <c r="W12" i="13"/>
  <c r="W11" i="13"/>
  <c r="U143" i="13"/>
  <c r="U142" i="13"/>
  <c r="U141" i="13"/>
  <c r="U140" i="13"/>
  <c r="U139" i="13"/>
  <c r="U138" i="13"/>
  <c r="U137" i="13"/>
  <c r="U136" i="13"/>
  <c r="U135" i="13"/>
  <c r="U134" i="13"/>
  <c r="U132" i="13"/>
  <c r="U131" i="13"/>
  <c r="U130" i="13"/>
  <c r="U129" i="13"/>
  <c r="U128" i="13"/>
  <c r="U127" i="13"/>
  <c r="U126" i="13"/>
  <c r="U125" i="13"/>
  <c r="U124" i="13"/>
  <c r="U123" i="13"/>
  <c r="U122" i="13"/>
  <c r="U121" i="13"/>
  <c r="U120" i="13"/>
  <c r="U119" i="13"/>
  <c r="U118" i="13"/>
  <c r="U117" i="13"/>
  <c r="U116" i="13"/>
  <c r="U115" i="13"/>
  <c r="U114" i="13"/>
  <c r="U113" i="13"/>
  <c r="U112" i="13"/>
  <c r="U111" i="13"/>
  <c r="U110" i="13"/>
  <c r="U108" i="13"/>
  <c r="U107" i="13"/>
  <c r="U106" i="13"/>
  <c r="U105" i="13"/>
  <c r="U104" i="13"/>
  <c r="U103" i="13"/>
  <c r="U102" i="13"/>
  <c r="U101" i="13"/>
  <c r="U100" i="13"/>
  <c r="U99" i="13"/>
  <c r="U98" i="13"/>
  <c r="U97" i="13"/>
  <c r="U96" i="13"/>
  <c r="U95" i="13"/>
  <c r="U94" i="13"/>
  <c r="U93" i="13"/>
  <c r="U92" i="13"/>
  <c r="U91" i="13"/>
  <c r="U90" i="13"/>
  <c r="U89" i="13"/>
  <c r="U88" i="13"/>
  <c r="U87" i="13"/>
  <c r="U86" i="13"/>
  <c r="U84" i="13"/>
  <c r="U83" i="13"/>
  <c r="U82" i="13"/>
  <c r="U81" i="13"/>
  <c r="U80" i="13"/>
  <c r="U79" i="13"/>
  <c r="U78" i="13"/>
  <c r="U77" i="13"/>
  <c r="U76" i="13"/>
  <c r="U75" i="13"/>
  <c r="U74" i="13"/>
  <c r="U73" i="13"/>
  <c r="U72" i="13"/>
  <c r="U71" i="13"/>
  <c r="U70" i="13"/>
  <c r="U69" i="13"/>
  <c r="U68" i="13"/>
  <c r="U66" i="13"/>
  <c r="U65" i="13"/>
  <c r="U64" i="13"/>
  <c r="U63" i="13"/>
  <c r="U62" i="13"/>
  <c r="U61" i="13"/>
  <c r="U60" i="13"/>
  <c r="U59" i="13"/>
  <c r="U58" i="13"/>
  <c r="U57" i="13"/>
  <c r="U56" i="13"/>
  <c r="U55" i="13"/>
  <c r="U54" i="13"/>
  <c r="U53" i="13"/>
  <c r="U52" i="13"/>
  <c r="U51" i="13"/>
  <c r="U50" i="13"/>
  <c r="U49" i="13"/>
  <c r="U48" i="13"/>
  <c r="U46" i="13"/>
  <c r="U45" i="13"/>
  <c r="U44" i="13"/>
  <c r="U43" i="13"/>
  <c r="U42" i="13"/>
  <c r="U41" i="13"/>
  <c r="U40" i="13"/>
  <c r="U39" i="13"/>
  <c r="U38" i="13"/>
  <c r="U37" i="13"/>
  <c r="U35" i="13"/>
  <c r="U34" i="13"/>
  <c r="U33" i="13"/>
  <c r="U32" i="13"/>
  <c r="U31" i="13"/>
  <c r="U30" i="13"/>
  <c r="U29" i="13"/>
  <c r="U28" i="13"/>
  <c r="U27" i="13"/>
  <c r="U26" i="13"/>
  <c r="U25" i="13"/>
  <c r="U23" i="13"/>
  <c r="U22" i="13"/>
  <c r="U21" i="13"/>
  <c r="U20" i="13"/>
  <c r="U19" i="13"/>
  <c r="U18" i="13"/>
  <c r="U16" i="13"/>
  <c r="U15" i="13"/>
  <c r="U14" i="13"/>
  <c r="U13" i="13"/>
  <c r="U12" i="13"/>
  <c r="U11" i="13"/>
  <c r="R143" i="13"/>
  <c r="R142" i="13"/>
  <c r="R141" i="13"/>
  <c r="R140" i="13"/>
  <c r="R139" i="13"/>
  <c r="R138" i="13"/>
  <c r="R137" i="13"/>
  <c r="R136" i="13"/>
  <c r="R135" i="13"/>
  <c r="R134" i="13"/>
  <c r="R132" i="13"/>
  <c r="R131" i="13"/>
  <c r="R130" i="13"/>
  <c r="R129" i="13"/>
  <c r="R128" i="13"/>
  <c r="R127" i="13"/>
  <c r="R126" i="13"/>
  <c r="R125" i="13"/>
  <c r="R124" i="13"/>
  <c r="R123" i="13"/>
  <c r="R122" i="13"/>
  <c r="R121" i="13"/>
  <c r="R120" i="13"/>
  <c r="R119" i="13"/>
  <c r="R118" i="13"/>
  <c r="R117" i="13"/>
  <c r="R116" i="13"/>
  <c r="R115" i="13"/>
  <c r="R114" i="13"/>
  <c r="R113" i="13"/>
  <c r="R112" i="13"/>
  <c r="R111" i="13"/>
  <c r="R110" i="13"/>
  <c r="R108" i="13"/>
  <c r="R107" i="13"/>
  <c r="R106" i="13"/>
  <c r="R105" i="13"/>
  <c r="R104" i="13"/>
  <c r="R103" i="13"/>
  <c r="R102" i="13"/>
  <c r="R101" i="13"/>
  <c r="R100" i="13"/>
  <c r="R99" i="13"/>
  <c r="R98" i="13"/>
  <c r="R97" i="13"/>
  <c r="R96" i="13"/>
  <c r="R95" i="13"/>
  <c r="R94" i="13"/>
  <c r="R93" i="13"/>
  <c r="R92" i="13"/>
  <c r="R91" i="13"/>
  <c r="R90" i="13"/>
  <c r="R89" i="13"/>
  <c r="R88" i="13"/>
  <c r="R87" i="13"/>
  <c r="R86" i="13"/>
  <c r="R84" i="13"/>
  <c r="R83" i="13"/>
  <c r="R82" i="13"/>
  <c r="R81" i="13"/>
  <c r="R80" i="13"/>
  <c r="R79" i="13"/>
  <c r="R78" i="13"/>
  <c r="R77" i="13"/>
  <c r="R76" i="13"/>
  <c r="R75" i="13"/>
  <c r="R74" i="13"/>
  <c r="R73" i="13"/>
  <c r="R72" i="13"/>
  <c r="R71" i="13"/>
  <c r="R70" i="13"/>
  <c r="R69" i="13"/>
  <c r="R68" i="13"/>
  <c r="R66" i="13"/>
  <c r="R65" i="13"/>
  <c r="R64" i="13"/>
  <c r="R63" i="13"/>
  <c r="R62" i="13"/>
  <c r="R61" i="13"/>
  <c r="R60" i="13"/>
  <c r="R59" i="13"/>
  <c r="R58" i="13"/>
  <c r="R57" i="13"/>
  <c r="R56" i="13"/>
  <c r="R55" i="13"/>
  <c r="R54" i="13"/>
  <c r="R53" i="13"/>
  <c r="R52" i="13"/>
  <c r="R51" i="13"/>
  <c r="R50" i="13"/>
  <c r="R49" i="13"/>
  <c r="R48" i="13"/>
  <c r="R46" i="13"/>
  <c r="R45" i="13"/>
  <c r="R44" i="13"/>
  <c r="R43" i="13"/>
  <c r="R42" i="13"/>
  <c r="R41" i="13"/>
  <c r="R40" i="13"/>
  <c r="R39" i="13"/>
  <c r="R38" i="13"/>
  <c r="R37" i="13"/>
  <c r="R35" i="13"/>
  <c r="R34" i="13"/>
  <c r="R33" i="13"/>
  <c r="R32" i="13"/>
  <c r="R31" i="13"/>
  <c r="R30" i="13"/>
  <c r="R29" i="13"/>
  <c r="R28" i="13"/>
  <c r="R27" i="13"/>
  <c r="R26" i="13"/>
  <c r="R25" i="13"/>
  <c r="R23" i="13"/>
  <c r="R22" i="13"/>
  <c r="R21" i="13"/>
  <c r="R20" i="13"/>
  <c r="R19" i="13"/>
  <c r="R18" i="13"/>
  <c r="R16" i="13"/>
  <c r="R15" i="13"/>
  <c r="R14" i="13"/>
  <c r="R13" i="13"/>
  <c r="R12" i="13"/>
  <c r="R11" i="13"/>
  <c r="P143" i="13"/>
  <c r="P142" i="13"/>
  <c r="P141" i="13"/>
  <c r="P140" i="13"/>
  <c r="P139" i="13"/>
  <c r="P138" i="13"/>
  <c r="P137" i="13"/>
  <c r="P136" i="13"/>
  <c r="P135" i="13"/>
  <c r="P134" i="13"/>
  <c r="P132" i="13"/>
  <c r="P131" i="13"/>
  <c r="P130" i="13"/>
  <c r="P129" i="13"/>
  <c r="P128" i="13"/>
  <c r="P127" i="13"/>
  <c r="P126" i="13"/>
  <c r="P125" i="13"/>
  <c r="P124" i="13"/>
  <c r="P123" i="13"/>
  <c r="P122" i="13"/>
  <c r="P121" i="13"/>
  <c r="P120" i="13"/>
  <c r="P119" i="13"/>
  <c r="P118" i="13"/>
  <c r="P117" i="13"/>
  <c r="P116" i="13"/>
  <c r="P115" i="13"/>
  <c r="P114" i="13"/>
  <c r="P113" i="13"/>
  <c r="P112" i="13"/>
  <c r="P111" i="13"/>
  <c r="P110" i="13"/>
  <c r="P108" i="13"/>
  <c r="P107" i="13"/>
  <c r="P106" i="13"/>
  <c r="P105" i="13"/>
  <c r="P104" i="13"/>
  <c r="P103" i="13"/>
  <c r="P102" i="13"/>
  <c r="P101" i="13"/>
  <c r="P100" i="13"/>
  <c r="P99" i="13"/>
  <c r="P98" i="13"/>
  <c r="P97" i="13"/>
  <c r="P96" i="13"/>
  <c r="P95" i="13"/>
  <c r="P94" i="13"/>
  <c r="P93" i="13"/>
  <c r="P92" i="13"/>
  <c r="P91" i="13"/>
  <c r="P90" i="13"/>
  <c r="P89" i="13"/>
  <c r="P88" i="13"/>
  <c r="P87" i="13"/>
  <c r="P86" i="13"/>
  <c r="P84" i="13"/>
  <c r="P83" i="13"/>
  <c r="P82" i="13"/>
  <c r="P81" i="13"/>
  <c r="P80" i="13"/>
  <c r="P79" i="13"/>
  <c r="P78" i="13"/>
  <c r="P77" i="13"/>
  <c r="P76" i="13"/>
  <c r="P75" i="13"/>
  <c r="P74" i="13"/>
  <c r="P73" i="13"/>
  <c r="P72" i="13"/>
  <c r="P71" i="13"/>
  <c r="P70" i="13"/>
  <c r="P69" i="13"/>
  <c r="P68" i="13"/>
  <c r="P66" i="13"/>
  <c r="P65" i="13"/>
  <c r="P64" i="13"/>
  <c r="P63" i="13"/>
  <c r="P62" i="13"/>
  <c r="P61" i="13"/>
  <c r="P60" i="13"/>
  <c r="P59" i="13"/>
  <c r="P58" i="13"/>
  <c r="P57" i="13"/>
  <c r="P56" i="13"/>
  <c r="P55" i="13"/>
  <c r="P54" i="13"/>
  <c r="P53" i="13"/>
  <c r="P52" i="13"/>
  <c r="P51" i="13"/>
  <c r="P50" i="13"/>
  <c r="P49" i="13"/>
  <c r="P48" i="13"/>
  <c r="P46" i="13"/>
  <c r="P45" i="13"/>
  <c r="P44" i="13"/>
  <c r="P43" i="13"/>
  <c r="P42" i="13"/>
  <c r="P41" i="13"/>
  <c r="P40" i="13"/>
  <c r="P39" i="13"/>
  <c r="P38" i="13"/>
  <c r="P37" i="13"/>
  <c r="P35" i="13"/>
  <c r="P34" i="13"/>
  <c r="P33" i="13"/>
  <c r="P32" i="13"/>
  <c r="P31" i="13"/>
  <c r="P30" i="13"/>
  <c r="P29" i="13"/>
  <c r="P28" i="13"/>
  <c r="P27" i="13"/>
  <c r="P26" i="13"/>
  <c r="P25" i="13"/>
  <c r="P23" i="13"/>
  <c r="P22" i="13"/>
  <c r="P21" i="13"/>
  <c r="P20" i="13"/>
  <c r="P19" i="13"/>
  <c r="P18" i="13"/>
  <c r="P16" i="13"/>
  <c r="P15" i="13"/>
  <c r="P14" i="13"/>
  <c r="P13" i="13"/>
  <c r="P12" i="13"/>
  <c r="P11" i="13"/>
  <c r="N143" i="13"/>
  <c r="N142" i="13"/>
  <c r="N141" i="13"/>
  <c r="N140" i="13"/>
  <c r="N139" i="13"/>
  <c r="N138" i="13"/>
  <c r="N137" i="13"/>
  <c r="N136" i="13"/>
  <c r="N135" i="13"/>
  <c r="N134" i="13"/>
  <c r="N132" i="13"/>
  <c r="N131" i="13"/>
  <c r="N130" i="13"/>
  <c r="N129" i="13"/>
  <c r="N128" i="13"/>
  <c r="N127" i="13"/>
  <c r="N126" i="13"/>
  <c r="N125" i="13"/>
  <c r="N124" i="13"/>
  <c r="N123" i="13"/>
  <c r="N122" i="13"/>
  <c r="N121" i="13"/>
  <c r="N120" i="13"/>
  <c r="N119" i="13"/>
  <c r="N118" i="13"/>
  <c r="N117" i="13"/>
  <c r="N116" i="13"/>
  <c r="N115" i="13"/>
  <c r="N114" i="13"/>
  <c r="N113" i="13"/>
  <c r="N112" i="13"/>
  <c r="N111" i="13"/>
  <c r="N110" i="13"/>
  <c r="N108" i="13"/>
  <c r="N107" i="13"/>
  <c r="N106" i="13"/>
  <c r="N105" i="13"/>
  <c r="N104" i="13"/>
  <c r="N103" i="13"/>
  <c r="N102" i="13"/>
  <c r="N101" i="13"/>
  <c r="N100" i="13"/>
  <c r="N99" i="13"/>
  <c r="N98" i="13"/>
  <c r="N97" i="13"/>
  <c r="N96" i="13"/>
  <c r="N95" i="13"/>
  <c r="N94" i="13"/>
  <c r="N93" i="13"/>
  <c r="N92" i="13"/>
  <c r="N91" i="13"/>
  <c r="N90" i="13"/>
  <c r="N89" i="13"/>
  <c r="N88" i="13"/>
  <c r="N87" i="13"/>
  <c r="N86" i="13"/>
  <c r="N84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8" i="13"/>
  <c r="N46" i="13"/>
  <c r="N45" i="13"/>
  <c r="N44" i="13"/>
  <c r="N43" i="13"/>
  <c r="N42" i="13"/>
  <c r="N41" i="13"/>
  <c r="N40" i="13"/>
  <c r="N39" i="13"/>
  <c r="N38" i="13"/>
  <c r="N37" i="13"/>
  <c r="N35" i="13"/>
  <c r="N34" i="13"/>
  <c r="N33" i="13"/>
  <c r="N32" i="13"/>
  <c r="N31" i="13"/>
  <c r="N30" i="13"/>
  <c r="N29" i="13"/>
  <c r="N28" i="13"/>
  <c r="N27" i="13"/>
  <c r="N26" i="13"/>
  <c r="N25" i="13"/>
  <c r="N23" i="13"/>
  <c r="N22" i="13"/>
  <c r="N21" i="13"/>
  <c r="N20" i="13"/>
  <c r="N19" i="13"/>
  <c r="N18" i="13"/>
  <c r="N16" i="13"/>
  <c r="N15" i="13"/>
  <c r="N14" i="13"/>
  <c r="N13" i="13"/>
  <c r="N12" i="13"/>
  <c r="N11" i="13"/>
  <c r="L143" i="13"/>
  <c r="L142" i="13"/>
  <c r="L141" i="13"/>
  <c r="L140" i="13"/>
  <c r="L139" i="13"/>
  <c r="L138" i="13"/>
  <c r="L137" i="13"/>
  <c r="L136" i="13"/>
  <c r="L135" i="13"/>
  <c r="L134" i="13"/>
  <c r="L132" i="13"/>
  <c r="L131" i="13"/>
  <c r="L130" i="13"/>
  <c r="L129" i="13"/>
  <c r="L128" i="13"/>
  <c r="L127" i="13"/>
  <c r="L126" i="13"/>
  <c r="L125" i="13"/>
  <c r="L124" i="13"/>
  <c r="L123" i="13"/>
  <c r="L122" i="13"/>
  <c r="L121" i="13"/>
  <c r="L120" i="13"/>
  <c r="L119" i="13"/>
  <c r="L118" i="13"/>
  <c r="L117" i="13"/>
  <c r="L116" i="13"/>
  <c r="L115" i="13"/>
  <c r="L114" i="13"/>
  <c r="L113" i="13"/>
  <c r="L112" i="13"/>
  <c r="L111" i="13"/>
  <c r="L110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6" i="13"/>
  <c r="L95" i="13"/>
  <c r="L94" i="13"/>
  <c r="L93" i="13"/>
  <c r="L92" i="13"/>
  <c r="L91" i="13"/>
  <c r="L90" i="13"/>
  <c r="L89" i="13"/>
  <c r="L88" i="13"/>
  <c r="L87" i="13"/>
  <c r="L86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71" i="13"/>
  <c r="L70" i="13"/>
  <c r="L69" i="13"/>
  <c r="L68" i="13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6" i="13"/>
  <c r="L45" i="13"/>
  <c r="L44" i="13"/>
  <c r="L43" i="13"/>
  <c r="L42" i="13"/>
  <c r="L41" i="13"/>
  <c r="L40" i="13"/>
  <c r="L39" i="13"/>
  <c r="L38" i="13"/>
  <c r="L37" i="13"/>
  <c r="L35" i="13"/>
  <c r="L34" i="13"/>
  <c r="L33" i="13"/>
  <c r="L32" i="13"/>
  <c r="L31" i="13"/>
  <c r="L30" i="13"/>
  <c r="L29" i="13"/>
  <c r="L28" i="13"/>
  <c r="L27" i="13"/>
  <c r="L26" i="13"/>
  <c r="L25" i="13"/>
  <c r="L23" i="13"/>
  <c r="L22" i="13"/>
  <c r="L21" i="13"/>
  <c r="L20" i="13"/>
  <c r="L19" i="13"/>
  <c r="L18" i="13"/>
  <c r="L16" i="13"/>
  <c r="L15" i="13"/>
  <c r="L14" i="13"/>
  <c r="L13" i="13"/>
  <c r="L12" i="13"/>
  <c r="L11" i="13"/>
  <c r="J143" i="13"/>
  <c r="J142" i="13"/>
  <c r="J141" i="13"/>
  <c r="J140" i="13"/>
  <c r="J139" i="13"/>
  <c r="J138" i="13"/>
  <c r="J137" i="13"/>
  <c r="J136" i="13"/>
  <c r="J135" i="13"/>
  <c r="J134" i="13"/>
  <c r="J132" i="13"/>
  <c r="J131" i="13"/>
  <c r="J130" i="13"/>
  <c r="J129" i="13"/>
  <c r="J128" i="13"/>
  <c r="J127" i="13"/>
  <c r="J126" i="13"/>
  <c r="J125" i="13"/>
  <c r="J124" i="13"/>
  <c r="J123" i="13"/>
  <c r="J122" i="13"/>
  <c r="J121" i="13"/>
  <c r="J120" i="13"/>
  <c r="J119" i="13"/>
  <c r="J118" i="13"/>
  <c r="J117" i="13"/>
  <c r="J116" i="13"/>
  <c r="J115" i="13"/>
  <c r="J114" i="13"/>
  <c r="J113" i="13"/>
  <c r="J112" i="13"/>
  <c r="J111" i="13"/>
  <c r="J110" i="13"/>
  <c r="J108" i="13"/>
  <c r="J107" i="13"/>
  <c r="J106" i="13"/>
  <c r="J105" i="13"/>
  <c r="J104" i="13"/>
  <c r="J103" i="13"/>
  <c r="J102" i="13"/>
  <c r="J101" i="13"/>
  <c r="J100" i="13"/>
  <c r="J99" i="13"/>
  <c r="J98" i="13"/>
  <c r="J97" i="13"/>
  <c r="J96" i="13"/>
  <c r="J95" i="13"/>
  <c r="J94" i="13"/>
  <c r="J93" i="13"/>
  <c r="J92" i="13"/>
  <c r="J91" i="13"/>
  <c r="J90" i="13"/>
  <c r="J89" i="13"/>
  <c r="J88" i="13"/>
  <c r="J87" i="13"/>
  <c r="J86" i="13"/>
  <c r="J84" i="13"/>
  <c r="J83" i="13"/>
  <c r="J82" i="13"/>
  <c r="J81" i="13"/>
  <c r="J80" i="13"/>
  <c r="J79" i="13"/>
  <c r="J78" i="13"/>
  <c r="J77" i="13"/>
  <c r="J76" i="13"/>
  <c r="J75" i="13"/>
  <c r="J74" i="13"/>
  <c r="J73" i="13"/>
  <c r="J72" i="13"/>
  <c r="J71" i="13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6" i="13"/>
  <c r="J45" i="13"/>
  <c r="J44" i="13"/>
  <c r="J43" i="13"/>
  <c r="J42" i="13"/>
  <c r="J41" i="13"/>
  <c r="J40" i="13"/>
  <c r="J39" i="13"/>
  <c r="J38" i="13"/>
  <c r="J37" i="13"/>
  <c r="J35" i="13"/>
  <c r="J34" i="13"/>
  <c r="J33" i="13"/>
  <c r="J32" i="13"/>
  <c r="J31" i="13"/>
  <c r="J30" i="13"/>
  <c r="J29" i="13"/>
  <c r="J28" i="13"/>
  <c r="J27" i="13"/>
  <c r="J26" i="13"/>
  <c r="J25" i="13"/>
  <c r="J23" i="13"/>
  <c r="J22" i="13"/>
  <c r="J21" i="13"/>
  <c r="J20" i="13"/>
  <c r="J19" i="13"/>
  <c r="J18" i="13"/>
  <c r="J16" i="13"/>
  <c r="J15" i="13"/>
  <c r="J14" i="13"/>
  <c r="J13" i="13"/>
  <c r="J12" i="13"/>
  <c r="J11" i="13"/>
  <c r="H143" i="13"/>
  <c r="H142" i="13"/>
  <c r="H141" i="13"/>
  <c r="H140" i="13"/>
  <c r="H139" i="13"/>
  <c r="H138" i="13"/>
  <c r="H137" i="13"/>
  <c r="H136" i="13"/>
  <c r="H135" i="13"/>
  <c r="H134" i="13"/>
  <c r="H132" i="13"/>
  <c r="H131" i="13"/>
  <c r="H130" i="13"/>
  <c r="H129" i="13"/>
  <c r="H128" i="13"/>
  <c r="H127" i="13"/>
  <c r="H126" i="13"/>
  <c r="H125" i="13"/>
  <c r="H124" i="13"/>
  <c r="H123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1" i="13"/>
  <c r="H90" i="13"/>
  <c r="H89" i="13"/>
  <c r="H88" i="13"/>
  <c r="H87" i="13"/>
  <c r="H86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8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6" i="13"/>
  <c r="H45" i="13"/>
  <c r="H44" i="13"/>
  <c r="H43" i="13"/>
  <c r="H42" i="13"/>
  <c r="H41" i="13"/>
  <c r="H40" i="13"/>
  <c r="H39" i="13"/>
  <c r="H38" i="13"/>
  <c r="H37" i="13"/>
  <c r="H35" i="13"/>
  <c r="H34" i="13"/>
  <c r="H33" i="13"/>
  <c r="H32" i="13"/>
  <c r="H31" i="13"/>
  <c r="H30" i="13"/>
  <c r="H29" i="13"/>
  <c r="H28" i="13"/>
  <c r="H27" i="13"/>
  <c r="H26" i="13"/>
  <c r="H25" i="13"/>
  <c r="H23" i="13"/>
  <c r="H22" i="13"/>
  <c r="H21" i="13"/>
  <c r="H20" i="13"/>
  <c r="H19" i="13"/>
  <c r="H18" i="13"/>
  <c r="H16" i="13"/>
  <c r="H15" i="13"/>
  <c r="H14" i="13"/>
  <c r="H13" i="13"/>
  <c r="H12" i="13"/>
  <c r="H11" i="13"/>
  <c r="F143" i="13"/>
  <c r="F142" i="13"/>
  <c r="F141" i="13"/>
  <c r="F140" i="13"/>
  <c r="F139" i="13"/>
  <c r="F138" i="13"/>
  <c r="F137" i="13"/>
  <c r="F136" i="13"/>
  <c r="F135" i="13"/>
  <c r="F134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6" i="13"/>
  <c r="F45" i="13"/>
  <c r="F44" i="13"/>
  <c r="F43" i="13"/>
  <c r="F42" i="13"/>
  <c r="F41" i="13"/>
  <c r="F40" i="13"/>
  <c r="F39" i="13"/>
  <c r="F38" i="13"/>
  <c r="F37" i="13"/>
  <c r="F35" i="13"/>
  <c r="F34" i="13"/>
  <c r="F33" i="13"/>
  <c r="F32" i="13"/>
  <c r="F31" i="13"/>
  <c r="F30" i="13"/>
  <c r="F29" i="13"/>
  <c r="F28" i="13"/>
  <c r="F27" i="13"/>
  <c r="F26" i="13"/>
  <c r="F25" i="13"/>
  <c r="F23" i="13"/>
  <c r="F22" i="13"/>
  <c r="F21" i="13"/>
  <c r="F20" i="13"/>
  <c r="F19" i="13"/>
  <c r="F18" i="13"/>
  <c r="F16" i="13"/>
  <c r="F15" i="13"/>
  <c r="F14" i="13"/>
  <c r="F13" i="13"/>
  <c r="F12" i="13"/>
  <c r="F11" i="13"/>
  <c r="D143" i="13"/>
  <c r="D142" i="13"/>
  <c r="D141" i="13"/>
  <c r="D140" i="13"/>
  <c r="D139" i="13"/>
  <c r="D138" i="13"/>
  <c r="D137" i="13"/>
  <c r="D136" i="13"/>
  <c r="D135" i="13"/>
  <c r="D134" i="13"/>
  <c r="D132" i="13"/>
  <c r="D131" i="13"/>
  <c r="D130" i="13"/>
  <c r="D129" i="13"/>
  <c r="D128" i="13"/>
  <c r="D127" i="13"/>
  <c r="D126" i="13"/>
  <c r="D125" i="13"/>
  <c r="D124" i="13"/>
  <c r="D123" i="13"/>
  <c r="D122" i="13"/>
  <c r="D121" i="13"/>
  <c r="D120" i="13"/>
  <c r="D119" i="13"/>
  <c r="D118" i="13"/>
  <c r="D117" i="13"/>
  <c r="D116" i="13"/>
  <c r="D115" i="13"/>
  <c r="D114" i="13"/>
  <c r="D113" i="13"/>
  <c r="D112" i="13"/>
  <c r="D111" i="13"/>
  <c r="D110" i="13"/>
  <c r="D108" i="13"/>
  <c r="D107" i="13"/>
  <c r="D106" i="13"/>
  <c r="D105" i="13"/>
  <c r="D104" i="13"/>
  <c r="D103" i="13"/>
  <c r="D102" i="13"/>
  <c r="D101" i="13"/>
  <c r="D100" i="13"/>
  <c r="D99" i="13"/>
  <c r="D98" i="13"/>
  <c r="D97" i="13"/>
  <c r="D96" i="13"/>
  <c r="D95" i="13"/>
  <c r="D94" i="13"/>
  <c r="D93" i="13"/>
  <c r="D92" i="13"/>
  <c r="D91" i="13"/>
  <c r="D90" i="13"/>
  <c r="D89" i="13"/>
  <c r="D88" i="13"/>
  <c r="D87" i="13"/>
  <c r="D86" i="13"/>
  <c r="D84" i="13"/>
  <c r="D83" i="13"/>
  <c r="D82" i="13"/>
  <c r="D81" i="13"/>
  <c r="D80" i="13"/>
  <c r="D79" i="13"/>
  <c r="D78" i="13"/>
  <c r="D77" i="13"/>
  <c r="D76" i="13"/>
  <c r="D75" i="13"/>
  <c r="D74" i="13"/>
  <c r="D73" i="13"/>
  <c r="D72" i="13"/>
  <c r="D71" i="13"/>
  <c r="D70" i="13"/>
  <c r="D69" i="13"/>
  <c r="D68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6" i="13"/>
  <c r="D15" i="13"/>
  <c r="D14" i="13"/>
  <c r="D13" i="13"/>
  <c r="D12" i="13"/>
  <c r="D11" i="13"/>
  <c r="AD133" i="13"/>
  <c r="AB133" i="13"/>
  <c r="Z133" i="13"/>
  <c r="X133" i="13"/>
  <c r="Y133" i="13" s="1"/>
  <c r="V133" i="13"/>
  <c r="T133" i="13"/>
  <c r="S133" i="13"/>
  <c r="Q133" i="13"/>
  <c r="R133" i="13" s="1"/>
  <c r="O133" i="13"/>
  <c r="P133" i="13" s="1"/>
  <c r="M133" i="13"/>
  <c r="N133" i="13" s="1"/>
  <c r="K133" i="13"/>
  <c r="L133" i="13" s="1"/>
  <c r="I133" i="13"/>
  <c r="J133" i="13" s="1"/>
  <c r="G133" i="13"/>
  <c r="H133" i="13" s="1"/>
  <c r="E133" i="13"/>
  <c r="C133" i="13"/>
  <c r="B133" i="13"/>
  <c r="AD109" i="13"/>
  <c r="AB109" i="13"/>
  <c r="Z109" i="13"/>
  <c r="X109" i="13"/>
  <c r="Y109" i="13" s="1"/>
  <c r="V109" i="13"/>
  <c r="T109" i="13"/>
  <c r="S109" i="13"/>
  <c r="Q109" i="13"/>
  <c r="R109" i="13" s="1"/>
  <c r="O109" i="13"/>
  <c r="P109" i="13" s="1"/>
  <c r="M109" i="13"/>
  <c r="N109" i="13" s="1"/>
  <c r="K109" i="13"/>
  <c r="L109" i="13" s="1"/>
  <c r="I109" i="13"/>
  <c r="J109" i="13" s="1"/>
  <c r="G109" i="13"/>
  <c r="E109" i="13"/>
  <c r="C109" i="13"/>
  <c r="B109" i="13"/>
  <c r="D109" i="13" s="1"/>
  <c r="AD85" i="13"/>
  <c r="AB85" i="13"/>
  <c r="Z85" i="13"/>
  <c r="X85" i="13"/>
  <c r="Y85" i="13" s="1"/>
  <c r="V85" i="13"/>
  <c r="T85" i="13"/>
  <c r="S85" i="13"/>
  <c r="Q85" i="13"/>
  <c r="R85" i="13" s="1"/>
  <c r="O85" i="13"/>
  <c r="P85" i="13" s="1"/>
  <c r="M85" i="13"/>
  <c r="N85" i="13" s="1"/>
  <c r="K85" i="13"/>
  <c r="L85" i="13" s="1"/>
  <c r="I85" i="13"/>
  <c r="J85" i="13" s="1"/>
  <c r="G85" i="13"/>
  <c r="H85" i="13" s="1"/>
  <c r="E85" i="13"/>
  <c r="C85" i="13"/>
  <c r="B85" i="13"/>
  <c r="D85" i="13" s="1"/>
  <c r="AD67" i="13"/>
  <c r="AB67" i="13"/>
  <c r="Z67" i="13"/>
  <c r="AA67" i="13" s="1"/>
  <c r="X67" i="13"/>
  <c r="V67" i="13"/>
  <c r="T67" i="13"/>
  <c r="S67" i="13"/>
  <c r="Q67" i="13"/>
  <c r="R67" i="13" s="1"/>
  <c r="O67" i="13"/>
  <c r="M67" i="13"/>
  <c r="K67" i="13"/>
  <c r="L67" i="13" s="1"/>
  <c r="I67" i="13"/>
  <c r="G67" i="13"/>
  <c r="E67" i="13"/>
  <c r="C67" i="13"/>
  <c r="D67" i="13" s="1"/>
  <c r="B67" i="13"/>
  <c r="AD47" i="13"/>
  <c r="AB47" i="13"/>
  <c r="Z47" i="13"/>
  <c r="AA47" i="13" s="1"/>
  <c r="X47" i="13"/>
  <c r="V47" i="13"/>
  <c r="T47" i="13"/>
  <c r="S47" i="13"/>
  <c r="Q47" i="13"/>
  <c r="R47" i="13" s="1"/>
  <c r="O47" i="13"/>
  <c r="M47" i="13"/>
  <c r="N47" i="13" s="1"/>
  <c r="K47" i="13"/>
  <c r="L47" i="13" s="1"/>
  <c r="I47" i="13"/>
  <c r="J47" i="13" s="1"/>
  <c r="G47" i="13"/>
  <c r="E47" i="13"/>
  <c r="C47" i="13"/>
  <c r="D47" i="13" s="1"/>
  <c r="B47" i="13"/>
  <c r="AD36" i="13"/>
  <c r="AE36" i="13" s="1"/>
  <c r="AB36" i="13"/>
  <c r="Z36" i="13"/>
  <c r="X36" i="13"/>
  <c r="V36" i="13"/>
  <c r="W36" i="13" s="1"/>
  <c r="T36" i="13"/>
  <c r="S36" i="13"/>
  <c r="Q36" i="13"/>
  <c r="R36" i="13" s="1"/>
  <c r="O36" i="13"/>
  <c r="M36" i="13"/>
  <c r="N36" i="13" s="1"/>
  <c r="K36" i="13"/>
  <c r="L36" i="13" s="1"/>
  <c r="I36" i="13"/>
  <c r="J36" i="13" s="1"/>
  <c r="G36" i="13"/>
  <c r="H36" i="13" s="1"/>
  <c r="E36" i="13"/>
  <c r="C36" i="13"/>
  <c r="B36" i="13"/>
  <c r="AD24" i="13"/>
  <c r="AE24" i="13" s="1"/>
  <c r="AB24" i="13"/>
  <c r="Z24" i="13"/>
  <c r="X24" i="13"/>
  <c r="V24" i="13"/>
  <c r="W24" i="13" s="1"/>
  <c r="T24" i="13"/>
  <c r="S24" i="13"/>
  <c r="Q24" i="13"/>
  <c r="R24" i="13" s="1"/>
  <c r="O24" i="13"/>
  <c r="M24" i="13"/>
  <c r="N24" i="13" s="1"/>
  <c r="K24" i="13"/>
  <c r="L24" i="13" s="1"/>
  <c r="I24" i="13"/>
  <c r="J24" i="13" s="1"/>
  <c r="G24" i="13"/>
  <c r="H24" i="13" s="1"/>
  <c r="E24" i="13"/>
  <c r="C24" i="13"/>
  <c r="B24" i="13"/>
  <c r="AD17" i="13"/>
  <c r="AB17" i="13"/>
  <c r="Z17" i="13"/>
  <c r="X17" i="13"/>
  <c r="Y17" i="13" s="1"/>
  <c r="V17" i="13"/>
  <c r="T17" i="13"/>
  <c r="S17" i="13"/>
  <c r="Q17" i="13"/>
  <c r="R17" i="13" s="1"/>
  <c r="O17" i="13"/>
  <c r="P17" i="13" s="1"/>
  <c r="M17" i="13"/>
  <c r="N17" i="13" s="1"/>
  <c r="K17" i="13"/>
  <c r="L17" i="13" s="1"/>
  <c r="I17" i="13"/>
  <c r="J17" i="13" s="1"/>
  <c r="G17" i="13"/>
  <c r="H17" i="13" s="1"/>
  <c r="E17" i="13"/>
  <c r="C17" i="13"/>
  <c r="B17" i="13"/>
  <c r="D17" i="13" s="1"/>
  <c r="AD10" i="13"/>
  <c r="AB10" i="13"/>
  <c r="Z10" i="13"/>
  <c r="X10" i="13"/>
  <c r="Y10" i="13" s="1"/>
  <c r="V10" i="13"/>
  <c r="T10" i="13"/>
  <c r="S10" i="13"/>
  <c r="AA10" i="13" s="1"/>
  <c r="Q10" i="13"/>
  <c r="R10" i="13" s="1"/>
  <c r="O10" i="13"/>
  <c r="M10" i="13"/>
  <c r="N10" i="13" s="1"/>
  <c r="K10" i="13"/>
  <c r="L10" i="13" s="1"/>
  <c r="I10" i="13"/>
  <c r="J10" i="13" s="1"/>
  <c r="G10" i="13"/>
  <c r="H10" i="13" s="1"/>
  <c r="E10" i="13"/>
  <c r="F10" i="13" s="1"/>
  <c r="C10" i="13"/>
  <c r="B10" i="13"/>
  <c r="U10" i="13" l="1"/>
  <c r="U17" i="13"/>
  <c r="U24" i="13"/>
  <c r="U36" i="13"/>
  <c r="U47" i="13"/>
  <c r="U67" i="13"/>
  <c r="U85" i="13"/>
  <c r="U109" i="13"/>
  <c r="U133" i="13"/>
  <c r="W10" i="13"/>
  <c r="W17" i="13"/>
  <c r="W47" i="13"/>
  <c r="W67" i="13"/>
  <c r="W85" i="13"/>
  <c r="W109" i="13"/>
  <c r="W133" i="13"/>
  <c r="AA17" i="13"/>
  <c r="AA24" i="13"/>
  <c r="AA36" i="13"/>
  <c r="AA85" i="13"/>
  <c r="AA109" i="13"/>
  <c r="AA133" i="13"/>
  <c r="AC67" i="13"/>
  <c r="Y36" i="13"/>
  <c r="AC47" i="13"/>
  <c r="AE47" i="13"/>
  <c r="AE67" i="13"/>
  <c r="AE85" i="13"/>
  <c r="AE109" i="13"/>
  <c r="AE133" i="13"/>
  <c r="AC85" i="13"/>
  <c r="AE10" i="13"/>
  <c r="D133" i="13"/>
  <c r="AC10" i="13"/>
  <c r="AC109" i="13"/>
  <c r="AE17" i="13"/>
  <c r="D10" i="13"/>
  <c r="AC36" i="13"/>
  <c r="F17" i="13"/>
  <c r="F24" i="13"/>
  <c r="F36" i="13"/>
  <c r="F47" i="13"/>
  <c r="F67" i="13"/>
  <c r="F85" i="13"/>
  <c r="F109" i="13"/>
  <c r="F133" i="13"/>
  <c r="AC17" i="13"/>
  <c r="AC133" i="13"/>
  <c r="H47" i="13"/>
  <c r="H67" i="13"/>
  <c r="Y24" i="13"/>
  <c r="AC24" i="13"/>
  <c r="Y67" i="13"/>
  <c r="N67" i="13"/>
  <c r="Y47" i="13"/>
  <c r="P10" i="13"/>
  <c r="P24" i="13"/>
  <c r="P36" i="13"/>
  <c r="P47" i="13"/>
  <c r="P67" i="13"/>
  <c r="T9" i="13"/>
  <c r="X9" i="13"/>
  <c r="Y9" i="13" s="1"/>
  <c r="AB9" i="13"/>
  <c r="AC9" i="13" s="1"/>
  <c r="M9" i="13"/>
  <c r="E9" i="13"/>
  <c r="O9" i="13"/>
  <c r="AD9" i="13"/>
  <c r="B9" i="13"/>
  <c r="I9" i="13"/>
  <c r="Q9" i="13"/>
  <c r="V9" i="13"/>
  <c r="G9" i="13"/>
  <c r="H9" i="13" s="1"/>
  <c r="S9" i="13"/>
  <c r="Z9" i="13"/>
  <c r="C9" i="13"/>
  <c r="K9" i="13"/>
  <c r="L9" i="13" s="1"/>
  <c r="AA9" i="13" l="1"/>
  <c r="W9" i="13"/>
  <c r="AE9" i="13"/>
  <c r="D9" i="13"/>
  <c r="P9" i="13"/>
  <c r="N9" i="13"/>
  <c r="R9" i="13"/>
  <c r="J9" i="13"/>
  <c r="F9" i="13"/>
  <c r="U9" i="13"/>
  <c r="AE143" i="12"/>
  <c r="AE142" i="12"/>
  <c r="AE141" i="12"/>
  <c r="AE140" i="12"/>
  <c r="AE139" i="12"/>
  <c r="AE138" i="12"/>
  <c r="AE137" i="12"/>
  <c r="AE136" i="12"/>
  <c r="AE135" i="12"/>
  <c r="AE134" i="12"/>
  <c r="AE132" i="12"/>
  <c r="AE131" i="12"/>
  <c r="AE130" i="12"/>
  <c r="AE129" i="12"/>
  <c r="AE128" i="12"/>
  <c r="AE127" i="12"/>
  <c r="AE126" i="12"/>
  <c r="AE125" i="12"/>
  <c r="AE124" i="12"/>
  <c r="AE123" i="12"/>
  <c r="AE122" i="12"/>
  <c r="AE121" i="12"/>
  <c r="AE120" i="12"/>
  <c r="AE119" i="12"/>
  <c r="AE118" i="12"/>
  <c r="AE117" i="12"/>
  <c r="AE116" i="12"/>
  <c r="AE115" i="12"/>
  <c r="AE114" i="12"/>
  <c r="AE113" i="12"/>
  <c r="AE112" i="12"/>
  <c r="AE111" i="12"/>
  <c r="AE110" i="12"/>
  <c r="AE108" i="12"/>
  <c r="AE107" i="12"/>
  <c r="AE106" i="12"/>
  <c r="AE105" i="12"/>
  <c r="AE104" i="12"/>
  <c r="AE103" i="12"/>
  <c r="AE102" i="12"/>
  <c r="AE101" i="12"/>
  <c r="AE100" i="12"/>
  <c r="AE99" i="12"/>
  <c r="AE98" i="12"/>
  <c r="AE97" i="12"/>
  <c r="AE96" i="12"/>
  <c r="AE95" i="12"/>
  <c r="AE94" i="12"/>
  <c r="AE93" i="12"/>
  <c r="AE92" i="12"/>
  <c r="AE91" i="12"/>
  <c r="AE90" i="12"/>
  <c r="AE89" i="12"/>
  <c r="AE88" i="12"/>
  <c r="AE87" i="12"/>
  <c r="AE86" i="12"/>
  <c r="AE84" i="12"/>
  <c r="AE83" i="12"/>
  <c r="AE82" i="12"/>
  <c r="AE81" i="12"/>
  <c r="AE80" i="12"/>
  <c r="AE79" i="12"/>
  <c r="AE78" i="12"/>
  <c r="AE77" i="12"/>
  <c r="AE76" i="12"/>
  <c r="AE75" i="12"/>
  <c r="AE74" i="12"/>
  <c r="AE73" i="12"/>
  <c r="AE72" i="12"/>
  <c r="AE71" i="12"/>
  <c r="AE70" i="12"/>
  <c r="AE69" i="12"/>
  <c r="AE68" i="12"/>
  <c r="AE66" i="12"/>
  <c r="AE65" i="12"/>
  <c r="AE64" i="12"/>
  <c r="AE63" i="12"/>
  <c r="AE62" i="12"/>
  <c r="AE61" i="12"/>
  <c r="AE60" i="12"/>
  <c r="AE59" i="12"/>
  <c r="AE58" i="12"/>
  <c r="AE57" i="12"/>
  <c r="AE56" i="12"/>
  <c r="AE55" i="12"/>
  <c r="AE54" i="12"/>
  <c r="AE53" i="12"/>
  <c r="AE52" i="12"/>
  <c r="AE51" i="12"/>
  <c r="AE50" i="12"/>
  <c r="AE49" i="12"/>
  <c r="AE48" i="12"/>
  <c r="AE46" i="12"/>
  <c r="AE45" i="12"/>
  <c r="AE44" i="12"/>
  <c r="AE43" i="12"/>
  <c r="AE42" i="12"/>
  <c r="AE41" i="12"/>
  <c r="AE40" i="12"/>
  <c r="AE39" i="12"/>
  <c r="AE38" i="12"/>
  <c r="AE37" i="12"/>
  <c r="AE35" i="12"/>
  <c r="AE34" i="12"/>
  <c r="AE33" i="12"/>
  <c r="AE32" i="12"/>
  <c r="AE31" i="12"/>
  <c r="AE30" i="12"/>
  <c r="AE29" i="12"/>
  <c r="AE28" i="12"/>
  <c r="AE27" i="12"/>
  <c r="AE26" i="12"/>
  <c r="AE25" i="12"/>
  <c r="AE23" i="12"/>
  <c r="AE22" i="12"/>
  <c r="AE21" i="12"/>
  <c r="AE20" i="12"/>
  <c r="AE19" i="12"/>
  <c r="AE18" i="12"/>
  <c r="AE12" i="12"/>
  <c r="AE13" i="12"/>
  <c r="AE14" i="12"/>
  <c r="AE15" i="12"/>
  <c r="AE16" i="12"/>
  <c r="AE11" i="12"/>
  <c r="W143" i="12"/>
  <c r="W142" i="12"/>
  <c r="W141" i="12"/>
  <c r="W140" i="12"/>
  <c r="W139" i="12"/>
  <c r="W138" i="12"/>
  <c r="W137" i="12"/>
  <c r="W136" i="12"/>
  <c r="W135" i="12"/>
  <c r="W134" i="12"/>
  <c r="W132" i="12"/>
  <c r="W131" i="12"/>
  <c r="W130" i="12"/>
  <c r="W129" i="12"/>
  <c r="W128" i="12"/>
  <c r="W127" i="12"/>
  <c r="W126" i="12"/>
  <c r="W125" i="12"/>
  <c r="W124" i="12"/>
  <c r="W123" i="12"/>
  <c r="W122" i="12"/>
  <c r="W121" i="12"/>
  <c r="W120" i="12"/>
  <c r="W119" i="12"/>
  <c r="W118" i="12"/>
  <c r="W117" i="12"/>
  <c r="W116" i="12"/>
  <c r="W115" i="12"/>
  <c r="W114" i="12"/>
  <c r="W113" i="12"/>
  <c r="W112" i="12"/>
  <c r="W111" i="12"/>
  <c r="W110" i="12"/>
  <c r="W108" i="12"/>
  <c r="W107" i="12"/>
  <c r="W106" i="12"/>
  <c r="W105" i="12"/>
  <c r="W104" i="12"/>
  <c r="W103" i="12"/>
  <c r="W102" i="12"/>
  <c r="W101" i="12"/>
  <c r="W100" i="12"/>
  <c r="W99" i="12"/>
  <c r="W98" i="12"/>
  <c r="W97" i="12"/>
  <c r="W96" i="12"/>
  <c r="W95" i="12"/>
  <c r="W94" i="12"/>
  <c r="W93" i="12"/>
  <c r="W92" i="12"/>
  <c r="W91" i="12"/>
  <c r="W90" i="12"/>
  <c r="W89" i="12"/>
  <c r="W88" i="12"/>
  <c r="W87" i="12"/>
  <c r="W86" i="12"/>
  <c r="W84" i="12"/>
  <c r="W83" i="12"/>
  <c r="W82" i="12"/>
  <c r="W81" i="12"/>
  <c r="W80" i="12"/>
  <c r="W79" i="12"/>
  <c r="W78" i="12"/>
  <c r="W77" i="12"/>
  <c r="W76" i="12"/>
  <c r="W75" i="12"/>
  <c r="W74" i="12"/>
  <c r="W73" i="12"/>
  <c r="W72" i="12"/>
  <c r="W71" i="12"/>
  <c r="W70" i="12"/>
  <c r="W69" i="12"/>
  <c r="W68" i="12"/>
  <c r="W66" i="12"/>
  <c r="W65" i="12"/>
  <c r="W64" i="12"/>
  <c r="W63" i="12"/>
  <c r="W62" i="12"/>
  <c r="W61" i="12"/>
  <c r="W60" i="12"/>
  <c r="W59" i="12"/>
  <c r="W58" i="12"/>
  <c r="W57" i="12"/>
  <c r="W56" i="12"/>
  <c r="W55" i="12"/>
  <c r="W54" i="12"/>
  <c r="W53" i="12"/>
  <c r="W52" i="12"/>
  <c r="W51" i="12"/>
  <c r="W50" i="12"/>
  <c r="W49" i="12"/>
  <c r="W48" i="12"/>
  <c r="W46" i="12"/>
  <c r="W45" i="12"/>
  <c r="W44" i="12"/>
  <c r="W43" i="12"/>
  <c r="W42" i="12"/>
  <c r="W41" i="12"/>
  <c r="W40" i="12"/>
  <c r="W39" i="12"/>
  <c r="W38" i="12"/>
  <c r="W37" i="12"/>
  <c r="W35" i="12"/>
  <c r="W34" i="12"/>
  <c r="W33" i="12"/>
  <c r="W32" i="12"/>
  <c r="W31" i="12"/>
  <c r="W30" i="12"/>
  <c r="W29" i="12"/>
  <c r="W28" i="12"/>
  <c r="W27" i="12"/>
  <c r="W26" i="12"/>
  <c r="W25" i="12"/>
  <c r="W23" i="12"/>
  <c r="W22" i="12"/>
  <c r="W21" i="12"/>
  <c r="W20" i="12"/>
  <c r="W19" i="12"/>
  <c r="W18" i="12"/>
  <c r="W12" i="12"/>
  <c r="W13" i="12"/>
  <c r="W14" i="12"/>
  <c r="W15" i="12"/>
  <c r="W16" i="12"/>
  <c r="W11" i="12"/>
  <c r="AC143" i="12"/>
  <c r="Y143" i="12"/>
  <c r="U143" i="12"/>
  <c r="AA143" i="12"/>
  <c r="P143" i="12"/>
  <c r="L143" i="12"/>
  <c r="H143" i="12"/>
  <c r="D143" i="12"/>
  <c r="R143" i="12"/>
  <c r="AC142" i="12"/>
  <c r="AA142" i="12"/>
  <c r="Y142" i="12"/>
  <c r="U142" i="12"/>
  <c r="R142" i="12"/>
  <c r="P142" i="12"/>
  <c r="N142" i="12"/>
  <c r="L142" i="12"/>
  <c r="J142" i="12"/>
  <c r="H142" i="12"/>
  <c r="F142" i="12"/>
  <c r="D142" i="12"/>
  <c r="AC141" i="12"/>
  <c r="Y141" i="12"/>
  <c r="U141" i="12"/>
  <c r="P141" i="12"/>
  <c r="L141" i="12"/>
  <c r="H141" i="12"/>
  <c r="D141" i="12"/>
  <c r="R141" i="12"/>
  <c r="AC140" i="12"/>
  <c r="AA140" i="12"/>
  <c r="Y140" i="12"/>
  <c r="U140" i="12"/>
  <c r="R140" i="12"/>
  <c r="P140" i="12"/>
  <c r="N140" i="12"/>
  <c r="L140" i="12"/>
  <c r="J140" i="12"/>
  <c r="H140" i="12"/>
  <c r="F140" i="12"/>
  <c r="D140" i="12"/>
  <c r="AC139" i="12"/>
  <c r="Y139" i="12"/>
  <c r="U139" i="12"/>
  <c r="P139" i="12"/>
  <c r="L139" i="12"/>
  <c r="H139" i="12"/>
  <c r="D139" i="12"/>
  <c r="R139" i="12"/>
  <c r="AC138" i="12"/>
  <c r="AA138" i="12"/>
  <c r="Y138" i="12"/>
  <c r="U138" i="12"/>
  <c r="R138" i="12"/>
  <c r="P138" i="12"/>
  <c r="N138" i="12"/>
  <c r="L138" i="12"/>
  <c r="J138" i="12"/>
  <c r="H138" i="12"/>
  <c r="F138" i="12"/>
  <c r="D138" i="12"/>
  <c r="P137" i="12"/>
  <c r="L137" i="12"/>
  <c r="H137" i="12"/>
  <c r="D137" i="12"/>
  <c r="R137" i="12"/>
  <c r="AC136" i="12"/>
  <c r="AA136" i="12"/>
  <c r="Y136" i="12"/>
  <c r="U136" i="12"/>
  <c r="R136" i="12"/>
  <c r="P136" i="12"/>
  <c r="N136" i="12"/>
  <c r="L136" i="12"/>
  <c r="J136" i="12"/>
  <c r="H136" i="12"/>
  <c r="F136" i="12"/>
  <c r="D136" i="12"/>
  <c r="P135" i="12"/>
  <c r="L135" i="12"/>
  <c r="H135" i="12"/>
  <c r="D135" i="12"/>
  <c r="R135" i="12"/>
  <c r="AC134" i="12"/>
  <c r="AB133" i="12"/>
  <c r="Y134" i="12"/>
  <c r="X133" i="12"/>
  <c r="U134" i="12"/>
  <c r="T133" i="12"/>
  <c r="Q133" i="12"/>
  <c r="P134" i="12"/>
  <c r="M133" i="12"/>
  <c r="L134" i="12"/>
  <c r="I133" i="12"/>
  <c r="H134" i="12"/>
  <c r="E133" i="12"/>
  <c r="D134" i="12"/>
  <c r="AD133" i="12"/>
  <c r="AE133" i="12" s="1"/>
  <c r="Z133" i="12"/>
  <c r="V133" i="12"/>
  <c r="S133" i="12"/>
  <c r="O133" i="12"/>
  <c r="K133" i="12"/>
  <c r="G133" i="12"/>
  <c r="C133" i="12"/>
  <c r="B133" i="12"/>
  <c r="AC132" i="12"/>
  <c r="AA132" i="12"/>
  <c r="Y132" i="12"/>
  <c r="U132" i="12"/>
  <c r="R132" i="12"/>
  <c r="P132" i="12"/>
  <c r="N132" i="12"/>
  <c r="L132" i="12"/>
  <c r="J132" i="12"/>
  <c r="H132" i="12"/>
  <c r="F132" i="12"/>
  <c r="D132" i="12"/>
  <c r="AA131" i="12"/>
  <c r="D131" i="12"/>
  <c r="N131" i="12"/>
  <c r="AC130" i="12"/>
  <c r="Y130" i="12"/>
  <c r="U130" i="12"/>
  <c r="R130" i="12"/>
  <c r="P130" i="12"/>
  <c r="N130" i="12"/>
  <c r="L130" i="12"/>
  <c r="J130" i="12"/>
  <c r="H130" i="12"/>
  <c r="F130" i="12"/>
  <c r="D130" i="12"/>
  <c r="AA129" i="12"/>
  <c r="U129" i="12"/>
  <c r="P129" i="12"/>
  <c r="N129" i="12"/>
  <c r="L129" i="12"/>
  <c r="J129" i="12"/>
  <c r="F129" i="12"/>
  <c r="D129" i="12"/>
  <c r="R129" i="12"/>
  <c r="AC128" i="12"/>
  <c r="AA128" i="12"/>
  <c r="Y128" i="12"/>
  <c r="U128" i="12"/>
  <c r="R128" i="12"/>
  <c r="P128" i="12"/>
  <c r="N128" i="12"/>
  <c r="L128" i="12"/>
  <c r="J128" i="12"/>
  <c r="H128" i="12"/>
  <c r="F128" i="12"/>
  <c r="D128" i="12"/>
  <c r="N127" i="12"/>
  <c r="AC126" i="12"/>
  <c r="AA126" i="12"/>
  <c r="Y126" i="12"/>
  <c r="U126" i="12"/>
  <c r="R126" i="12"/>
  <c r="P126" i="12"/>
  <c r="N126" i="12"/>
  <c r="L126" i="12"/>
  <c r="J126" i="12"/>
  <c r="H126" i="12"/>
  <c r="F126" i="12"/>
  <c r="D126" i="12"/>
  <c r="AA125" i="12"/>
  <c r="U125" i="12"/>
  <c r="P125" i="12"/>
  <c r="N125" i="12"/>
  <c r="L125" i="12"/>
  <c r="J125" i="12"/>
  <c r="F125" i="12"/>
  <c r="D125" i="12"/>
  <c r="R125" i="12"/>
  <c r="AC124" i="12"/>
  <c r="AA124" i="12"/>
  <c r="Y124" i="12"/>
  <c r="U124" i="12"/>
  <c r="R124" i="12"/>
  <c r="P124" i="12"/>
  <c r="N124" i="12"/>
  <c r="L124" i="12"/>
  <c r="J124" i="12"/>
  <c r="H124" i="12"/>
  <c r="F124" i="12"/>
  <c r="D124" i="12"/>
  <c r="AA123" i="12"/>
  <c r="R123" i="12"/>
  <c r="N123" i="12"/>
  <c r="L123" i="12"/>
  <c r="H123" i="12"/>
  <c r="F123" i="12"/>
  <c r="D123" i="12"/>
  <c r="J123" i="12"/>
  <c r="AA122" i="12"/>
  <c r="AC122" i="12"/>
  <c r="R122" i="12"/>
  <c r="P122" i="12"/>
  <c r="N122" i="12"/>
  <c r="L122" i="12"/>
  <c r="J122" i="12"/>
  <c r="H122" i="12"/>
  <c r="F122" i="12"/>
  <c r="D122" i="12"/>
  <c r="AC121" i="12"/>
  <c r="R121" i="12"/>
  <c r="P121" i="12"/>
  <c r="N121" i="12"/>
  <c r="L121" i="12"/>
  <c r="J121" i="12"/>
  <c r="H121" i="12"/>
  <c r="F121" i="12"/>
  <c r="D121" i="12"/>
  <c r="R120" i="12"/>
  <c r="P120" i="12"/>
  <c r="N120" i="12"/>
  <c r="L120" i="12"/>
  <c r="J120" i="12"/>
  <c r="H120" i="12"/>
  <c r="F120" i="12"/>
  <c r="D120" i="12"/>
  <c r="AC119" i="12"/>
  <c r="R119" i="12"/>
  <c r="P119" i="12"/>
  <c r="N119" i="12"/>
  <c r="L119" i="12"/>
  <c r="J119" i="12"/>
  <c r="H119" i="12"/>
  <c r="F119" i="12"/>
  <c r="D119" i="12"/>
  <c r="R118" i="12"/>
  <c r="P118" i="12"/>
  <c r="N118" i="12"/>
  <c r="L118" i="12"/>
  <c r="J118" i="12"/>
  <c r="H118" i="12"/>
  <c r="F118" i="12"/>
  <c r="D118" i="12"/>
  <c r="AC117" i="12"/>
  <c r="R117" i="12"/>
  <c r="P117" i="12"/>
  <c r="N117" i="12"/>
  <c r="L117" i="12"/>
  <c r="J117" i="12"/>
  <c r="H117" i="12"/>
  <c r="F117" i="12"/>
  <c r="D117" i="12"/>
  <c r="R116" i="12"/>
  <c r="P116" i="12"/>
  <c r="N116" i="12"/>
  <c r="L116" i="12"/>
  <c r="J116" i="12"/>
  <c r="H116" i="12"/>
  <c r="F116" i="12"/>
  <c r="D116" i="12"/>
  <c r="AC115" i="12"/>
  <c r="R115" i="12"/>
  <c r="P115" i="12"/>
  <c r="N115" i="12"/>
  <c r="L115" i="12"/>
  <c r="J115" i="12"/>
  <c r="H115" i="12"/>
  <c r="F115" i="12"/>
  <c r="D115" i="12"/>
  <c r="R114" i="12"/>
  <c r="P114" i="12"/>
  <c r="N114" i="12"/>
  <c r="L114" i="12"/>
  <c r="J114" i="12"/>
  <c r="H114" i="12"/>
  <c r="F114" i="12"/>
  <c r="D114" i="12"/>
  <c r="AC113" i="12"/>
  <c r="R113" i="12"/>
  <c r="P113" i="12"/>
  <c r="N113" i="12"/>
  <c r="L113" i="12"/>
  <c r="J113" i="12"/>
  <c r="H113" i="12"/>
  <c r="F113" i="12"/>
  <c r="D113" i="12"/>
  <c r="R112" i="12"/>
  <c r="P112" i="12"/>
  <c r="N112" i="12"/>
  <c r="L112" i="12"/>
  <c r="J112" i="12"/>
  <c r="H112" i="12"/>
  <c r="F112" i="12"/>
  <c r="D112" i="12"/>
  <c r="AC111" i="12"/>
  <c r="R111" i="12"/>
  <c r="P111" i="12"/>
  <c r="N111" i="12"/>
  <c r="L111" i="12"/>
  <c r="J111" i="12"/>
  <c r="H111" i="12"/>
  <c r="F111" i="12"/>
  <c r="D111" i="12"/>
  <c r="AD109" i="12"/>
  <c r="Z109" i="12"/>
  <c r="V109" i="12"/>
  <c r="R110" i="12"/>
  <c r="P110" i="12"/>
  <c r="N110" i="12"/>
  <c r="L110" i="12"/>
  <c r="J110" i="12"/>
  <c r="H110" i="12"/>
  <c r="F110" i="12"/>
  <c r="D110" i="12"/>
  <c r="B109" i="12"/>
  <c r="AB109" i="12"/>
  <c r="X109" i="12"/>
  <c r="T109" i="12"/>
  <c r="S109" i="12"/>
  <c r="Q109" i="12"/>
  <c r="O109" i="12"/>
  <c r="M109" i="12"/>
  <c r="K109" i="12"/>
  <c r="L109" i="12" s="1"/>
  <c r="I109" i="12"/>
  <c r="G109" i="12"/>
  <c r="E109" i="12"/>
  <c r="C109" i="12"/>
  <c r="AC108" i="12"/>
  <c r="AA108" i="12"/>
  <c r="Y108" i="12"/>
  <c r="U108" i="12"/>
  <c r="N108" i="12"/>
  <c r="J108" i="12"/>
  <c r="F108" i="12"/>
  <c r="R108" i="12"/>
  <c r="AC107" i="12"/>
  <c r="Y107" i="12"/>
  <c r="U107" i="12"/>
  <c r="R107" i="12"/>
  <c r="P107" i="12"/>
  <c r="N107" i="12"/>
  <c r="L107" i="12"/>
  <c r="J107" i="12"/>
  <c r="H107" i="12"/>
  <c r="F107" i="12"/>
  <c r="D107" i="12"/>
  <c r="AC106" i="12"/>
  <c r="AA106" i="12"/>
  <c r="Y106" i="12"/>
  <c r="U106" i="12"/>
  <c r="N106" i="12"/>
  <c r="F106" i="12"/>
  <c r="R106" i="12"/>
  <c r="AC105" i="12"/>
  <c r="Y105" i="12"/>
  <c r="U105" i="12"/>
  <c r="R105" i="12"/>
  <c r="P105" i="12"/>
  <c r="N105" i="12"/>
  <c r="L105" i="12"/>
  <c r="J105" i="12"/>
  <c r="H105" i="12"/>
  <c r="F105" i="12"/>
  <c r="D105" i="12"/>
  <c r="AC104" i="12"/>
  <c r="AA104" i="12"/>
  <c r="Y104" i="12"/>
  <c r="U104" i="12"/>
  <c r="N104" i="12"/>
  <c r="F104" i="12"/>
  <c r="R104" i="12"/>
  <c r="AC103" i="12"/>
  <c r="Y103" i="12"/>
  <c r="U103" i="12"/>
  <c r="R103" i="12"/>
  <c r="P103" i="12"/>
  <c r="N103" i="12"/>
  <c r="L103" i="12"/>
  <c r="J103" i="12"/>
  <c r="H103" i="12"/>
  <c r="F103" i="12"/>
  <c r="D103" i="12"/>
  <c r="AC102" i="12"/>
  <c r="AA102" i="12"/>
  <c r="Y102" i="12"/>
  <c r="U102" i="12"/>
  <c r="N102" i="12"/>
  <c r="R102" i="12"/>
  <c r="AC101" i="12"/>
  <c r="Y101" i="12"/>
  <c r="U101" i="12"/>
  <c r="R101" i="12"/>
  <c r="P101" i="12"/>
  <c r="N101" i="12"/>
  <c r="L101" i="12"/>
  <c r="J101" i="12"/>
  <c r="H101" i="12"/>
  <c r="F101" i="12"/>
  <c r="D101" i="12"/>
  <c r="AC100" i="12"/>
  <c r="AA100" i="12"/>
  <c r="Y100" i="12"/>
  <c r="U100" i="12"/>
  <c r="N100" i="12"/>
  <c r="R100" i="12"/>
  <c r="AC99" i="12"/>
  <c r="Y99" i="12"/>
  <c r="U99" i="12"/>
  <c r="R99" i="12"/>
  <c r="P99" i="12"/>
  <c r="N99" i="12"/>
  <c r="L99" i="12"/>
  <c r="J99" i="12"/>
  <c r="H99" i="12"/>
  <c r="F99" i="12"/>
  <c r="D99" i="12"/>
  <c r="AC98" i="12"/>
  <c r="AA98" i="12"/>
  <c r="Y98" i="12"/>
  <c r="U98" i="12"/>
  <c r="N98" i="12"/>
  <c r="R98" i="12"/>
  <c r="AC97" i="12"/>
  <c r="Y97" i="12"/>
  <c r="U97" i="12"/>
  <c r="R97" i="12"/>
  <c r="P97" i="12"/>
  <c r="N97" i="12"/>
  <c r="L97" i="12"/>
  <c r="J97" i="12"/>
  <c r="H97" i="12"/>
  <c r="F97" i="12"/>
  <c r="D97" i="12"/>
  <c r="AC96" i="12"/>
  <c r="AA96" i="12"/>
  <c r="Y96" i="12"/>
  <c r="U96" i="12"/>
  <c r="N96" i="12"/>
  <c r="R96" i="12"/>
  <c r="AC95" i="12"/>
  <c r="Y95" i="12"/>
  <c r="U95" i="12"/>
  <c r="R95" i="12"/>
  <c r="P95" i="12"/>
  <c r="N95" i="12"/>
  <c r="L95" i="12"/>
  <c r="J95" i="12"/>
  <c r="H95" i="12"/>
  <c r="F95" i="12"/>
  <c r="D95" i="12"/>
  <c r="AC94" i="12"/>
  <c r="AA94" i="12"/>
  <c r="Y94" i="12"/>
  <c r="U94" i="12"/>
  <c r="N94" i="12"/>
  <c r="R94" i="12"/>
  <c r="AC93" i="12"/>
  <c r="Y93" i="12"/>
  <c r="U93" i="12"/>
  <c r="R93" i="12"/>
  <c r="P93" i="12"/>
  <c r="N93" i="12"/>
  <c r="L93" i="12"/>
  <c r="J93" i="12"/>
  <c r="H93" i="12"/>
  <c r="F93" i="12"/>
  <c r="D93" i="12"/>
  <c r="AC92" i="12"/>
  <c r="AA92" i="12"/>
  <c r="Y92" i="12"/>
  <c r="U92" i="12"/>
  <c r="N92" i="12"/>
  <c r="R92" i="12"/>
  <c r="AC91" i="12"/>
  <c r="Y91" i="12"/>
  <c r="U91" i="12"/>
  <c r="R91" i="12"/>
  <c r="P91" i="12"/>
  <c r="N91" i="12"/>
  <c r="L91" i="12"/>
  <c r="J91" i="12"/>
  <c r="H91" i="12"/>
  <c r="F91" i="12"/>
  <c r="D91" i="12"/>
  <c r="AC90" i="12"/>
  <c r="AA90" i="12"/>
  <c r="Y90" i="12"/>
  <c r="U90" i="12"/>
  <c r="N90" i="12"/>
  <c r="R90" i="12"/>
  <c r="AC89" i="12"/>
  <c r="Y89" i="12"/>
  <c r="U89" i="12"/>
  <c r="R89" i="12"/>
  <c r="P89" i="12"/>
  <c r="N89" i="12"/>
  <c r="L89" i="12"/>
  <c r="J89" i="12"/>
  <c r="H89" i="12"/>
  <c r="F89" i="12"/>
  <c r="D89" i="12"/>
  <c r="AC88" i="12"/>
  <c r="AA88" i="12"/>
  <c r="Y88" i="12"/>
  <c r="U88" i="12"/>
  <c r="N88" i="12"/>
  <c r="R88" i="12"/>
  <c r="AC87" i="12"/>
  <c r="Y87" i="12"/>
  <c r="U87" i="12"/>
  <c r="P87" i="12"/>
  <c r="L87" i="12"/>
  <c r="H87" i="12"/>
  <c r="D87" i="12"/>
  <c r="N87" i="12"/>
  <c r="AC86" i="12"/>
  <c r="AB85" i="12"/>
  <c r="Y86" i="12"/>
  <c r="X85" i="12"/>
  <c r="U86" i="12"/>
  <c r="T85" i="12"/>
  <c r="Q85" i="12"/>
  <c r="P86" i="12"/>
  <c r="M85" i="12"/>
  <c r="L86" i="12"/>
  <c r="I85" i="12"/>
  <c r="H86" i="12"/>
  <c r="E85" i="12"/>
  <c r="D86" i="12"/>
  <c r="AD85" i="12"/>
  <c r="Z85" i="12"/>
  <c r="V85" i="12"/>
  <c r="S85" i="12"/>
  <c r="O85" i="12"/>
  <c r="K85" i="12"/>
  <c r="G85" i="12"/>
  <c r="C85" i="12"/>
  <c r="B85" i="12"/>
  <c r="AC84" i="12"/>
  <c r="Y84" i="12"/>
  <c r="U84" i="12"/>
  <c r="R84" i="12"/>
  <c r="P84" i="12"/>
  <c r="N84" i="12"/>
  <c r="L84" i="12"/>
  <c r="J84" i="12"/>
  <c r="H84" i="12"/>
  <c r="F84" i="12"/>
  <c r="D84" i="12"/>
  <c r="P83" i="12"/>
  <c r="L83" i="12"/>
  <c r="H83" i="12"/>
  <c r="D83" i="12"/>
  <c r="R83" i="12"/>
  <c r="AC82" i="12"/>
  <c r="Y82" i="12"/>
  <c r="U82" i="12"/>
  <c r="R82" i="12"/>
  <c r="P82" i="12"/>
  <c r="N82" i="12"/>
  <c r="L82" i="12"/>
  <c r="J82" i="12"/>
  <c r="H82" i="12"/>
  <c r="F82" i="12"/>
  <c r="D82" i="12"/>
  <c r="P81" i="12"/>
  <c r="L81" i="12"/>
  <c r="H81" i="12"/>
  <c r="D81" i="12"/>
  <c r="R81" i="12"/>
  <c r="AC80" i="12"/>
  <c r="Y80" i="12"/>
  <c r="U80" i="12"/>
  <c r="R80" i="12"/>
  <c r="P80" i="12"/>
  <c r="N80" i="12"/>
  <c r="L80" i="12"/>
  <c r="J80" i="12"/>
  <c r="H80" i="12"/>
  <c r="F80" i="12"/>
  <c r="D80" i="12"/>
  <c r="P79" i="12"/>
  <c r="L79" i="12"/>
  <c r="H79" i="12"/>
  <c r="D79" i="12"/>
  <c r="R79" i="12"/>
  <c r="AC78" i="12"/>
  <c r="Y78" i="12"/>
  <c r="U78" i="12"/>
  <c r="R78" i="12"/>
  <c r="P78" i="12"/>
  <c r="N78" i="12"/>
  <c r="L78" i="12"/>
  <c r="J78" i="12"/>
  <c r="H78" i="12"/>
  <c r="F78" i="12"/>
  <c r="D78" i="12"/>
  <c r="P77" i="12"/>
  <c r="L77" i="12"/>
  <c r="H77" i="12"/>
  <c r="D77" i="12"/>
  <c r="R77" i="12"/>
  <c r="AC76" i="12"/>
  <c r="Y76" i="12"/>
  <c r="U76" i="12"/>
  <c r="R76" i="12"/>
  <c r="P76" i="12"/>
  <c r="N76" i="12"/>
  <c r="L76" i="12"/>
  <c r="J76" i="12"/>
  <c r="H76" i="12"/>
  <c r="F76" i="12"/>
  <c r="D76" i="12"/>
  <c r="AA75" i="12"/>
  <c r="F75" i="12"/>
  <c r="AC74" i="12"/>
  <c r="Y74" i="12"/>
  <c r="U74" i="12"/>
  <c r="R74" i="12"/>
  <c r="P74" i="12"/>
  <c r="N74" i="12"/>
  <c r="L74" i="12"/>
  <c r="J74" i="12"/>
  <c r="H74" i="12"/>
  <c r="F74" i="12"/>
  <c r="D74" i="12"/>
  <c r="AA73" i="12"/>
  <c r="P73" i="12"/>
  <c r="N73" i="12"/>
  <c r="L73" i="12"/>
  <c r="J73" i="12"/>
  <c r="F73" i="12"/>
  <c r="D73" i="12"/>
  <c r="R73" i="12"/>
  <c r="AC72" i="12"/>
  <c r="Y72" i="12"/>
  <c r="U72" i="12"/>
  <c r="R72" i="12"/>
  <c r="P72" i="12"/>
  <c r="N72" i="12"/>
  <c r="L72" i="12"/>
  <c r="J72" i="12"/>
  <c r="H72" i="12"/>
  <c r="F72" i="12"/>
  <c r="D72" i="12"/>
  <c r="AA71" i="12"/>
  <c r="N71" i="12"/>
  <c r="J71" i="12"/>
  <c r="F71" i="12"/>
  <c r="R71" i="12"/>
  <c r="AC70" i="12"/>
  <c r="Y70" i="12"/>
  <c r="U70" i="12"/>
  <c r="R70" i="12"/>
  <c r="P70" i="12"/>
  <c r="N70" i="12"/>
  <c r="L70" i="12"/>
  <c r="J70" i="12"/>
  <c r="H70" i="12"/>
  <c r="F70" i="12"/>
  <c r="D70" i="12"/>
  <c r="AC69" i="12"/>
  <c r="Y69" i="12"/>
  <c r="U69" i="12"/>
  <c r="R69" i="12"/>
  <c r="Q67" i="12"/>
  <c r="L69" i="12"/>
  <c r="G67" i="12"/>
  <c r="F69" i="12"/>
  <c r="AA68" i="12"/>
  <c r="R68" i="12"/>
  <c r="N68" i="12"/>
  <c r="L68" i="12"/>
  <c r="J68" i="12"/>
  <c r="H68" i="12"/>
  <c r="F68" i="12"/>
  <c r="D68" i="12"/>
  <c r="AD67" i="12"/>
  <c r="S67" i="12"/>
  <c r="M67" i="12"/>
  <c r="I67" i="12"/>
  <c r="C67" i="12"/>
  <c r="B67" i="12"/>
  <c r="AC66" i="12"/>
  <c r="Y66" i="12"/>
  <c r="U66" i="12"/>
  <c r="R66" i="12"/>
  <c r="P66" i="12"/>
  <c r="N66" i="12"/>
  <c r="L66" i="12"/>
  <c r="J66" i="12"/>
  <c r="H66" i="12"/>
  <c r="F66" i="12"/>
  <c r="D66" i="12"/>
  <c r="AA65" i="12"/>
  <c r="R65" i="12"/>
  <c r="N65" i="12"/>
  <c r="H65" i="12"/>
  <c r="F65" i="12"/>
  <c r="D65" i="12"/>
  <c r="AC64" i="12"/>
  <c r="Y64" i="12"/>
  <c r="U64" i="12"/>
  <c r="R64" i="12"/>
  <c r="P64" i="12"/>
  <c r="N64" i="12"/>
  <c r="L64" i="12"/>
  <c r="J64" i="12"/>
  <c r="H64" i="12"/>
  <c r="F64" i="12"/>
  <c r="D64" i="12"/>
  <c r="AA63" i="12"/>
  <c r="N63" i="12"/>
  <c r="F63" i="12"/>
  <c r="AC62" i="12"/>
  <c r="Y62" i="12"/>
  <c r="U62" i="12"/>
  <c r="R62" i="12"/>
  <c r="P62" i="12"/>
  <c r="N62" i="12"/>
  <c r="L62" i="12"/>
  <c r="J62" i="12"/>
  <c r="H62" i="12"/>
  <c r="F62" i="12"/>
  <c r="D62" i="12"/>
  <c r="AA61" i="12"/>
  <c r="N61" i="12"/>
  <c r="H61" i="12"/>
  <c r="F61" i="12"/>
  <c r="AC60" i="12"/>
  <c r="Y60" i="12"/>
  <c r="U60" i="12"/>
  <c r="R60" i="12"/>
  <c r="P60" i="12"/>
  <c r="N60" i="12"/>
  <c r="L60" i="12"/>
  <c r="J60" i="12"/>
  <c r="H60" i="12"/>
  <c r="F60" i="12"/>
  <c r="D60" i="12"/>
  <c r="AA59" i="12"/>
  <c r="R59" i="12"/>
  <c r="N59" i="12"/>
  <c r="H59" i="12"/>
  <c r="F59" i="12"/>
  <c r="AC58" i="12"/>
  <c r="Y58" i="12"/>
  <c r="U58" i="12"/>
  <c r="R58" i="12"/>
  <c r="P58" i="12"/>
  <c r="N58" i="12"/>
  <c r="L58" i="12"/>
  <c r="J58" i="12"/>
  <c r="H58" i="12"/>
  <c r="F58" i="12"/>
  <c r="D58" i="12"/>
  <c r="AA57" i="12"/>
  <c r="R57" i="12"/>
  <c r="N57" i="12"/>
  <c r="H57" i="12"/>
  <c r="D57" i="12"/>
  <c r="F57" i="12"/>
  <c r="AC56" i="12"/>
  <c r="Y56" i="12"/>
  <c r="U56" i="12"/>
  <c r="R56" i="12"/>
  <c r="P56" i="12"/>
  <c r="N56" i="12"/>
  <c r="L56" i="12"/>
  <c r="J56" i="12"/>
  <c r="H56" i="12"/>
  <c r="F56" i="12"/>
  <c r="D56" i="12"/>
  <c r="AA55" i="12"/>
  <c r="N55" i="12"/>
  <c r="F55" i="12"/>
  <c r="AC54" i="12"/>
  <c r="Y54" i="12"/>
  <c r="U54" i="12"/>
  <c r="R54" i="12"/>
  <c r="P54" i="12"/>
  <c r="N54" i="12"/>
  <c r="L54" i="12"/>
  <c r="J54" i="12"/>
  <c r="H54" i="12"/>
  <c r="F54" i="12"/>
  <c r="D54" i="12"/>
  <c r="AA53" i="12"/>
  <c r="P53" i="12"/>
  <c r="N53" i="12"/>
  <c r="L53" i="12"/>
  <c r="J53" i="12"/>
  <c r="F53" i="12"/>
  <c r="D53" i="12"/>
  <c r="R53" i="12"/>
  <c r="AC52" i="12"/>
  <c r="Y52" i="12"/>
  <c r="U52" i="12"/>
  <c r="R52" i="12"/>
  <c r="P52" i="12"/>
  <c r="N52" i="12"/>
  <c r="L52" i="12"/>
  <c r="J52" i="12"/>
  <c r="H52" i="12"/>
  <c r="F52" i="12"/>
  <c r="D52" i="12"/>
  <c r="AA51" i="12"/>
  <c r="L51" i="12"/>
  <c r="F51" i="12"/>
  <c r="N51" i="12"/>
  <c r="AC50" i="12"/>
  <c r="Y50" i="12"/>
  <c r="U50" i="12"/>
  <c r="R50" i="12"/>
  <c r="P50" i="12"/>
  <c r="N50" i="12"/>
  <c r="L50" i="12"/>
  <c r="J50" i="12"/>
  <c r="H50" i="12"/>
  <c r="F50" i="12"/>
  <c r="D50" i="12"/>
  <c r="AA49" i="12"/>
  <c r="R49" i="12"/>
  <c r="P49" i="12"/>
  <c r="N49" i="12"/>
  <c r="L49" i="12"/>
  <c r="J49" i="12"/>
  <c r="F49" i="12"/>
  <c r="D49" i="12"/>
  <c r="AC48" i="12"/>
  <c r="Y48" i="12"/>
  <c r="U48" i="12"/>
  <c r="R48" i="12"/>
  <c r="P48" i="12"/>
  <c r="N48" i="12"/>
  <c r="L48" i="12"/>
  <c r="J48" i="12"/>
  <c r="H48" i="12"/>
  <c r="F48" i="12"/>
  <c r="D48" i="12"/>
  <c r="Z47" i="12"/>
  <c r="V47" i="12"/>
  <c r="Q47" i="12"/>
  <c r="O47" i="12"/>
  <c r="M47" i="12"/>
  <c r="G47" i="12"/>
  <c r="E47" i="12"/>
  <c r="B47" i="12"/>
  <c r="AC46" i="12"/>
  <c r="Y46" i="12"/>
  <c r="U46" i="12"/>
  <c r="R46" i="12"/>
  <c r="P46" i="12"/>
  <c r="N46" i="12"/>
  <c r="L46" i="12"/>
  <c r="J46" i="12"/>
  <c r="H46" i="12"/>
  <c r="F46" i="12"/>
  <c r="D46" i="12"/>
  <c r="AC45" i="12"/>
  <c r="Y45" i="12"/>
  <c r="U45" i="12"/>
  <c r="R45" i="12"/>
  <c r="P45" i="12"/>
  <c r="N45" i="12"/>
  <c r="L45" i="12"/>
  <c r="J45" i="12"/>
  <c r="H45" i="12"/>
  <c r="F45" i="12"/>
  <c r="D45" i="12"/>
  <c r="AC44" i="12"/>
  <c r="R44" i="12"/>
  <c r="P44" i="12"/>
  <c r="N44" i="12"/>
  <c r="L44" i="12"/>
  <c r="J44" i="12"/>
  <c r="H44" i="12"/>
  <c r="F44" i="12"/>
  <c r="D44" i="12"/>
  <c r="AC43" i="12"/>
  <c r="Y43" i="12"/>
  <c r="U43" i="12"/>
  <c r="R43" i="12"/>
  <c r="P43" i="12"/>
  <c r="N43" i="12"/>
  <c r="L43" i="12"/>
  <c r="J43" i="12"/>
  <c r="H43" i="12"/>
  <c r="F43" i="12"/>
  <c r="D43" i="12"/>
  <c r="AC42" i="12"/>
  <c r="R42" i="12"/>
  <c r="P42" i="12"/>
  <c r="N42" i="12"/>
  <c r="L42" i="12"/>
  <c r="J42" i="12"/>
  <c r="H42" i="12"/>
  <c r="F42" i="12"/>
  <c r="D42" i="12"/>
  <c r="AC41" i="12"/>
  <c r="Y41" i="12"/>
  <c r="U41" i="12"/>
  <c r="R41" i="12"/>
  <c r="P41" i="12"/>
  <c r="N41" i="12"/>
  <c r="L41" i="12"/>
  <c r="J41" i="12"/>
  <c r="H41" i="12"/>
  <c r="F41" i="12"/>
  <c r="D41" i="12"/>
  <c r="AC40" i="12"/>
  <c r="R40" i="12"/>
  <c r="P40" i="12"/>
  <c r="N40" i="12"/>
  <c r="L40" i="12"/>
  <c r="J40" i="12"/>
  <c r="H40" i="12"/>
  <c r="F40" i="12"/>
  <c r="D40" i="12"/>
  <c r="AC39" i="12"/>
  <c r="Y39" i="12"/>
  <c r="U39" i="12"/>
  <c r="R39" i="12"/>
  <c r="P39" i="12"/>
  <c r="N39" i="12"/>
  <c r="L39" i="12"/>
  <c r="J39" i="12"/>
  <c r="H39" i="12"/>
  <c r="F39" i="12"/>
  <c r="D39" i="12"/>
  <c r="AC38" i="12"/>
  <c r="R38" i="12"/>
  <c r="P38" i="12"/>
  <c r="N38" i="12"/>
  <c r="L38" i="12"/>
  <c r="J38" i="12"/>
  <c r="H38" i="12"/>
  <c r="F38" i="12"/>
  <c r="D38" i="12"/>
  <c r="AD36" i="12"/>
  <c r="AC37" i="12"/>
  <c r="Z36" i="12"/>
  <c r="Y37" i="12"/>
  <c r="V36" i="12"/>
  <c r="U37" i="12"/>
  <c r="Q36" i="12"/>
  <c r="P37" i="12"/>
  <c r="M36" i="12"/>
  <c r="L37" i="12"/>
  <c r="I36" i="12"/>
  <c r="H37" i="12"/>
  <c r="E36" i="12"/>
  <c r="D37" i="12"/>
  <c r="B36" i="12"/>
  <c r="AB36" i="12"/>
  <c r="X36" i="12"/>
  <c r="T36" i="12"/>
  <c r="S36" i="12"/>
  <c r="O36" i="12"/>
  <c r="K36" i="12"/>
  <c r="G36" i="12"/>
  <c r="C36" i="12"/>
  <c r="AC35" i="12"/>
  <c r="Y35" i="12"/>
  <c r="U35" i="12"/>
  <c r="R35" i="12"/>
  <c r="P35" i="12"/>
  <c r="N35" i="12"/>
  <c r="L35" i="12"/>
  <c r="J35" i="12"/>
  <c r="H35" i="12"/>
  <c r="F35" i="12"/>
  <c r="D35" i="12"/>
  <c r="AC34" i="12"/>
  <c r="R34" i="12"/>
  <c r="P34" i="12"/>
  <c r="N34" i="12"/>
  <c r="L34" i="12"/>
  <c r="J34" i="12"/>
  <c r="H34" i="12"/>
  <c r="F34" i="12"/>
  <c r="D34" i="12"/>
  <c r="AC33" i="12"/>
  <c r="Y33" i="12"/>
  <c r="U33" i="12"/>
  <c r="R33" i="12"/>
  <c r="P33" i="12"/>
  <c r="N33" i="12"/>
  <c r="L33" i="12"/>
  <c r="J33" i="12"/>
  <c r="H33" i="12"/>
  <c r="F33" i="12"/>
  <c r="D33" i="12"/>
  <c r="AC32" i="12"/>
  <c r="R32" i="12"/>
  <c r="P32" i="12"/>
  <c r="N32" i="12"/>
  <c r="L32" i="12"/>
  <c r="J32" i="12"/>
  <c r="H32" i="12"/>
  <c r="F32" i="12"/>
  <c r="D32" i="12"/>
  <c r="AC31" i="12"/>
  <c r="Y31" i="12"/>
  <c r="U31" i="12"/>
  <c r="R31" i="12"/>
  <c r="P31" i="12"/>
  <c r="N31" i="12"/>
  <c r="L31" i="12"/>
  <c r="J31" i="12"/>
  <c r="H31" i="12"/>
  <c r="F31" i="12"/>
  <c r="D31" i="12"/>
  <c r="U30" i="12"/>
  <c r="R30" i="12"/>
  <c r="P30" i="12"/>
  <c r="N30" i="12"/>
  <c r="L30" i="12"/>
  <c r="J30" i="12"/>
  <c r="H30" i="12"/>
  <c r="F30" i="12"/>
  <c r="D30" i="12"/>
  <c r="AC29" i="12"/>
  <c r="Y29" i="12"/>
  <c r="U29" i="12"/>
  <c r="R29" i="12"/>
  <c r="P29" i="12"/>
  <c r="N29" i="12"/>
  <c r="L29" i="12"/>
  <c r="J29" i="12"/>
  <c r="H29" i="12"/>
  <c r="F29" i="12"/>
  <c r="D29" i="12"/>
  <c r="AA28" i="12"/>
  <c r="R28" i="12"/>
  <c r="P28" i="12"/>
  <c r="N28" i="12"/>
  <c r="L28" i="12"/>
  <c r="J28" i="12"/>
  <c r="H28" i="12"/>
  <c r="F28" i="12"/>
  <c r="D28" i="12"/>
  <c r="AC27" i="12"/>
  <c r="AA27" i="12"/>
  <c r="Y27" i="12"/>
  <c r="U27" i="12"/>
  <c r="R27" i="12"/>
  <c r="P27" i="12"/>
  <c r="N27" i="12"/>
  <c r="L27" i="12"/>
  <c r="J27" i="12"/>
  <c r="H27" i="12"/>
  <c r="F27" i="12"/>
  <c r="D27" i="12"/>
  <c r="U26" i="12"/>
  <c r="R26" i="12"/>
  <c r="P26" i="12"/>
  <c r="N26" i="12"/>
  <c r="L26" i="12"/>
  <c r="J26" i="12"/>
  <c r="H26" i="12"/>
  <c r="F26" i="12"/>
  <c r="D26" i="12"/>
  <c r="AC25" i="12"/>
  <c r="Y25" i="12"/>
  <c r="U25" i="12"/>
  <c r="M24" i="12"/>
  <c r="I24" i="12"/>
  <c r="F25" i="12"/>
  <c r="D25" i="12"/>
  <c r="B24" i="12"/>
  <c r="AB24" i="12"/>
  <c r="X24" i="12"/>
  <c r="T24" i="12"/>
  <c r="Q24" i="12"/>
  <c r="K24" i="12"/>
  <c r="G24" i="12"/>
  <c r="E24" i="12"/>
  <c r="J23" i="12"/>
  <c r="F23" i="12"/>
  <c r="D23" i="12"/>
  <c r="N23" i="12"/>
  <c r="AC22" i="12"/>
  <c r="Y22" i="12"/>
  <c r="U22" i="12"/>
  <c r="R22" i="12"/>
  <c r="P22" i="12"/>
  <c r="N22" i="12"/>
  <c r="L22" i="12"/>
  <c r="J22" i="12"/>
  <c r="H22" i="12"/>
  <c r="F22" i="12"/>
  <c r="D22" i="12"/>
  <c r="AA21" i="12"/>
  <c r="J21" i="12"/>
  <c r="F21" i="12"/>
  <c r="D21" i="12"/>
  <c r="N21" i="12"/>
  <c r="AC20" i="12"/>
  <c r="Y20" i="12"/>
  <c r="U20" i="12"/>
  <c r="R20" i="12"/>
  <c r="P20" i="12"/>
  <c r="N20" i="12"/>
  <c r="L20" i="12"/>
  <c r="J20" i="12"/>
  <c r="H20" i="12"/>
  <c r="F20" i="12"/>
  <c r="D20" i="12"/>
  <c r="AA19" i="12"/>
  <c r="AC19" i="12"/>
  <c r="M17" i="12"/>
  <c r="J19" i="12"/>
  <c r="G17" i="12"/>
  <c r="F19" i="12"/>
  <c r="R19" i="12"/>
  <c r="AB17" i="12"/>
  <c r="X17" i="12"/>
  <c r="T17" i="12"/>
  <c r="R18" i="12"/>
  <c r="P18" i="12"/>
  <c r="N18" i="12"/>
  <c r="L18" i="12"/>
  <c r="J18" i="12"/>
  <c r="H18" i="12"/>
  <c r="F18" i="12"/>
  <c r="D18" i="12"/>
  <c r="AD17" i="12"/>
  <c r="Z17" i="12"/>
  <c r="S17" i="12"/>
  <c r="Q17" i="12"/>
  <c r="I17" i="12"/>
  <c r="E17" i="12"/>
  <c r="C17" i="12"/>
  <c r="AC16" i="12"/>
  <c r="Y16" i="12"/>
  <c r="U16" i="12"/>
  <c r="R16" i="12"/>
  <c r="P16" i="12"/>
  <c r="N16" i="12"/>
  <c r="L16" i="12"/>
  <c r="J16" i="12"/>
  <c r="H16" i="12"/>
  <c r="F16" i="12"/>
  <c r="D16" i="12"/>
  <c r="R15" i="12"/>
  <c r="P15" i="12"/>
  <c r="N15" i="12"/>
  <c r="J15" i="12"/>
  <c r="F15" i="12"/>
  <c r="D15" i="12"/>
  <c r="AC14" i="12"/>
  <c r="Y14" i="12"/>
  <c r="U14" i="12"/>
  <c r="R14" i="12"/>
  <c r="P14" i="12"/>
  <c r="N14" i="12"/>
  <c r="L14" i="12"/>
  <c r="J14" i="12"/>
  <c r="H14" i="12"/>
  <c r="F14" i="12"/>
  <c r="D14" i="12"/>
  <c r="AA13" i="12"/>
  <c r="P13" i="12"/>
  <c r="N13" i="12"/>
  <c r="J13" i="12"/>
  <c r="F13" i="12"/>
  <c r="D13" i="12"/>
  <c r="R13" i="12"/>
  <c r="AC12" i="12"/>
  <c r="Y12" i="12"/>
  <c r="U12" i="12"/>
  <c r="R12" i="12"/>
  <c r="P12" i="12"/>
  <c r="N12" i="12"/>
  <c r="K10" i="12"/>
  <c r="J12" i="12"/>
  <c r="H12" i="12"/>
  <c r="F12" i="12"/>
  <c r="D12" i="12"/>
  <c r="AD10" i="12"/>
  <c r="Z10" i="12"/>
  <c r="V10" i="12"/>
  <c r="P11" i="12"/>
  <c r="N11" i="12"/>
  <c r="I10" i="12"/>
  <c r="E10" i="12"/>
  <c r="D11" i="12"/>
  <c r="B10" i="12"/>
  <c r="AB10" i="12"/>
  <c r="X10" i="12"/>
  <c r="T10" i="12"/>
  <c r="Q10" i="12"/>
  <c r="M10" i="12"/>
  <c r="N10" i="12" s="1"/>
  <c r="G10" i="12"/>
  <c r="R24" i="12" l="1"/>
  <c r="D36" i="12"/>
  <c r="AE85" i="12"/>
  <c r="F24" i="12"/>
  <c r="AE67" i="12"/>
  <c r="F109" i="12"/>
  <c r="W109" i="12"/>
  <c r="H24" i="12"/>
  <c r="H36" i="12"/>
  <c r="D133" i="12"/>
  <c r="AE17" i="12"/>
  <c r="L24" i="12"/>
  <c r="W36" i="12"/>
  <c r="AE36" i="12"/>
  <c r="W85" i="12"/>
  <c r="AE109" i="12"/>
  <c r="H133" i="12"/>
  <c r="W133" i="12"/>
  <c r="J133" i="12"/>
  <c r="U133" i="12"/>
  <c r="AC133" i="12"/>
  <c r="F133" i="12"/>
  <c r="N133" i="12"/>
  <c r="R10" i="12"/>
  <c r="H10" i="12"/>
  <c r="U17" i="12"/>
  <c r="N24" i="12"/>
  <c r="R67" i="12"/>
  <c r="AC109" i="12"/>
  <c r="L133" i="12"/>
  <c r="AA133" i="12"/>
  <c r="AC36" i="12"/>
  <c r="Y17" i="12"/>
  <c r="Y133" i="12"/>
  <c r="AA109" i="12"/>
  <c r="AC85" i="12"/>
  <c r="Y85" i="12"/>
  <c r="U85" i="12"/>
  <c r="AA36" i="12"/>
  <c r="AC17" i="12"/>
  <c r="AA17" i="12"/>
  <c r="H109" i="12"/>
  <c r="P133" i="12"/>
  <c r="R133" i="12"/>
  <c r="D109" i="12"/>
  <c r="J109" i="12"/>
  <c r="R109" i="12"/>
  <c r="N109" i="12"/>
  <c r="P109" i="12"/>
  <c r="L85" i="12"/>
  <c r="F85" i="12"/>
  <c r="P85" i="12"/>
  <c r="R85" i="12"/>
  <c r="D85" i="12"/>
  <c r="N85" i="12"/>
  <c r="H85" i="12"/>
  <c r="J85" i="12"/>
  <c r="H67" i="12"/>
  <c r="J67" i="12"/>
  <c r="N67" i="12"/>
  <c r="N47" i="12"/>
  <c r="P47" i="12"/>
  <c r="F47" i="12"/>
  <c r="R47" i="12"/>
  <c r="J24" i="12"/>
  <c r="J10" i="12"/>
  <c r="F10" i="12"/>
  <c r="L10" i="12"/>
  <c r="AA15" i="12"/>
  <c r="Q9" i="12"/>
  <c r="S10" i="12"/>
  <c r="Y10" i="12" s="1"/>
  <c r="J11" i="12"/>
  <c r="O17" i="12"/>
  <c r="D19" i="12"/>
  <c r="G9" i="12"/>
  <c r="M9" i="12"/>
  <c r="O10" i="12"/>
  <c r="F11" i="12"/>
  <c r="L11" i="12"/>
  <c r="U11" i="12"/>
  <c r="Y11" i="12"/>
  <c r="AC11" i="12"/>
  <c r="AA12" i="12"/>
  <c r="L13" i="12"/>
  <c r="U13" i="12"/>
  <c r="Y13" i="12"/>
  <c r="AC13" i="12"/>
  <c r="AA14" i="12"/>
  <c r="L15" i="12"/>
  <c r="U15" i="12"/>
  <c r="Y15" i="12"/>
  <c r="AC15" i="12"/>
  <c r="AA16" i="12"/>
  <c r="K17" i="12"/>
  <c r="V17" i="12"/>
  <c r="W17" i="12" s="1"/>
  <c r="P19" i="12"/>
  <c r="P21" i="12"/>
  <c r="P23" i="12"/>
  <c r="C24" i="12"/>
  <c r="D24" i="12" s="1"/>
  <c r="S24" i="12"/>
  <c r="U24" i="12" s="1"/>
  <c r="J25" i="12"/>
  <c r="P25" i="12"/>
  <c r="AD24" i="12"/>
  <c r="AA26" i="12"/>
  <c r="Y28" i="12"/>
  <c r="AC28" i="12"/>
  <c r="U28" i="12"/>
  <c r="L36" i="12"/>
  <c r="F36" i="12"/>
  <c r="N36" i="12"/>
  <c r="AA11" i="12"/>
  <c r="L12" i="12"/>
  <c r="U18" i="12"/>
  <c r="AC18" i="12"/>
  <c r="N19" i="12"/>
  <c r="H11" i="12"/>
  <c r="R11" i="12"/>
  <c r="H13" i="12"/>
  <c r="H15" i="12"/>
  <c r="B17" i="12"/>
  <c r="B9" i="12" s="1"/>
  <c r="AA18" i="12"/>
  <c r="L19" i="12"/>
  <c r="U19" i="12"/>
  <c r="Y19" i="12"/>
  <c r="AA20" i="12"/>
  <c r="L21" i="12"/>
  <c r="U21" i="12"/>
  <c r="Y21" i="12"/>
  <c r="AC21" i="12"/>
  <c r="AA22" i="12"/>
  <c r="L23" i="12"/>
  <c r="U23" i="12"/>
  <c r="Y23" i="12"/>
  <c r="AC23" i="12"/>
  <c r="O24" i="12"/>
  <c r="P24" i="12" s="1"/>
  <c r="L25" i="12"/>
  <c r="AA25" i="12"/>
  <c r="Z24" i="12"/>
  <c r="AC26" i="12"/>
  <c r="P36" i="12"/>
  <c r="H19" i="12"/>
  <c r="H21" i="12"/>
  <c r="R21" i="12"/>
  <c r="H23" i="12"/>
  <c r="R23" i="12"/>
  <c r="H25" i="12"/>
  <c r="R25" i="12"/>
  <c r="V24" i="12"/>
  <c r="W24" i="12" s="1"/>
  <c r="Y26" i="12"/>
  <c r="J36" i="12"/>
  <c r="R36" i="12"/>
  <c r="C10" i="12"/>
  <c r="Y18" i="12"/>
  <c r="AA23" i="12"/>
  <c r="N25" i="12"/>
  <c r="AA29" i="12"/>
  <c r="Y30" i="12"/>
  <c r="AC30" i="12"/>
  <c r="U32" i="12"/>
  <c r="C47" i="12"/>
  <c r="D47" i="12" s="1"/>
  <c r="I47" i="12"/>
  <c r="J47" i="12" s="1"/>
  <c r="S47" i="12"/>
  <c r="AA47" i="12" s="1"/>
  <c r="AD47" i="12"/>
  <c r="T47" i="12"/>
  <c r="X47" i="12"/>
  <c r="AB47" i="12"/>
  <c r="AC47" i="12" s="1"/>
  <c r="H49" i="12"/>
  <c r="J51" i="12"/>
  <c r="P51" i="12"/>
  <c r="H53" i="12"/>
  <c r="H55" i="12"/>
  <c r="AC55" i="12"/>
  <c r="Y55" i="12"/>
  <c r="U55" i="12"/>
  <c r="J57" i="12"/>
  <c r="D59" i="12"/>
  <c r="R61" i="12"/>
  <c r="H63" i="12"/>
  <c r="AC63" i="12"/>
  <c r="Y63" i="12"/>
  <c r="U63" i="12"/>
  <c r="J65" i="12"/>
  <c r="AB67" i="12"/>
  <c r="AC67" i="12" s="1"/>
  <c r="AC68" i="12"/>
  <c r="J69" i="12"/>
  <c r="AA69" i="12"/>
  <c r="Z67" i="12"/>
  <c r="AA67" i="12" s="1"/>
  <c r="AA30" i="12"/>
  <c r="AA32" i="12"/>
  <c r="AA34" i="12"/>
  <c r="AA38" i="12"/>
  <c r="AA40" i="12"/>
  <c r="AA42" i="12"/>
  <c r="AA44" i="12"/>
  <c r="AC49" i="12"/>
  <c r="Y49" i="12"/>
  <c r="U49" i="12"/>
  <c r="AC53" i="12"/>
  <c r="Y53" i="12"/>
  <c r="U53" i="12"/>
  <c r="J55" i="12"/>
  <c r="AC61" i="12"/>
  <c r="Y61" i="12"/>
  <c r="U61" i="12"/>
  <c r="J63" i="12"/>
  <c r="X67" i="12"/>
  <c r="Y67" i="12" s="1"/>
  <c r="Y68" i="12"/>
  <c r="V67" i="12"/>
  <c r="W67" i="12" s="1"/>
  <c r="F37" i="12"/>
  <c r="J37" i="12"/>
  <c r="N37" i="12"/>
  <c r="R37" i="12"/>
  <c r="AA46" i="12"/>
  <c r="K47" i="12"/>
  <c r="L47" i="12" s="1"/>
  <c r="H51" i="12"/>
  <c r="R51" i="12"/>
  <c r="D55" i="12"/>
  <c r="AC59" i="12"/>
  <c r="Y59" i="12"/>
  <c r="U59" i="12"/>
  <c r="J61" i="12"/>
  <c r="D63" i="12"/>
  <c r="T67" i="12"/>
  <c r="U67" i="12" s="1"/>
  <c r="U68" i="12"/>
  <c r="N69" i="12"/>
  <c r="AA31" i="12"/>
  <c r="Y32" i="12"/>
  <c r="AA33" i="12"/>
  <c r="U34" i="12"/>
  <c r="Y34" i="12"/>
  <c r="AA35" i="12"/>
  <c r="U36" i="12"/>
  <c r="Y36" i="12"/>
  <c r="AA37" i="12"/>
  <c r="U38" i="12"/>
  <c r="Y38" i="12"/>
  <c r="AA39" i="12"/>
  <c r="U40" i="12"/>
  <c r="Y40" i="12"/>
  <c r="AA41" i="12"/>
  <c r="U42" i="12"/>
  <c r="Y42" i="12"/>
  <c r="AA43" i="12"/>
  <c r="U44" i="12"/>
  <c r="Y44" i="12"/>
  <c r="AA45" i="12"/>
  <c r="H47" i="12"/>
  <c r="AA48" i="12"/>
  <c r="D51" i="12"/>
  <c r="AC51" i="12"/>
  <c r="Y51" i="12"/>
  <c r="U51" i="12"/>
  <c r="R55" i="12"/>
  <c r="AC57" i="12"/>
  <c r="Y57" i="12"/>
  <c r="U57" i="12"/>
  <c r="J59" i="12"/>
  <c r="D61" i="12"/>
  <c r="R63" i="12"/>
  <c r="AC65" i="12"/>
  <c r="Y65" i="12"/>
  <c r="U65" i="12"/>
  <c r="D67" i="12"/>
  <c r="P68" i="12"/>
  <c r="O67" i="12"/>
  <c r="P67" i="12" s="1"/>
  <c r="H69" i="12"/>
  <c r="P55" i="12"/>
  <c r="P57" i="12"/>
  <c r="P59" i="12"/>
  <c r="P61" i="12"/>
  <c r="P63" i="12"/>
  <c r="P65" i="12"/>
  <c r="E67" i="12"/>
  <c r="F67" i="12" s="1"/>
  <c r="D69" i="12"/>
  <c r="D71" i="12"/>
  <c r="AC71" i="12"/>
  <c r="Y71" i="12"/>
  <c r="U71" i="12"/>
  <c r="D75" i="12"/>
  <c r="AA50" i="12"/>
  <c r="AA52" i="12"/>
  <c r="AA54" i="12"/>
  <c r="L55" i="12"/>
  <c r="AA56" i="12"/>
  <c r="L57" i="12"/>
  <c r="AA58" i="12"/>
  <c r="L59" i="12"/>
  <c r="AA60" i="12"/>
  <c r="L61" i="12"/>
  <c r="AA62" i="12"/>
  <c r="L63" i="12"/>
  <c r="AA64" i="12"/>
  <c r="L65" i="12"/>
  <c r="AA66" i="12"/>
  <c r="K67" i="12"/>
  <c r="L67" i="12" s="1"/>
  <c r="P69" i="12"/>
  <c r="P71" i="12"/>
  <c r="H73" i="12"/>
  <c r="L75" i="12"/>
  <c r="AC75" i="12"/>
  <c r="Y75" i="12"/>
  <c r="U75" i="12"/>
  <c r="AA70" i="12"/>
  <c r="L71" i="12"/>
  <c r="AC73" i="12"/>
  <c r="Y73" i="12"/>
  <c r="U73" i="12"/>
  <c r="H71" i="12"/>
  <c r="R75" i="12"/>
  <c r="N75" i="12"/>
  <c r="J75" i="12"/>
  <c r="H75" i="12"/>
  <c r="P75" i="12"/>
  <c r="F86" i="12"/>
  <c r="J86" i="12"/>
  <c r="N86" i="12"/>
  <c r="R86" i="12"/>
  <c r="D88" i="12"/>
  <c r="D90" i="12"/>
  <c r="D92" i="12"/>
  <c r="D94" i="12"/>
  <c r="D96" i="12"/>
  <c r="D98" i="12"/>
  <c r="D100" i="12"/>
  <c r="D102" i="12"/>
  <c r="D104" i="12"/>
  <c r="D106" i="12"/>
  <c r="D108" i="12"/>
  <c r="AA72" i="12"/>
  <c r="AA74" i="12"/>
  <c r="AA76" i="12"/>
  <c r="U77" i="12"/>
  <c r="Y77" i="12"/>
  <c r="AC77" i="12"/>
  <c r="AA78" i="12"/>
  <c r="U79" i="12"/>
  <c r="Y79" i="12"/>
  <c r="AC79" i="12"/>
  <c r="AA80" i="12"/>
  <c r="U81" i="12"/>
  <c r="Y81" i="12"/>
  <c r="AC81" i="12"/>
  <c r="AA82" i="12"/>
  <c r="U83" i="12"/>
  <c r="Y83" i="12"/>
  <c r="AC83" i="12"/>
  <c r="AA84" i="12"/>
  <c r="AA86" i="12"/>
  <c r="R87" i="12"/>
  <c r="J88" i="12"/>
  <c r="P88" i="12"/>
  <c r="J90" i="12"/>
  <c r="P90" i="12"/>
  <c r="J92" i="12"/>
  <c r="P92" i="12"/>
  <c r="J94" i="12"/>
  <c r="P94" i="12"/>
  <c r="J96" i="12"/>
  <c r="P96" i="12"/>
  <c r="J98" i="12"/>
  <c r="P98" i="12"/>
  <c r="J100" i="12"/>
  <c r="P100" i="12"/>
  <c r="J102" i="12"/>
  <c r="P102" i="12"/>
  <c r="J104" i="12"/>
  <c r="P104" i="12"/>
  <c r="J106" i="12"/>
  <c r="P106" i="12"/>
  <c r="P108" i="12"/>
  <c r="F77" i="12"/>
  <c r="J77" i="12"/>
  <c r="N77" i="12"/>
  <c r="F79" i="12"/>
  <c r="J79" i="12"/>
  <c r="N79" i="12"/>
  <c r="F81" i="12"/>
  <c r="J81" i="12"/>
  <c r="N81" i="12"/>
  <c r="F83" i="12"/>
  <c r="J83" i="12"/>
  <c r="N83" i="12"/>
  <c r="F87" i="12"/>
  <c r="J87" i="12"/>
  <c r="AA87" i="12"/>
  <c r="F88" i="12"/>
  <c r="L88" i="12"/>
  <c r="AA89" i="12"/>
  <c r="F90" i="12"/>
  <c r="L90" i="12"/>
  <c r="AA91" i="12"/>
  <c r="F92" i="12"/>
  <c r="L92" i="12"/>
  <c r="AA93" i="12"/>
  <c r="F94" i="12"/>
  <c r="L94" i="12"/>
  <c r="AA95" i="12"/>
  <c r="F96" i="12"/>
  <c r="L96" i="12"/>
  <c r="AA97" i="12"/>
  <c r="F98" i="12"/>
  <c r="L98" i="12"/>
  <c r="AA99" i="12"/>
  <c r="F100" i="12"/>
  <c r="L100" i="12"/>
  <c r="AA101" i="12"/>
  <c r="F102" i="12"/>
  <c r="L102" i="12"/>
  <c r="AA103" i="12"/>
  <c r="L104" i="12"/>
  <c r="AA105" i="12"/>
  <c r="L106" i="12"/>
  <c r="AA107" i="12"/>
  <c r="L108" i="12"/>
  <c r="AA77" i="12"/>
  <c r="AA79" i="12"/>
  <c r="AA81" i="12"/>
  <c r="AA83" i="12"/>
  <c r="AA85" i="12"/>
  <c r="H88" i="12"/>
  <c r="H90" i="12"/>
  <c r="H92" i="12"/>
  <c r="H94" i="12"/>
  <c r="H96" i="12"/>
  <c r="H98" i="12"/>
  <c r="H100" i="12"/>
  <c r="H102" i="12"/>
  <c r="H104" i="12"/>
  <c r="H106" i="12"/>
  <c r="H108" i="12"/>
  <c r="P123" i="12"/>
  <c r="U123" i="12"/>
  <c r="H125" i="12"/>
  <c r="AC125" i="12"/>
  <c r="J127" i="12"/>
  <c r="P127" i="12"/>
  <c r="U127" i="12"/>
  <c r="H129" i="12"/>
  <c r="AC129" i="12"/>
  <c r="J131" i="12"/>
  <c r="P131" i="12"/>
  <c r="U131" i="12"/>
  <c r="U110" i="12"/>
  <c r="Y110" i="12"/>
  <c r="AC110" i="12"/>
  <c r="AA111" i="12"/>
  <c r="U112" i="12"/>
  <c r="Y112" i="12"/>
  <c r="AC112" i="12"/>
  <c r="AA113" i="12"/>
  <c r="U114" i="12"/>
  <c r="Y114" i="12"/>
  <c r="AC114" i="12"/>
  <c r="AA115" i="12"/>
  <c r="U116" i="12"/>
  <c r="Y116" i="12"/>
  <c r="AC116" i="12"/>
  <c r="AA117" i="12"/>
  <c r="U118" i="12"/>
  <c r="Y118" i="12"/>
  <c r="AC118" i="12"/>
  <c r="AA119" i="12"/>
  <c r="U120" i="12"/>
  <c r="Y120" i="12"/>
  <c r="AC120" i="12"/>
  <c r="AA121" i="12"/>
  <c r="U122" i="12"/>
  <c r="Y122" i="12"/>
  <c r="Y125" i="12"/>
  <c r="F127" i="12"/>
  <c r="L127" i="12"/>
  <c r="AA127" i="12"/>
  <c r="Y129" i="12"/>
  <c r="F131" i="12"/>
  <c r="L131" i="12"/>
  <c r="AC123" i="12"/>
  <c r="H127" i="12"/>
  <c r="R127" i="12"/>
  <c r="H131" i="12"/>
  <c r="R131" i="12"/>
  <c r="AC131" i="12"/>
  <c r="U109" i="12"/>
  <c r="Y109" i="12"/>
  <c r="AA110" i="12"/>
  <c r="U111" i="12"/>
  <c r="Y111" i="12"/>
  <c r="AA112" i="12"/>
  <c r="U113" i="12"/>
  <c r="Y113" i="12"/>
  <c r="AA114" i="12"/>
  <c r="U115" i="12"/>
  <c r="Y115" i="12"/>
  <c r="AA116" i="12"/>
  <c r="U117" i="12"/>
  <c r="Y117" i="12"/>
  <c r="AA118" i="12"/>
  <c r="U119" i="12"/>
  <c r="Y119" i="12"/>
  <c r="AA120" i="12"/>
  <c r="U121" i="12"/>
  <c r="Y121" i="12"/>
  <c r="Y123" i="12"/>
  <c r="D127" i="12"/>
  <c r="AC127" i="12"/>
  <c r="Y127" i="12"/>
  <c r="Y131" i="12"/>
  <c r="F134" i="12"/>
  <c r="J134" i="12"/>
  <c r="N134" i="12"/>
  <c r="R134" i="12"/>
  <c r="AA130" i="12"/>
  <c r="AA134" i="12"/>
  <c r="U135" i="12"/>
  <c r="Y135" i="12"/>
  <c r="AC135" i="12"/>
  <c r="U137" i="12"/>
  <c r="Y137" i="12"/>
  <c r="AC137" i="12"/>
  <c r="F135" i="12"/>
  <c r="J135" i="12"/>
  <c r="N135" i="12"/>
  <c r="F137" i="12"/>
  <c r="J137" i="12"/>
  <c r="N137" i="12"/>
  <c r="F139" i="12"/>
  <c r="J139" i="12"/>
  <c r="N139" i="12"/>
  <c r="F141" i="12"/>
  <c r="J141" i="12"/>
  <c r="N141" i="12"/>
  <c r="F143" i="12"/>
  <c r="J143" i="12"/>
  <c r="N143" i="12"/>
  <c r="AA135" i="12"/>
  <c r="AA137" i="12"/>
  <c r="AA139" i="12"/>
  <c r="AA141" i="12"/>
  <c r="AC136" i="11"/>
  <c r="AC137" i="11"/>
  <c r="AC138" i="11"/>
  <c r="AC139" i="11"/>
  <c r="AC140" i="11"/>
  <c r="AC141" i="11"/>
  <c r="AC142" i="11"/>
  <c r="AC143" i="11"/>
  <c r="AC135" i="11"/>
  <c r="AC134" i="11"/>
  <c r="AC112" i="11"/>
  <c r="AC113" i="11"/>
  <c r="AC114" i="11"/>
  <c r="AC115" i="11"/>
  <c r="AC116" i="11"/>
  <c r="AC117" i="11"/>
  <c r="AC118" i="11"/>
  <c r="AC119" i="11"/>
  <c r="AC120" i="11"/>
  <c r="AC121" i="11"/>
  <c r="AC122" i="11"/>
  <c r="AC123" i="11"/>
  <c r="AC124" i="11"/>
  <c r="AC125" i="11"/>
  <c r="AC126" i="11"/>
  <c r="AC127" i="11"/>
  <c r="AC128" i="11"/>
  <c r="AC129" i="11"/>
  <c r="AC130" i="11"/>
  <c r="AC131" i="11"/>
  <c r="AC132" i="11"/>
  <c r="AC111" i="11"/>
  <c r="AC110" i="11"/>
  <c r="AC88" i="11"/>
  <c r="AC89" i="11"/>
  <c r="AC90" i="11"/>
  <c r="AC91" i="11"/>
  <c r="AC92" i="11"/>
  <c r="AC93" i="11"/>
  <c r="AC94" i="11"/>
  <c r="AC95" i="11"/>
  <c r="AC96" i="11"/>
  <c r="AC97" i="11"/>
  <c r="AC98" i="11"/>
  <c r="AC99" i="11"/>
  <c r="AC100" i="11"/>
  <c r="AC101" i="11"/>
  <c r="AC102" i="11"/>
  <c r="AC103" i="11"/>
  <c r="AC104" i="11"/>
  <c r="AC105" i="11"/>
  <c r="AC106" i="11"/>
  <c r="AC107" i="11"/>
  <c r="AC108" i="11"/>
  <c r="AC87" i="11"/>
  <c r="AC86" i="11"/>
  <c r="AC70" i="11"/>
  <c r="AC71" i="11"/>
  <c r="AC72" i="11"/>
  <c r="AC73" i="11"/>
  <c r="AC74" i="11"/>
  <c r="AC75" i="11"/>
  <c r="AC76" i="11"/>
  <c r="AC77" i="11"/>
  <c r="AC78" i="11"/>
  <c r="AC79" i="11"/>
  <c r="AC80" i="11"/>
  <c r="AC81" i="11"/>
  <c r="AC82" i="11"/>
  <c r="AC83" i="11"/>
  <c r="AC84" i="11"/>
  <c r="AC69" i="11"/>
  <c r="AC68" i="11"/>
  <c r="AC50" i="11"/>
  <c r="AC51" i="11"/>
  <c r="AC52" i="11"/>
  <c r="AC53" i="11"/>
  <c r="AC54" i="11"/>
  <c r="AC55" i="11"/>
  <c r="AC56" i="11"/>
  <c r="AC57" i="11"/>
  <c r="AC58" i="11"/>
  <c r="AC59" i="11"/>
  <c r="AC60" i="11"/>
  <c r="AC61" i="11"/>
  <c r="AC62" i="11"/>
  <c r="AC63" i="11"/>
  <c r="AC64" i="11"/>
  <c r="AC65" i="11"/>
  <c r="AC66" i="11"/>
  <c r="AC49" i="11"/>
  <c r="AC48" i="11"/>
  <c r="AC39" i="11"/>
  <c r="AC40" i="11"/>
  <c r="AC41" i="11"/>
  <c r="AC42" i="11"/>
  <c r="AC43" i="11"/>
  <c r="AC44" i="11"/>
  <c r="AC45" i="11"/>
  <c r="AC46" i="11"/>
  <c r="AC38" i="11"/>
  <c r="AC37" i="11"/>
  <c r="AA136" i="11"/>
  <c r="AA137" i="11"/>
  <c r="AA138" i="11"/>
  <c r="AA139" i="11"/>
  <c r="AA140" i="11"/>
  <c r="AA141" i="11"/>
  <c r="AA142" i="11"/>
  <c r="AA143" i="11"/>
  <c r="AA135" i="11"/>
  <c r="AA134" i="11"/>
  <c r="AA112" i="11"/>
  <c r="AA113" i="11"/>
  <c r="AA114" i="11"/>
  <c r="AA115" i="11"/>
  <c r="AA116" i="11"/>
  <c r="AA117" i="11"/>
  <c r="AA118" i="11"/>
  <c r="AA119" i="11"/>
  <c r="AA120" i="11"/>
  <c r="AA121" i="11"/>
  <c r="AA122" i="11"/>
  <c r="AA123" i="11"/>
  <c r="AA124" i="11"/>
  <c r="AA125" i="11"/>
  <c r="AA126" i="11"/>
  <c r="AA127" i="11"/>
  <c r="AA128" i="11"/>
  <c r="AA129" i="11"/>
  <c r="AA130" i="11"/>
  <c r="AA131" i="11"/>
  <c r="AA132" i="11"/>
  <c r="AA111" i="11"/>
  <c r="AA110" i="11"/>
  <c r="AA88" i="11"/>
  <c r="AA89" i="11"/>
  <c r="AA90" i="11"/>
  <c r="AA91" i="11"/>
  <c r="AA92" i="11"/>
  <c r="AA93" i="11"/>
  <c r="AA94" i="11"/>
  <c r="AA95" i="11"/>
  <c r="AA96" i="11"/>
  <c r="AA97" i="11"/>
  <c r="AA98" i="11"/>
  <c r="AA99" i="11"/>
  <c r="AA100" i="11"/>
  <c r="AA101" i="11"/>
  <c r="AA102" i="11"/>
  <c r="AA103" i="11"/>
  <c r="AA104" i="11"/>
  <c r="AA105" i="11"/>
  <c r="AA106" i="11"/>
  <c r="AA107" i="11"/>
  <c r="AA108" i="11"/>
  <c r="AA87" i="11"/>
  <c r="AA86" i="11"/>
  <c r="AA70" i="11"/>
  <c r="AA71" i="11"/>
  <c r="AA72" i="11"/>
  <c r="AA73" i="11"/>
  <c r="AA74" i="11"/>
  <c r="AA75" i="11"/>
  <c r="AA76" i="11"/>
  <c r="AA77" i="11"/>
  <c r="AA78" i="11"/>
  <c r="AA79" i="11"/>
  <c r="AA80" i="11"/>
  <c r="AA81" i="11"/>
  <c r="AA82" i="11"/>
  <c r="AA83" i="11"/>
  <c r="AA84" i="11"/>
  <c r="AA69" i="11"/>
  <c r="AA68" i="11"/>
  <c r="AA50" i="11"/>
  <c r="AA51" i="11"/>
  <c r="AA52" i="11"/>
  <c r="AA53" i="11"/>
  <c r="AA54" i="11"/>
  <c r="AA55" i="11"/>
  <c r="AA56" i="11"/>
  <c r="AA57" i="11"/>
  <c r="AA58" i="11"/>
  <c r="AA59" i="11"/>
  <c r="AA60" i="11"/>
  <c r="AA61" i="11"/>
  <c r="AA62" i="11"/>
  <c r="AA63" i="11"/>
  <c r="AA64" i="11"/>
  <c r="AA65" i="11"/>
  <c r="AA66" i="11"/>
  <c r="AA49" i="11"/>
  <c r="AA48" i="11"/>
  <c r="AA39" i="11"/>
  <c r="AA40" i="11"/>
  <c r="AA41" i="11"/>
  <c r="AA42" i="11"/>
  <c r="AA43" i="11"/>
  <c r="AA44" i="11"/>
  <c r="AA45" i="11"/>
  <c r="AA46" i="11"/>
  <c r="AA38" i="11"/>
  <c r="AA37" i="11"/>
  <c r="R136" i="11"/>
  <c r="R137" i="11"/>
  <c r="R138" i="11"/>
  <c r="R139" i="11"/>
  <c r="R140" i="11"/>
  <c r="R141" i="11"/>
  <c r="R142" i="11"/>
  <c r="R143" i="11"/>
  <c r="R135" i="11"/>
  <c r="R134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11" i="11"/>
  <c r="R110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87" i="11"/>
  <c r="R86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69" i="11"/>
  <c r="R68" i="11"/>
  <c r="R66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49" i="11"/>
  <c r="R48" i="11"/>
  <c r="R39" i="11"/>
  <c r="R40" i="11"/>
  <c r="R41" i="11"/>
  <c r="R42" i="11"/>
  <c r="R43" i="11"/>
  <c r="R44" i="11"/>
  <c r="R45" i="11"/>
  <c r="R46" i="11"/>
  <c r="R38" i="11"/>
  <c r="R37" i="11"/>
  <c r="P136" i="11"/>
  <c r="P137" i="11"/>
  <c r="P138" i="11"/>
  <c r="P139" i="11"/>
  <c r="P140" i="11"/>
  <c r="P141" i="11"/>
  <c r="P142" i="11"/>
  <c r="P143" i="11"/>
  <c r="P135" i="11"/>
  <c r="P134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2" i="11"/>
  <c r="P111" i="11"/>
  <c r="P110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87" i="11"/>
  <c r="P86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69" i="11"/>
  <c r="P68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49" i="11"/>
  <c r="P48" i="11"/>
  <c r="P39" i="11"/>
  <c r="P40" i="11"/>
  <c r="P41" i="11"/>
  <c r="P42" i="11"/>
  <c r="P43" i="11"/>
  <c r="P44" i="11"/>
  <c r="P45" i="11"/>
  <c r="P46" i="11"/>
  <c r="P38" i="11"/>
  <c r="P37" i="11"/>
  <c r="O133" i="11"/>
  <c r="O109" i="11"/>
  <c r="O85" i="11"/>
  <c r="O67" i="11"/>
  <c r="O47" i="11"/>
  <c r="AB24" i="11"/>
  <c r="AC27" i="11"/>
  <c r="AC28" i="11"/>
  <c r="AC29" i="11"/>
  <c r="AC30" i="11"/>
  <c r="AC31" i="11"/>
  <c r="AC32" i="11"/>
  <c r="AC33" i="11"/>
  <c r="AC34" i="11"/>
  <c r="AC35" i="11"/>
  <c r="AC26" i="11"/>
  <c r="AC25" i="11"/>
  <c r="AA25" i="11"/>
  <c r="AA27" i="11"/>
  <c r="AA28" i="11"/>
  <c r="AA29" i="11"/>
  <c r="AA30" i="11"/>
  <c r="AA31" i="11"/>
  <c r="AA32" i="11"/>
  <c r="AA33" i="11"/>
  <c r="AA34" i="11"/>
  <c r="AA35" i="11"/>
  <c r="AA26" i="11"/>
  <c r="Q36" i="11"/>
  <c r="O24" i="11"/>
  <c r="O17" i="11"/>
  <c r="O36" i="11"/>
  <c r="R26" i="11"/>
  <c r="R27" i="11"/>
  <c r="R28" i="11"/>
  <c r="R29" i="11"/>
  <c r="R30" i="11"/>
  <c r="R31" i="11"/>
  <c r="R32" i="11"/>
  <c r="R33" i="11"/>
  <c r="R34" i="11"/>
  <c r="R35" i="11"/>
  <c r="R25" i="11"/>
  <c r="P26" i="11"/>
  <c r="P27" i="11"/>
  <c r="P28" i="11"/>
  <c r="P29" i="11"/>
  <c r="P30" i="11"/>
  <c r="P31" i="11"/>
  <c r="P32" i="11"/>
  <c r="P33" i="11"/>
  <c r="P34" i="11"/>
  <c r="P35" i="11"/>
  <c r="P25" i="11"/>
  <c r="N25" i="11"/>
  <c r="W47" i="12" l="1"/>
  <c r="U47" i="12"/>
  <c r="AE47" i="12"/>
  <c r="AE24" i="12"/>
  <c r="L17" i="12"/>
  <c r="N17" i="12"/>
  <c r="W10" i="12"/>
  <c r="AE10" i="12"/>
  <c r="AC10" i="12"/>
  <c r="D17" i="12"/>
  <c r="P17" i="12"/>
  <c r="J17" i="12"/>
  <c r="H17" i="12"/>
  <c r="R17" i="12"/>
  <c r="F17" i="12"/>
  <c r="N9" i="12"/>
  <c r="R9" i="12"/>
  <c r="H9" i="12"/>
  <c r="Y47" i="12"/>
  <c r="C9" i="12"/>
  <c r="D9" i="12" s="1"/>
  <c r="D10" i="12"/>
  <c r="P10" i="12"/>
  <c r="O9" i="12"/>
  <c r="P9" i="12" s="1"/>
  <c r="AA10" i="12"/>
  <c r="U10" i="12"/>
  <c r="S9" i="12"/>
  <c r="AB9" i="12"/>
  <c r="Y24" i="12"/>
  <c r="I9" i="12"/>
  <c r="J9" i="12" s="1"/>
  <c r="X9" i="12"/>
  <c r="K9" i="12"/>
  <c r="L9" i="12" s="1"/>
  <c r="AC24" i="12"/>
  <c r="V9" i="12"/>
  <c r="AD9" i="12"/>
  <c r="AA24" i="12"/>
  <c r="Z9" i="12"/>
  <c r="T9" i="12"/>
  <c r="E9" i="12"/>
  <c r="F9" i="12" s="1"/>
  <c r="AC23" i="11"/>
  <c r="AC22" i="11"/>
  <c r="AC21" i="11"/>
  <c r="AC20" i="11"/>
  <c r="AC19" i="11"/>
  <c r="AC18" i="11"/>
  <c r="AA23" i="11"/>
  <c r="AA22" i="11"/>
  <c r="AA21" i="11"/>
  <c r="AA20" i="11"/>
  <c r="AA19" i="11"/>
  <c r="AA18" i="11"/>
  <c r="R23" i="11"/>
  <c r="R22" i="11"/>
  <c r="R21" i="11"/>
  <c r="R20" i="11"/>
  <c r="R19" i="11"/>
  <c r="R18" i="11"/>
  <c r="P23" i="11"/>
  <c r="P22" i="11"/>
  <c r="P21" i="11"/>
  <c r="P20" i="11"/>
  <c r="P19" i="11"/>
  <c r="P18" i="11"/>
  <c r="AC16" i="11"/>
  <c r="AC15" i="11"/>
  <c r="AC14" i="11"/>
  <c r="AC13" i="11"/>
  <c r="AC12" i="11"/>
  <c r="AC11" i="11"/>
  <c r="AB133" i="11"/>
  <c r="AB109" i="11"/>
  <c r="AB85" i="11"/>
  <c r="AB67" i="11"/>
  <c r="AB47" i="11"/>
  <c r="AB36" i="11"/>
  <c r="AB17" i="11"/>
  <c r="AB10" i="11"/>
  <c r="AA16" i="11"/>
  <c r="AA15" i="11"/>
  <c r="AA14" i="11"/>
  <c r="AA13" i="11"/>
  <c r="AA12" i="11"/>
  <c r="AA11" i="11"/>
  <c r="Z133" i="11"/>
  <c r="Z109" i="11"/>
  <c r="Z85" i="11"/>
  <c r="Z67" i="11"/>
  <c r="Z47" i="11"/>
  <c r="Z36" i="11"/>
  <c r="Z24" i="11"/>
  <c r="Z17" i="11"/>
  <c r="Z10" i="11"/>
  <c r="R16" i="11"/>
  <c r="R15" i="11"/>
  <c r="R14" i="11"/>
  <c r="R13" i="11"/>
  <c r="R12" i="11"/>
  <c r="R11" i="11"/>
  <c r="P16" i="11"/>
  <c r="P15" i="11"/>
  <c r="P14" i="11"/>
  <c r="P13" i="11"/>
  <c r="P12" i="11"/>
  <c r="P11" i="11"/>
  <c r="O10" i="11"/>
  <c r="O9" i="11" s="1"/>
  <c r="AE9" i="12" l="1"/>
  <c r="W9" i="12"/>
  <c r="U9" i="12"/>
  <c r="AC9" i="12"/>
  <c r="AA9" i="12"/>
  <c r="Y9" i="12"/>
  <c r="Z9" i="11"/>
  <c r="AB9" i="11"/>
  <c r="Y143" i="11" l="1"/>
  <c r="W143" i="11"/>
  <c r="U143" i="11"/>
  <c r="N143" i="11"/>
  <c r="L143" i="11"/>
  <c r="J143" i="11"/>
  <c r="H143" i="11"/>
  <c r="F143" i="11"/>
  <c r="D143" i="11"/>
  <c r="Y142" i="11"/>
  <c r="W142" i="11"/>
  <c r="U142" i="11"/>
  <c r="N142" i="11"/>
  <c r="L142" i="11"/>
  <c r="J142" i="11"/>
  <c r="H142" i="11"/>
  <c r="F142" i="11"/>
  <c r="D142" i="11"/>
  <c r="Y141" i="11"/>
  <c r="W141" i="11"/>
  <c r="U141" i="11"/>
  <c r="N141" i="11"/>
  <c r="L141" i="11"/>
  <c r="J141" i="11"/>
  <c r="H141" i="11"/>
  <c r="F141" i="11"/>
  <c r="D141" i="11"/>
  <c r="Y140" i="11"/>
  <c r="W140" i="11"/>
  <c r="U140" i="11"/>
  <c r="N140" i="11"/>
  <c r="L140" i="11"/>
  <c r="J140" i="11"/>
  <c r="H140" i="11"/>
  <c r="F140" i="11"/>
  <c r="D140" i="11"/>
  <c r="Y139" i="11"/>
  <c r="W139" i="11"/>
  <c r="U139" i="11"/>
  <c r="N139" i="11"/>
  <c r="L139" i="11"/>
  <c r="J139" i="11"/>
  <c r="H139" i="11"/>
  <c r="F139" i="11"/>
  <c r="D139" i="11"/>
  <c r="Y138" i="11"/>
  <c r="W138" i="11"/>
  <c r="U138" i="11"/>
  <c r="N138" i="11"/>
  <c r="L138" i="11"/>
  <c r="J138" i="11"/>
  <c r="H138" i="11"/>
  <c r="F138" i="11"/>
  <c r="D138" i="11"/>
  <c r="Y137" i="11"/>
  <c r="W137" i="11"/>
  <c r="U137" i="11"/>
  <c r="N137" i="11"/>
  <c r="L137" i="11"/>
  <c r="J137" i="11"/>
  <c r="H137" i="11"/>
  <c r="F137" i="11"/>
  <c r="D137" i="11"/>
  <c r="Y136" i="11"/>
  <c r="W136" i="11"/>
  <c r="U136" i="11"/>
  <c r="N136" i="11"/>
  <c r="L136" i="11"/>
  <c r="J136" i="11"/>
  <c r="H136" i="11"/>
  <c r="F136" i="11"/>
  <c r="D136" i="11"/>
  <c r="Y135" i="11"/>
  <c r="W135" i="11"/>
  <c r="U135" i="11"/>
  <c r="N135" i="11"/>
  <c r="L135" i="11"/>
  <c r="J135" i="11"/>
  <c r="H135" i="11"/>
  <c r="F135" i="11"/>
  <c r="D135" i="11"/>
  <c r="Y134" i="11"/>
  <c r="W134" i="11"/>
  <c r="U134" i="11"/>
  <c r="N134" i="11"/>
  <c r="L134" i="11"/>
  <c r="J134" i="11"/>
  <c r="H134" i="11"/>
  <c r="F134" i="11"/>
  <c r="D134" i="11"/>
  <c r="X133" i="11"/>
  <c r="V133" i="11"/>
  <c r="T133" i="11"/>
  <c r="S133" i="11"/>
  <c r="Q133" i="11"/>
  <c r="M133" i="11"/>
  <c r="K133" i="11"/>
  <c r="I133" i="11"/>
  <c r="G133" i="11"/>
  <c r="E133" i="11"/>
  <c r="C133" i="11"/>
  <c r="B133" i="11"/>
  <c r="Y132" i="11"/>
  <c r="W132" i="11"/>
  <c r="U132" i="11"/>
  <c r="N132" i="11"/>
  <c r="L132" i="11"/>
  <c r="J132" i="11"/>
  <c r="H132" i="11"/>
  <c r="F132" i="11"/>
  <c r="D132" i="11"/>
  <c r="Y131" i="11"/>
  <c r="W131" i="11"/>
  <c r="U131" i="11"/>
  <c r="N131" i="11"/>
  <c r="L131" i="11"/>
  <c r="J131" i="11"/>
  <c r="H131" i="11"/>
  <c r="F131" i="11"/>
  <c r="D131" i="11"/>
  <c r="Y130" i="11"/>
  <c r="W130" i="11"/>
  <c r="U130" i="11"/>
  <c r="N130" i="11"/>
  <c r="L130" i="11"/>
  <c r="J130" i="11"/>
  <c r="H130" i="11"/>
  <c r="F130" i="11"/>
  <c r="D130" i="11"/>
  <c r="Y129" i="11"/>
  <c r="W129" i="11"/>
  <c r="U129" i="11"/>
  <c r="N129" i="11"/>
  <c r="L129" i="11"/>
  <c r="J129" i="11"/>
  <c r="H129" i="11"/>
  <c r="F129" i="11"/>
  <c r="D129" i="11"/>
  <c r="Y128" i="11"/>
  <c r="W128" i="11"/>
  <c r="U128" i="11"/>
  <c r="N128" i="11"/>
  <c r="L128" i="11"/>
  <c r="J128" i="11"/>
  <c r="H128" i="11"/>
  <c r="F128" i="11"/>
  <c r="D128" i="11"/>
  <c r="Y127" i="11"/>
  <c r="W127" i="11"/>
  <c r="U127" i="11"/>
  <c r="N127" i="11"/>
  <c r="L127" i="11"/>
  <c r="J127" i="11"/>
  <c r="H127" i="11"/>
  <c r="F127" i="11"/>
  <c r="D127" i="11"/>
  <c r="Y126" i="11"/>
  <c r="W126" i="11"/>
  <c r="U126" i="11"/>
  <c r="N126" i="11"/>
  <c r="L126" i="11"/>
  <c r="J126" i="11"/>
  <c r="H126" i="11"/>
  <c r="F126" i="11"/>
  <c r="D126" i="11"/>
  <c r="Y125" i="11"/>
  <c r="W125" i="11"/>
  <c r="U125" i="11"/>
  <c r="N125" i="11"/>
  <c r="L125" i="11"/>
  <c r="J125" i="11"/>
  <c r="H125" i="11"/>
  <c r="F125" i="11"/>
  <c r="D125" i="11"/>
  <c r="Y124" i="11"/>
  <c r="W124" i="11"/>
  <c r="U124" i="11"/>
  <c r="N124" i="11"/>
  <c r="L124" i="11"/>
  <c r="J124" i="11"/>
  <c r="H124" i="11"/>
  <c r="F124" i="11"/>
  <c r="D124" i="11"/>
  <c r="Y123" i="11"/>
  <c r="W123" i="11"/>
  <c r="U123" i="11"/>
  <c r="N123" i="11"/>
  <c r="L123" i="11"/>
  <c r="J123" i="11"/>
  <c r="H123" i="11"/>
  <c r="F123" i="11"/>
  <c r="D123" i="11"/>
  <c r="Y122" i="11"/>
  <c r="W122" i="11"/>
  <c r="U122" i="11"/>
  <c r="N122" i="11"/>
  <c r="L122" i="11"/>
  <c r="J122" i="11"/>
  <c r="H122" i="11"/>
  <c r="F122" i="11"/>
  <c r="D122" i="11"/>
  <c r="Y121" i="11"/>
  <c r="W121" i="11"/>
  <c r="U121" i="11"/>
  <c r="N121" i="11"/>
  <c r="L121" i="11"/>
  <c r="J121" i="11"/>
  <c r="H121" i="11"/>
  <c r="F121" i="11"/>
  <c r="D121" i="11"/>
  <c r="Y120" i="11"/>
  <c r="W120" i="11"/>
  <c r="U120" i="11"/>
  <c r="N120" i="11"/>
  <c r="L120" i="11"/>
  <c r="J120" i="11"/>
  <c r="H120" i="11"/>
  <c r="F120" i="11"/>
  <c r="D120" i="11"/>
  <c r="Y119" i="11"/>
  <c r="W119" i="11"/>
  <c r="U119" i="11"/>
  <c r="N119" i="11"/>
  <c r="L119" i="11"/>
  <c r="J119" i="11"/>
  <c r="H119" i="11"/>
  <c r="F119" i="11"/>
  <c r="D119" i="11"/>
  <c r="Y118" i="11"/>
  <c r="W118" i="11"/>
  <c r="U118" i="11"/>
  <c r="N118" i="11"/>
  <c r="L118" i="11"/>
  <c r="J118" i="11"/>
  <c r="H118" i="11"/>
  <c r="F118" i="11"/>
  <c r="D118" i="11"/>
  <c r="Y117" i="11"/>
  <c r="W117" i="11"/>
  <c r="U117" i="11"/>
  <c r="N117" i="11"/>
  <c r="L117" i="11"/>
  <c r="J117" i="11"/>
  <c r="H117" i="11"/>
  <c r="F117" i="11"/>
  <c r="D117" i="11"/>
  <c r="Y116" i="11"/>
  <c r="W116" i="11"/>
  <c r="U116" i="11"/>
  <c r="N116" i="11"/>
  <c r="L116" i="11"/>
  <c r="J116" i="11"/>
  <c r="H116" i="11"/>
  <c r="F116" i="11"/>
  <c r="D116" i="11"/>
  <c r="Y115" i="11"/>
  <c r="W115" i="11"/>
  <c r="U115" i="11"/>
  <c r="N115" i="11"/>
  <c r="L115" i="11"/>
  <c r="J115" i="11"/>
  <c r="H115" i="11"/>
  <c r="F115" i="11"/>
  <c r="D115" i="11"/>
  <c r="Y114" i="11"/>
  <c r="W114" i="11"/>
  <c r="U114" i="11"/>
  <c r="N114" i="11"/>
  <c r="L114" i="11"/>
  <c r="J114" i="11"/>
  <c r="H114" i="11"/>
  <c r="F114" i="11"/>
  <c r="D114" i="11"/>
  <c r="Y113" i="11"/>
  <c r="W113" i="11"/>
  <c r="U113" i="11"/>
  <c r="N113" i="11"/>
  <c r="L113" i="11"/>
  <c r="J113" i="11"/>
  <c r="H113" i="11"/>
  <c r="F113" i="11"/>
  <c r="D113" i="11"/>
  <c r="Y112" i="11"/>
  <c r="W112" i="11"/>
  <c r="U112" i="11"/>
  <c r="N112" i="11"/>
  <c r="L112" i="11"/>
  <c r="J112" i="11"/>
  <c r="H112" i="11"/>
  <c r="F112" i="11"/>
  <c r="D112" i="11"/>
  <c r="Y111" i="11"/>
  <c r="W111" i="11"/>
  <c r="U111" i="11"/>
  <c r="N111" i="11"/>
  <c r="L111" i="11"/>
  <c r="J111" i="11"/>
  <c r="H111" i="11"/>
  <c r="F111" i="11"/>
  <c r="D111" i="11"/>
  <c r="Y110" i="11"/>
  <c r="W110" i="11"/>
  <c r="U110" i="11"/>
  <c r="N110" i="11"/>
  <c r="L110" i="11"/>
  <c r="J110" i="11"/>
  <c r="H110" i="11"/>
  <c r="F110" i="11"/>
  <c r="D110" i="11"/>
  <c r="X109" i="11"/>
  <c r="V109" i="11"/>
  <c r="T109" i="11"/>
  <c r="S109" i="11"/>
  <c r="Q109" i="11"/>
  <c r="R109" i="11" s="1"/>
  <c r="M109" i="11"/>
  <c r="K109" i="11"/>
  <c r="I109" i="11"/>
  <c r="G109" i="11"/>
  <c r="E109" i="11"/>
  <c r="C109" i="11"/>
  <c r="B109" i="11"/>
  <c r="P109" i="11" s="1"/>
  <c r="Y108" i="11"/>
  <c r="W108" i="11"/>
  <c r="U108" i="11"/>
  <c r="N108" i="11"/>
  <c r="L108" i="11"/>
  <c r="J108" i="11"/>
  <c r="H108" i="11"/>
  <c r="F108" i="11"/>
  <c r="D108" i="11"/>
  <c r="Y107" i="11"/>
  <c r="W107" i="11"/>
  <c r="U107" i="11"/>
  <c r="N107" i="11"/>
  <c r="L107" i="11"/>
  <c r="J107" i="11"/>
  <c r="H107" i="11"/>
  <c r="F107" i="11"/>
  <c r="D107" i="11"/>
  <c r="Y106" i="11"/>
  <c r="W106" i="11"/>
  <c r="U106" i="11"/>
  <c r="N106" i="11"/>
  <c r="L106" i="11"/>
  <c r="J106" i="11"/>
  <c r="H106" i="11"/>
  <c r="F106" i="11"/>
  <c r="D106" i="11"/>
  <c r="Y105" i="11"/>
  <c r="W105" i="11"/>
  <c r="U105" i="11"/>
  <c r="N105" i="11"/>
  <c r="L105" i="11"/>
  <c r="J105" i="11"/>
  <c r="H105" i="11"/>
  <c r="F105" i="11"/>
  <c r="D105" i="11"/>
  <c r="Y104" i="11"/>
  <c r="W104" i="11"/>
  <c r="U104" i="11"/>
  <c r="N104" i="11"/>
  <c r="L104" i="11"/>
  <c r="J104" i="11"/>
  <c r="H104" i="11"/>
  <c r="F104" i="11"/>
  <c r="D104" i="11"/>
  <c r="Y103" i="11"/>
  <c r="W103" i="11"/>
  <c r="U103" i="11"/>
  <c r="N103" i="11"/>
  <c r="L103" i="11"/>
  <c r="J103" i="11"/>
  <c r="H103" i="11"/>
  <c r="F103" i="11"/>
  <c r="D103" i="11"/>
  <c r="Y102" i="11"/>
  <c r="W102" i="11"/>
  <c r="U102" i="11"/>
  <c r="N102" i="11"/>
  <c r="L102" i="11"/>
  <c r="J102" i="11"/>
  <c r="H102" i="11"/>
  <c r="F102" i="11"/>
  <c r="D102" i="11"/>
  <c r="Y101" i="11"/>
  <c r="W101" i="11"/>
  <c r="U101" i="11"/>
  <c r="N101" i="11"/>
  <c r="L101" i="11"/>
  <c r="J101" i="11"/>
  <c r="H101" i="11"/>
  <c r="F101" i="11"/>
  <c r="D101" i="11"/>
  <c r="Y100" i="11"/>
  <c r="W100" i="11"/>
  <c r="U100" i="11"/>
  <c r="N100" i="11"/>
  <c r="L100" i="11"/>
  <c r="J100" i="11"/>
  <c r="H100" i="11"/>
  <c r="F100" i="11"/>
  <c r="D100" i="11"/>
  <c r="Y99" i="11"/>
  <c r="W99" i="11"/>
  <c r="U99" i="11"/>
  <c r="N99" i="11"/>
  <c r="L99" i="11"/>
  <c r="J99" i="11"/>
  <c r="H99" i="11"/>
  <c r="F99" i="11"/>
  <c r="D99" i="11"/>
  <c r="Y98" i="11"/>
  <c r="W98" i="11"/>
  <c r="U98" i="11"/>
  <c r="N98" i="11"/>
  <c r="L98" i="11"/>
  <c r="J98" i="11"/>
  <c r="H98" i="11"/>
  <c r="F98" i="11"/>
  <c r="D98" i="11"/>
  <c r="Y97" i="11"/>
  <c r="W97" i="11"/>
  <c r="U97" i="11"/>
  <c r="N97" i="11"/>
  <c r="L97" i="11"/>
  <c r="J97" i="11"/>
  <c r="H97" i="11"/>
  <c r="F97" i="11"/>
  <c r="D97" i="11"/>
  <c r="Y96" i="11"/>
  <c r="W96" i="11"/>
  <c r="U96" i="11"/>
  <c r="N96" i="11"/>
  <c r="L96" i="11"/>
  <c r="J96" i="11"/>
  <c r="H96" i="11"/>
  <c r="F96" i="11"/>
  <c r="D96" i="11"/>
  <c r="Y95" i="11"/>
  <c r="W95" i="11"/>
  <c r="U95" i="11"/>
  <c r="N95" i="11"/>
  <c r="L95" i="11"/>
  <c r="J95" i="11"/>
  <c r="H95" i="11"/>
  <c r="F95" i="11"/>
  <c r="D95" i="11"/>
  <c r="Y94" i="11"/>
  <c r="W94" i="11"/>
  <c r="U94" i="11"/>
  <c r="N94" i="11"/>
  <c r="L94" i="11"/>
  <c r="J94" i="11"/>
  <c r="H94" i="11"/>
  <c r="F94" i="11"/>
  <c r="D94" i="11"/>
  <c r="Y93" i="11"/>
  <c r="W93" i="11"/>
  <c r="U93" i="11"/>
  <c r="N93" i="11"/>
  <c r="L93" i="11"/>
  <c r="J93" i="11"/>
  <c r="H93" i="11"/>
  <c r="F93" i="11"/>
  <c r="D93" i="11"/>
  <c r="Y92" i="11"/>
  <c r="W92" i="11"/>
  <c r="U92" i="11"/>
  <c r="N92" i="11"/>
  <c r="L92" i="11"/>
  <c r="J92" i="11"/>
  <c r="H92" i="11"/>
  <c r="F92" i="11"/>
  <c r="D92" i="11"/>
  <c r="Y91" i="11"/>
  <c r="W91" i="11"/>
  <c r="U91" i="11"/>
  <c r="N91" i="11"/>
  <c r="L91" i="11"/>
  <c r="J91" i="11"/>
  <c r="H91" i="11"/>
  <c r="F91" i="11"/>
  <c r="D91" i="11"/>
  <c r="Y90" i="11"/>
  <c r="W90" i="11"/>
  <c r="U90" i="11"/>
  <c r="N90" i="11"/>
  <c r="L90" i="11"/>
  <c r="J90" i="11"/>
  <c r="H90" i="11"/>
  <c r="F90" i="11"/>
  <c r="D90" i="11"/>
  <c r="Y89" i="11"/>
  <c r="W89" i="11"/>
  <c r="U89" i="11"/>
  <c r="N89" i="11"/>
  <c r="L89" i="11"/>
  <c r="J89" i="11"/>
  <c r="H89" i="11"/>
  <c r="F89" i="11"/>
  <c r="D89" i="11"/>
  <c r="Y88" i="11"/>
  <c r="W88" i="11"/>
  <c r="U88" i="11"/>
  <c r="N88" i="11"/>
  <c r="L88" i="11"/>
  <c r="J88" i="11"/>
  <c r="H88" i="11"/>
  <c r="F88" i="11"/>
  <c r="D88" i="11"/>
  <c r="Y87" i="11"/>
  <c r="W87" i="11"/>
  <c r="U87" i="11"/>
  <c r="N87" i="11"/>
  <c r="L87" i="11"/>
  <c r="J87" i="11"/>
  <c r="H87" i="11"/>
  <c r="F87" i="11"/>
  <c r="D87" i="11"/>
  <c r="Y86" i="11"/>
  <c r="W86" i="11"/>
  <c r="U86" i="11"/>
  <c r="N86" i="11"/>
  <c r="L86" i="11"/>
  <c r="J86" i="11"/>
  <c r="H86" i="11"/>
  <c r="F86" i="11"/>
  <c r="D86" i="11"/>
  <c r="X85" i="11"/>
  <c r="V85" i="11"/>
  <c r="T85" i="11"/>
  <c r="S85" i="11"/>
  <c r="Q85" i="11"/>
  <c r="M85" i="11"/>
  <c r="K85" i="11"/>
  <c r="I85" i="11"/>
  <c r="G85" i="11"/>
  <c r="E85" i="11"/>
  <c r="C85" i="11"/>
  <c r="B85" i="11"/>
  <c r="P85" i="11" s="1"/>
  <c r="Y84" i="11"/>
  <c r="W84" i="11"/>
  <c r="U84" i="11"/>
  <c r="N84" i="11"/>
  <c r="L84" i="11"/>
  <c r="J84" i="11"/>
  <c r="H84" i="11"/>
  <c r="F84" i="11"/>
  <c r="D84" i="11"/>
  <c r="Y83" i="11"/>
  <c r="W83" i="11"/>
  <c r="U83" i="11"/>
  <c r="N83" i="11"/>
  <c r="L83" i="11"/>
  <c r="J83" i="11"/>
  <c r="H83" i="11"/>
  <c r="F83" i="11"/>
  <c r="D83" i="11"/>
  <c r="Y82" i="11"/>
  <c r="W82" i="11"/>
  <c r="U82" i="11"/>
  <c r="N82" i="11"/>
  <c r="L82" i="11"/>
  <c r="J82" i="11"/>
  <c r="H82" i="11"/>
  <c r="F82" i="11"/>
  <c r="D82" i="11"/>
  <c r="Y81" i="11"/>
  <c r="W81" i="11"/>
  <c r="U81" i="11"/>
  <c r="N81" i="11"/>
  <c r="L81" i="11"/>
  <c r="J81" i="11"/>
  <c r="H81" i="11"/>
  <c r="F81" i="11"/>
  <c r="D81" i="11"/>
  <c r="Y80" i="11"/>
  <c r="W80" i="11"/>
  <c r="U80" i="11"/>
  <c r="N80" i="11"/>
  <c r="L80" i="11"/>
  <c r="J80" i="11"/>
  <c r="H80" i="11"/>
  <c r="F80" i="11"/>
  <c r="D80" i="11"/>
  <c r="Y79" i="11"/>
  <c r="W79" i="11"/>
  <c r="U79" i="11"/>
  <c r="N79" i="11"/>
  <c r="L79" i="11"/>
  <c r="J79" i="11"/>
  <c r="H79" i="11"/>
  <c r="F79" i="11"/>
  <c r="D79" i="11"/>
  <c r="Y78" i="11"/>
  <c r="W78" i="11"/>
  <c r="U78" i="11"/>
  <c r="N78" i="11"/>
  <c r="L78" i="11"/>
  <c r="J78" i="11"/>
  <c r="H78" i="11"/>
  <c r="F78" i="11"/>
  <c r="D78" i="11"/>
  <c r="Y77" i="11"/>
  <c r="W77" i="11"/>
  <c r="U77" i="11"/>
  <c r="N77" i="11"/>
  <c r="L77" i="11"/>
  <c r="J77" i="11"/>
  <c r="H77" i="11"/>
  <c r="F77" i="11"/>
  <c r="D77" i="11"/>
  <c r="Y76" i="11"/>
  <c r="W76" i="11"/>
  <c r="U76" i="11"/>
  <c r="N76" i="11"/>
  <c r="L76" i="11"/>
  <c r="J76" i="11"/>
  <c r="H76" i="11"/>
  <c r="F76" i="11"/>
  <c r="D76" i="11"/>
  <c r="Y75" i="11"/>
  <c r="W75" i="11"/>
  <c r="U75" i="11"/>
  <c r="N75" i="11"/>
  <c r="L75" i="11"/>
  <c r="J75" i="11"/>
  <c r="H75" i="11"/>
  <c r="F75" i="11"/>
  <c r="D75" i="11"/>
  <c r="Y74" i="11"/>
  <c r="W74" i="11"/>
  <c r="U74" i="11"/>
  <c r="N74" i="11"/>
  <c r="L74" i="11"/>
  <c r="J74" i="11"/>
  <c r="H74" i="11"/>
  <c r="F74" i="11"/>
  <c r="D74" i="11"/>
  <c r="Y73" i="11"/>
  <c r="W73" i="11"/>
  <c r="U73" i="11"/>
  <c r="N73" i="11"/>
  <c r="L73" i="11"/>
  <c r="J73" i="11"/>
  <c r="H73" i="11"/>
  <c r="F73" i="11"/>
  <c r="D73" i="11"/>
  <c r="Y72" i="11"/>
  <c r="W72" i="11"/>
  <c r="U72" i="11"/>
  <c r="N72" i="11"/>
  <c r="L72" i="11"/>
  <c r="J72" i="11"/>
  <c r="H72" i="11"/>
  <c r="F72" i="11"/>
  <c r="D72" i="11"/>
  <c r="Y71" i="11"/>
  <c r="W71" i="11"/>
  <c r="U71" i="11"/>
  <c r="N71" i="11"/>
  <c r="L71" i="11"/>
  <c r="J71" i="11"/>
  <c r="H71" i="11"/>
  <c r="F71" i="11"/>
  <c r="D71" i="11"/>
  <c r="Y70" i="11"/>
  <c r="W70" i="11"/>
  <c r="U70" i="11"/>
  <c r="N70" i="11"/>
  <c r="L70" i="11"/>
  <c r="J70" i="11"/>
  <c r="H70" i="11"/>
  <c r="F70" i="11"/>
  <c r="D70" i="11"/>
  <c r="Y69" i="11"/>
  <c r="W69" i="11"/>
  <c r="U69" i="11"/>
  <c r="N69" i="11"/>
  <c r="L69" i="11"/>
  <c r="J69" i="11"/>
  <c r="H69" i="11"/>
  <c r="F69" i="11"/>
  <c r="D69" i="11"/>
  <c r="Y68" i="11"/>
  <c r="W68" i="11"/>
  <c r="U68" i="11"/>
  <c r="N68" i="11"/>
  <c r="L68" i="11"/>
  <c r="J68" i="11"/>
  <c r="H68" i="11"/>
  <c r="F68" i="11"/>
  <c r="D68" i="11"/>
  <c r="X67" i="11"/>
  <c r="V67" i="11"/>
  <c r="T67" i="11"/>
  <c r="S67" i="11"/>
  <c r="Q67" i="11"/>
  <c r="R67" i="11" s="1"/>
  <c r="M67" i="11"/>
  <c r="K67" i="11"/>
  <c r="I67" i="11"/>
  <c r="G67" i="11"/>
  <c r="E67" i="11"/>
  <c r="C67" i="11"/>
  <c r="B67" i="11"/>
  <c r="P67" i="11" s="1"/>
  <c r="Y66" i="11"/>
  <c r="W66" i="11"/>
  <c r="U66" i="11"/>
  <c r="N66" i="11"/>
  <c r="L66" i="11"/>
  <c r="J66" i="11"/>
  <c r="H66" i="11"/>
  <c r="F66" i="11"/>
  <c r="D66" i="11"/>
  <c r="Y65" i="11"/>
  <c r="W65" i="11"/>
  <c r="U65" i="11"/>
  <c r="N65" i="11"/>
  <c r="L65" i="11"/>
  <c r="J65" i="11"/>
  <c r="H65" i="11"/>
  <c r="F65" i="11"/>
  <c r="D65" i="11"/>
  <c r="Y64" i="11"/>
  <c r="W64" i="11"/>
  <c r="U64" i="11"/>
  <c r="N64" i="11"/>
  <c r="L64" i="11"/>
  <c r="J64" i="11"/>
  <c r="H64" i="11"/>
  <c r="F64" i="11"/>
  <c r="D64" i="11"/>
  <c r="Y63" i="11"/>
  <c r="W63" i="11"/>
  <c r="U63" i="11"/>
  <c r="N63" i="11"/>
  <c r="L63" i="11"/>
  <c r="J63" i="11"/>
  <c r="H63" i="11"/>
  <c r="F63" i="11"/>
  <c r="D63" i="11"/>
  <c r="Y62" i="11"/>
  <c r="W62" i="11"/>
  <c r="U62" i="11"/>
  <c r="N62" i="11"/>
  <c r="L62" i="11"/>
  <c r="J62" i="11"/>
  <c r="H62" i="11"/>
  <c r="F62" i="11"/>
  <c r="D62" i="11"/>
  <c r="Y61" i="11"/>
  <c r="W61" i="11"/>
  <c r="U61" i="11"/>
  <c r="N61" i="11"/>
  <c r="L61" i="11"/>
  <c r="J61" i="11"/>
  <c r="H61" i="11"/>
  <c r="F61" i="11"/>
  <c r="D61" i="11"/>
  <c r="Y60" i="11"/>
  <c r="W60" i="11"/>
  <c r="U60" i="11"/>
  <c r="N60" i="11"/>
  <c r="L60" i="11"/>
  <c r="J60" i="11"/>
  <c r="H60" i="11"/>
  <c r="F60" i="11"/>
  <c r="D60" i="11"/>
  <c r="Y59" i="11"/>
  <c r="W59" i="11"/>
  <c r="U59" i="11"/>
  <c r="N59" i="11"/>
  <c r="L59" i="11"/>
  <c r="J59" i="11"/>
  <c r="H59" i="11"/>
  <c r="F59" i="11"/>
  <c r="D59" i="11"/>
  <c r="Y58" i="11"/>
  <c r="W58" i="11"/>
  <c r="U58" i="11"/>
  <c r="N58" i="11"/>
  <c r="L58" i="11"/>
  <c r="J58" i="11"/>
  <c r="H58" i="11"/>
  <c r="F58" i="11"/>
  <c r="D58" i="11"/>
  <c r="Y57" i="11"/>
  <c r="W57" i="11"/>
  <c r="U57" i="11"/>
  <c r="N57" i="11"/>
  <c r="L57" i="11"/>
  <c r="J57" i="11"/>
  <c r="H57" i="11"/>
  <c r="F57" i="11"/>
  <c r="D57" i="11"/>
  <c r="Y56" i="11"/>
  <c r="W56" i="11"/>
  <c r="U56" i="11"/>
  <c r="N56" i="11"/>
  <c r="L56" i="11"/>
  <c r="J56" i="11"/>
  <c r="H56" i="11"/>
  <c r="F56" i="11"/>
  <c r="D56" i="11"/>
  <c r="Y55" i="11"/>
  <c r="W55" i="11"/>
  <c r="U55" i="11"/>
  <c r="N55" i="11"/>
  <c r="L55" i="11"/>
  <c r="J55" i="11"/>
  <c r="H55" i="11"/>
  <c r="F55" i="11"/>
  <c r="D55" i="11"/>
  <c r="Y54" i="11"/>
  <c r="W54" i="11"/>
  <c r="U54" i="11"/>
  <c r="N54" i="11"/>
  <c r="L54" i="11"/>
  <c r="J54" i="11"/>
  <c r="H54" i="11"/>
  <c r="F54" i="11"/>
  <c r="D54" i="11"/>
  <c r="Y53" i="11"/>
  <c r="W53" i="11"/>
  <c r="U53" i="11"/>
  <c r="N53" i="11"/>
  <c r="L53" i="11"/>
  <c r="J53" i="11"/>
  <c r="H53" i="11"/>
  <c r="F53" i="11"/>
  <c r="D53" i="11"/>
  <c r="Y52" i="11"/>
  <c r="W52" i="11"/>
  <c r="U52" i="11"/>
  <c r="N52" i="11"/>
  <c r="L52" i="11"/>
  <c r="J52" i="11"/>
  <c r="H52" i="11"/>
  <c r="F52" i="11"/>
  <c r="D52" i="11"/>
  <c r="Y51" i="11"/>
  <c r="W51" i="11"/>
  <c r="U51" i="11"/>
  <c r="N51" i="11"/>
  <c r="L51" i="11"/>
  <c r="J51" i="11"/>
  <c r="H51" i="11"/>
  <c r="F51" i="11"/>
  <c r="D51" i="11"/>
  <c r="Y50" i="11"/>
  <c r="W50" i="11"/>
  <c r="U50" i="11"/>
  <c r="N50" i="11"/>
  <c r="L50" i="11"/>
  <c r="J50" i="11"/>
  <c r="H50" i="11"/>
  <c r="F50" i="11"/>
  <c r="D50" i="11"/>
  <c r="Y49" i="11"/>
  <c r="W49" i="11"/>
  <c r="U49" i="11"/>
  <c r="N49" i="11"/>
  <c r="L49" i="11"/>
  <c r="J49" i="11"/>
  <c r="H49" i="11"/>
  <c r="F49" i="11"/>
  <c r="D49" i="11"/>
  <c r="Y48" i="11"/>
  <c r="W48" i="11"/>
  <c r="U48" i="11"/>
  <c r="N48" i="11"/>
  <c r="L48" i="11"/>
  <c r="J48" i="11"/>
  <c r="H48" i="11"/>
  <c r="F48" i="11"/>
  <c r="D48" i="11"/>
  <c r="X47" i="11"/>
  <c r="V47" i="11"/>
  <c r="T47" i="11"/>
  <c r="S47" i="11"/>
  <c r="Q47" i="11"/>
  <c r="M47" i="11"/>
  <c r="K47" i="11"/>
  <c r="I47" i="11"/>
  <c r="G47" i="11"/>
  <c r="E47" i="11"/>
  <c r="C47" i="11"/>
  <c r="B47" i="11"/>
  <c r="P47" i="11" s="1"/>
  <c r="Y46" i="11"/>
  <c r="W46" i="11"/>
  <c r="U46" i="11"/>
  <c r="N46" i="11"/>
  <c r="L46" i="11"/>
  <c r="J46" i="11"/>
  <c r="H46" i="11"/>
  <c r="F46" i="11"/>
  <c r="D46" i="11"/>
  <c r="Y45" i="11"/>
  <c r="W45" i="11"/>
  <c r="U45" i="11"/>
  <c r="N45" i="11"/>
  <c r="L45" i="11"/>
  <c r="J45" i="11"/>
  <c r="H45" i="11"/>
  <c r="F45" i="11"/>
  <c r="D45" i="11"/>
  <c r="Y44" i="11"/>
  <c r="W44" i="11"/>
  <c r="U44" i="11"/>
  <c r="N44" i="11"/>
  <c r="L44" i="11"/>
  <c r="J44" i="11"/>
  <c r="H44" i="11"/>
  <c r="F44" i="11"/>
  <c r="D44" i="11"/>
  <c r="Y43" i="11"/>
  <c r="W43" i="11"/>
  <c r="U43" i="11"/>
  <c r="N43" i="11"/>
  <c r="L43" i="11"/>
  <c r="J43" i="11"/>
  <c r="H43" i="11"/>
  <c r="F43" i="11"/>
  <c r="D43" i="11"/>
  <c r="Y42" i="11"/>
  <c r="W42" i="11"/>
  <c r="U42" i="11"/>
  <c r="N42" i="11"/>
  <c r="L42" i="11"/>
  <c r="J42" i="11"/>
  <c r="H42" i="11"/>
  <c r="F42" i="11"/>
  <c r="D42" i="11"/>
  <c r="Y41" i="11"/>
  <c r="W41" i="11"/>
  <c r="U41" i="11"/>
  <c r="N41" i="11"/>
  <c r="L41" i="11"/>
  <c r="J41" i="11"/>
  <c r="H41" i="11"/>
  <c r="F41" i="11"/>
  <c r="D41" i="11"/>
  <c r="Y40" i="11"/>
  <c r="W40" i="11"/>
  <c r="U40" i="11"/>
  <c r="N40" i="11"/>
  <c r="L40" i="11"/>
  <c r="J40" i="11"/>
  <c r="H40" i="11"/>
  <c r="F40" i="11"/>
  <c r="D40" i="11"/>
  <c r="Y39" i="11"/>
  <c r="W39" i="11"/>
  <c r="U39" i="11"/>
  <c r="N39" i="11"/>
  <c r="L39" i="11"/>
  <c r="J39" i="11"/>
  <c r="H39" i="11"/>
  <c r="F39" i="11"/>
  <c r="D39" i="11"/>
  <c r="Y38" i="11"/>
  <c r="W38" i="11"/>
  <c r="U38" i="11"/>
  <c r="N38" i="11"/>
  <c r="L38" i="11"/>
  <c r="J38" i="11"/>
  <c r="H38" i="11"/>
  <c r="F38" i="11"/>
  <c r="D38" i="11"/>
  <c r="Y37" i="11"/>
  <c r="W37" i="11"/>
  <c r="U37" i="11"/>
  <c r="N37" i="11"/>
  <c r="L37" i="11"/>
  <c r="J37" i="11"/>
  <c r="H37" i="11"/>
  <c r="F37" i="11"/>
  <c r="D37" i="11"/>
  <c r="X36" i="11"/>
  <c r="V36" i="11"/>
  <c r="T36" i="11"/>
  <c r="S36" i="11"/>
  <c r="M36" i="11"/>
  <c r="K36" i="11"/>
  <c r="I36" i="11"/>
  <c r="G36" i="11"/>
  <c r="E36" i="11"/>
  <c r="C36" i="11"/>
  <c r="B36" i="11"/>
  <c r="Y35" i="11"/>
  <c r="W35" i="11"/>
  <c r="U35" i="11"/>
  <c r="N35" i="11"/>
  <c r="L35" i="11"/>
  <c r="J35" i="11"/>
  <c r="H35" i="11"/>
  <c r="F35" i="11"/>
  <c r="D35" i="11"/>
  <c r="Y34" i="11"/>
  <c r="W34" i="11"/>
  <c r="U34" i="11"/>
  <c r="N34" i="11"/>
  <c r="L34" i="11"/>
  <c r="J34" i="11"/>
  <c r="H34" i="11"/>
  <c r="F34" i="11"/>
  <c r="D34" i="11"/>
  <c r="Y33" i="11"/>
  <c r="W33" i="11"/>
  <c r="U33" i="11"/>
  <c r="N33" i="11"/>
  <c r="L33" i="11"/>
  <c r="J33" i="11"/>
  <c r="H33" i="11"/>
  <c r="F33" i="11"/>
  <c r="D33" i="11"/>
  <c r="Y32" i="11"/>
  <c r="W32" i="11"/>
  <c r="U32" i="11"/>
  <c r="N32" i="11"/>
  <c r="L32" i="11"/>
  <c r="J32" i="11"/>
  <c r="H32" i="11"/>
  <c r="F32" i="11"/>
  <c r="D32" i="11"/>
  <c r="Y31" i="11"/>
  <c r="W31" i="11"/>
  <c r="U31" i="11"/>
  <c r="N31" i="11"/>
  <c r="L31" i="11"/>
  <c r="J31" i="11"/>
  <c r="H31" i="11"/>
  <c r="F31" i="11"/>
  <c r="D31" i="11"/>
  <c r="Y30" i="11"/>
  <c r="W30" i="11"/>
  <c r="U30" i="11"/>
  <c r="N30" i="11"/>
  <c r="L30" i="11"/>
  <c r="J30" i="11"/>
  <c r="H30" i="11"/>
  <c r="F30" i="11"/>
  <c r="D30" i="11"/>
  <c r="Y29" i="11"/>
  <c r="W29" i="11"/>
  <c r="U29" i="11"/>
  <c r="N29" i="11"/>
  <c r="L29" i="11"/>
  <c r="J29" i="11"/>
  <c r="H29" i="11"/>
  <c r="F29" i="11"/>
  <c r="D29" i="11"/>
  <c r="Y28" i="11"/>
  <c r="W28" i="11"/>
  <c r="U28" i="11"/>
  <c r="N28" i="11"/>
  <c r="L28" i="11"/>
  <c r="J28" i="11"/>
  <c r="H28" i="11"/>
  <c r="F28" i="11"/>
  <c r="D28" i="11"/>
  <c r="Y27" i="11"/>
  <c r="W27" i="11"/>
  <c r="U27" i="11"/>
  <c r="N27" i="11"/>
  <c r="L27" i="11"/>
  <c r="J27" i="11"/>
  <c r="H27" i="11"/>
  <c r="F27" i="11"/>
  <c r="D27" i="11"/>
  <c r="Y26" i="11"/>
  <c r="W26" i="11"/>
  <c r="U26" i="11"/>
  <c r="N26" i="11"/>
  <c r="L26" i="11"/>
  <c r="J26" i="11"/>
  <c r="H26" i="11"/>
  <c r="F26" i="11"/>
  <c r="D26" i="11"/>
  <c r="Y25" i="11"/>
  <c r="W25" i="11"/>
  <c r="U25" i="11"/>
  <c r="L25" i="11"/>
  <c r="J25" i="11"/>
  <c r="H25" i="11"/>
  <c r="F25" i="11"/>
  <c r="D25" i="11"/>
  <c r="X24" i="11"/>
  <c r="V24" i="11"/>
  <c r="T24" i="11"/>
  <c r="S24" i="11"/>
  <c r="Q24" i="11"/>
  <c r="M24" i="11"/>
  <c r="K24" i="11"/>
  <c r="I24" i="11"/>
  <c r="G24" i="11"/>
  <c r="E24" i="11"/>
  <c r="C24" i="11"/>
  <c r="B24" i="11"/>
  <c r="P24" i="11" s="1"/>
  <c r="Y23" i="11"/>
  <c r="W23" i="11"/>
  <c r="U23" i="11"/>
  <c r="N23" i="11"/>
  <c r="L23" i="11"/>
  <c r="J23" i="11"/>
  <c r="H23" i="11"/>
  <c r="F23" i="11"/>
  <c r="D23" i="11"/>
  <c r="Y22" i="11"/>
  <c r="W22" i="11"/>
  <c r="U22" i="11"/>
  <c r="N22" i="11"/>
  <c r="L22" i="11"/>
  <c r="J22" i="11"/>
  <c r="H22" i="11"/>
  <c r="F22" i="11"/>
  <c r="D22" i="11"/>
  <c r="Y21" i="11"/>
  <c r="W21" i="11"/>
  <c r="U21" i="11"/>
  <c r="N21" i="11"/>
  <c r="L21" i="11"/>
  <c r="J21" i="11"/>
  <c r="H21" i="11"/>
  <c r="F21" i="11"/>
  <c r="D21" i="11"/>
  <c r="Y20" i="11"/>
  <c r="W20" i="11"/>
  <c r="U20" i="11"/>
  <c r="N20" i="11"/>
  <c r="L20" i="11"/>
  <c r="J20" i="11"/>
  <c r="H20" i="11"/>
  <c r="F20" i="11"/>
  <c r="D20" i="11"/>
  <c r="Y19" i="11"/>
  <c r="W19" i="11"/>
  <c r="U19" i="11"/>
  <c r="N19" i="11"/>
  <c r="L19" i="11"/>
  <c r="J19" i="11"/>
  <c r="H19" i="11"/>
  <c r="F19" i="11"/>
  <c r="D19" i="11"/>
  <c r="Y18" i="11"/>
  <c r="W18" i="11"/>
  <c r="U18" i="11"/>
  <c r="N18" i="11"/>
  <c r="L18" i="11"/>
  <c r="J18" i="11"/>
  <c r="H18" i="11"/>
  <c r="F18" i="11"/>
  <c r="D18" i="11"/>
  <c r="X17" i="11"/>
  <c r="V17" i="11"/>
  <c r="T17" i="11"/>
  <c r="S17" i="11"/>
  <c r="Q17" i="11"/>
  <c r="M17" i="11"/>
  <c r="K17" i="11"/>
  <c r="I17" i="11"/>
  <c r="G17" i="11"/>
  <c r="E17" i="11"/>
  <c r="C17" i="11"/>
  <c r="B17" i="11"/>
  <c r="P17" i="11" s="1"/>
  <c r="Y16" i="11"/>
  <c r="W16" i="11"/>
  <c r="U16" i="11"/>
  <c r="N16" i="11"/>
  <c r="L16" i="11"/>
  <c r="J16" i="11"/>
  <c r="H16" i="11"/>
  <c r="F16" i="11"/>
  <c r="D16" i="11"/>
  <c r="Y15" i="11"/>
  <c r="W15" i="11"/>
  <c r="U15" i="11"/>
  <c r="N15" i="11"/>
  <c r="L15" i="11"/>
  <c r="J15" i="11"/>
  <c r="H15" i="11"/>
  <c r="F15" i="11"/>
  <c r="D15" i="11"/>
  <c r="Y14" i="11"/>
  <c r="W14" i="11"/>
  <c r="U14" i="11"/>
  <c r="N14" i="11"/>
  <c r="L14" i="11"/>
  <c r="J14" i="11"/>
  <c r="H14" i="11"/>
  <c r="F14" i="11"/>
  <c r="D14" i="11"/>
  <c r="Y13" i="11"/>
  <c r="W13" i="11"/>
  <c r="U13" i="11"/>
  <c r="N13" i="11"/>
  <c r="L13" i="11"/>
  <c r="J13" i="11"/>
  <c r="H13" i="11"/>
  <c r="F13" i="11"/>
  <c r="D13" i="11"/>
  <c r="Y12" i="11"/>
  <c r="W12" i="11"/>
  <c r="U12" i="11"/>
  <c r="N12" i="11"/>
  <c r="L12" i="11"/>
  <c r="J12" i="11"/>
  <c r="H12" i="11"/>
  <c r="F12" i="11"/>
  <c r="D12" i="11"/>
  <c r="Y11" i="11"/>
  <c r="W11" i="11"/>
  <c r="U11" i="11"/>
  <c r="N11" i="11"/>
  <c r="L11" i="11"/>
  <c r="J11" i="11"/>
  <c r="H11" i="11"/>
  <c r="F11" i="11"/>
  <c r="D11" i="11"/>
  <c r="X10" i="11"/>
  <c r="V10" i="11"/>
  <c r="T10" i="11"/>
  <c r="S10" i="11"/>
  <c r="Q10" i="11"/>
  <c r="M10" i="11"/>
  <c r="K10" i="11"/>
  <c r="I10" i="11"/>
  <c r="G10" i="11"/>
  <c r="E10" i="11"/>
  <c r="C10" i="11"/>
  <c r="B10" i="11"/>
  <c r="P10" i="11" s="1"/>
  <c r="R10" i="11" l="1"/>
  <c r="R17" i="11"/>
  <c r="R24" i="11"/>
  <c r="AA10" i="11"/>
  <c r="AC10" i="11"/>
  <c r="AC24" i="11"/>
  <c r="AA24" i="11"/>
  <c r="AA17" i="11"/>
  <c r="AC17" i="11"/>
  <c r="R47" i="11"/>
  <c r="R85" i="11"/>
  <c r="R133" i="11"/>
  <c r="J133" i="11"/>
  <c r="P133" i="11"/>
  <c r="AA133" i="11"/>
  <c r="AC133" i="11"/>
  <c r="AA109" i="11"/>
  <c r="AC109" i="11"/>
  <c r="AC85" i="11"/>
  <c r="AA85" i="11"/>
  <c r="AC67" i="11"/>
  <c r="AA67" i="11"/>
  <c r="AA47" i="11"/>
  <c r="AC47" i="11"/>
  <c r="AC36" i="11"/>
  <c r="AA36" i="11"/>
  <c r="R36" i="11"/>
  <c r="P36" i="11"/>
  <c r="Y133" i="11"/>
  <c r="H85" i="11"/>
  <c r="F36" i="11"/>
  <c r="D67" i="11"/>
  <c r="H109" i="11"/>
  <c r="D133" i="11"/>
  <c r="V9" i="11"/>
  <c r="H24" i="11"/>
  <c r="U85" i="11"/>
  <c r="U133" i="11"/>
  <c r="L133" i="11"/>
  <c r="N133" i="11"/>
  <c r="H133" i="11"/>
  <c r="D85" i="11"/>
  <c r="F85" i="11"/>
  <c r="J85" i="11"/>
  <c r="H67" i="11"/>
  <c r="L67" i="11"/>
  <c r="Y47" i="11"/>
  <c r="U47" i="11"/>
  <c r="W47" i="11"/>
  <c r="F47" i="11"/>
  <c r="J47" i="11"/>
  <c r="D47" i="11"/>
  <c r="L47" i="11"/>
  <c r="U36" i="11"/>
  <c r="N36" i="11"/>
  <c r="U24" i="11"/>
  <c r="U17" i="11"/>
  <c r="F17" i="11"/>
  <c r="N17" i="11"/>
  <c r="H17" i="11"/>
  <c r="J17" i="11"/>
  <c r="D17" i="11"/>
  <c r="D10" i="11"/>
  <c r="L10" i="11"/>
  <c r="H10" i="11"/>
  <c r="U109" i="11"/>
  <c r="W109" i="11"/>
  <c r="Y109" i="11"/>
  <c r="N109" i="11"/>
  <c r="B9" i="11"/>
  <c r="P9" i="11" s="1"/>
  <c r="D109" i="11"/>
  <c r="L109" i="11"/>
  <c r="Y85" i="11"/>
  <c r="W85" i="11"/>
  <c r="L85" i="11"/>
  <c r="N85" i="11"/>
  <c r="U67" i="11"/>
  <c r="W67" i="11"/>
  <c r="Y67" i="11"/>
  <c r="N67" i="11"/>
  <c r="K9" i="11"/>
  <c r="H47" i="11"/>
  <c r="N47" i="11"/>
  <c r="Y36" i="11"/>
  <c r="H36" i="11"/>
  <c r="J36" i="11"/>
  <c r="D36" i="11"/>
  <c r="L36" i="11"/>
  <c r="W24" i="11"/>
  <c r="T9" i="11"/>
  <c r="Y24" i="11"/>
  <c r="N24" i="11"/>
  <c r="D24" i="11"/>
  <c r="L24" i="11"/>
  <c r="Q9" i="11"/>
  <c r="L17" i="11"/>
  <c r="G9" i="11"/>
  <c r="X9" i="11"/>
  <c r="U10" i="11"/>
  <c r="W10" i="11"/>
  <c r="S9" i="11"/>
  <c r="Y10" i="11"/>
  <c r="J10" i="11"/>
  <c r="C9" i="11"/>
  <c r="N10" i="11"/>
  <c r="Y17" i="11"/>
  <c r="E9" i="11"/>
  <c r="I9" i="11"/>
  <c r="M9" i="11"/>
  <c r="F10" i="11"/>
  <c r="F24" i="11"/>
  <c r="J24" i="11"/>
  <c r="W36" i="11"/>
  <c r="F67" i="11"/>
  <c r="J67" i="11"/>
  <c r="F109" i="11"/>
  <c r="J109" i="11"/>
  <c r="W133" i="11"/>
  <c r="F133" i="11"/>
  <c r="W17" i="11"/>
  <c r="Y143" i="10"/>
  <c r="Y142" i="10"/>
  <c r="Y141" i="10"/>
  <c r="Y140" i="10"/>
  <c r="Y139" i="10"/>
  <c r="Y138" i="10"/>
  <c r="Y137" i="10"/>
  <c r="Y136" i="10"/>
  <c r="Y135" i="10"/>
  <c r="Y134" i="10"/>
  <c r="Y132" i="10"/>
  <c r="Y131" i="10"/>
  <c r="Y130" i="10"/>
  <c r="Y129" i="10"/>
  <c r="Y128" i="10"/>
  <c r="Y127" i="10"/>
  <c r="Y126" i="10"/>
  <c r="Y125" i="10"/>
  <c r="Y124" i="10"/>
  <c r="Y123" i="10"/>
  <c r="Y122" i="10"/>
  <c r="Y121" i="10"/>
  <c r="Y120" i="10"/>
  <c r="Y119" i="10"/>
  <c r="Y118" i="10"/>
  <c r="Y117" i="10"/>
  <c r="Y116" i="10"/>
  <c r="Y115" i="10"/>
  <c r="Y114" i="10"/>
  <c r="Y113" i="10"/>
  <c r="Y112" i="10"/>
  <c r="Y111" i="10"/>
  <c r="Y110" i="10"/>
  <c r="Y108" i="10"/>
  <c r="Y107" i="10"/>
  <c r="Y106" i="10"/>
  <c r="Y105" i="10"/>
  <c r="Y104" i="10"/>
  <c r="Y103" i="10"/>
  <c r="Y102" i="10"/>
  <c r="Y101" i="10"/>
  <c r="Y100" i="10"/>
  <c r="Y99" i="10"/>
  <c r="Y98" i="10"/>
  <c r="Y97" i="10"/>
  <c r="Y96" i="10"/>
  <c r="Y95" i="10"/>
  <c r="Y94" i="10"/>
  <c r="Y93" i="10"/>
  <c r="Y92" i="10"/>
  <c r="Y91" i="10"/>
  <c r="Y90" i="10"/>
  <c r="Y89" i="10"/>
  <c r="Y88" i="10"/>
  <c r="Y87" i="10"/>
  <c r="Y86" i="10"/>
  <c r="Y84" i="10"/>
  <c r="Y83" i="10"/>
  <c r="Y82" i="10"/>
  <c r="Y81" i="10"/>
  <c r="Y80" i="10"/>
  <c r="Y79" i="10"/>
  <c r="Y78" i="10"/>
  <c r="Y77" i="10"/>
  <c r="Y76" i="10"/>
  <c r="Y75" i="10"/>
  <c r="Y74" i="10"/>
  <c r="Y73" i="10"/>
  <c r="Y72" i="10"/>
  <c r="Y71" i="10"/>
  <c r="Y70" i="10"/>
  <c r="Y69" i="10"/>
  <c r="Y68" i="10"/>
  <c r="Y66" i="10"/>
  <c r="Y65" i="10"/>
  <c r="Y64" i="10"/>
  <c r="Y63" i="10"/>
  <c r="Y62" i="10"/>
  <c r="Y61" i="10"/>
  <c r="Y60" i="10"/>
  <c r="Y59" i="10"/>
  <c r="Y58" i="10"/>
  <c r="Y57" i="10"/>
  <c r="Y56" i="10"/>
  <c r="Y55" i="10"/>
  <c r="Y54" i="10"/>
  <c r="Y53" i="10"/>
  <c r="Y52" i="10"/>
  <c r="Y51" i="10"/>
  <c r="Y50" i="10"/>
  <c r="Y49" i="10"/>
  <c r="Y48" i="10"/>
  <c r="Y46" i="10"/>
  <c r="Y45" i="10"/>
  <c r="Y44" i="10"/>
  <c r="Y43" i="10"/>
  <c r="Y42" i="10"/>
  <c r="Y41" i="10"/>
  <c r="Y40" i="10"/>
  <c r="Y39" i="10"/>
  <c r="Y38" i="10"/>
  <c r="Y37" i="10"/>
  <c r="Y35" i="10"/>
  <c r="Y34" i="10"/>
  <c r="Y33" i="10"/>
  <c r="Y32" i="10"/>
  <c r="Y31" i="10"/>
  <c r="Y30" i="10"/>
  <c r="Y29" i="10"/>
  <c r="Y28" i="10"/>
  <c r="Y27" i="10"/>
  <c r="Y26" i="10"/>
  <c r="Y25" i="10"/>
  <c r="Y23" i="10"/>
  <c r="Y22" i="10"/>
  <c r="Y21" i="10"/>
  <c r="Y20" i="10"/>
  <c r="Y19" i="10"/>
  <c r="Y18" i="10"/>
  <c r="Y16" i="10"/>
  <c r="Y15" i="10"/>
  <c r="Y14" i="10"/>
  <c r="Y13" i="10"/>
  <c r="Y12" i="10"/>
  <c r="Y11" i="10"/>
  <c r="W11" i="10"/>
  <c r="X133" i="10"/>
  <c r="X109" i="10"/>
  <c r="X85" i="10"/>
  <c r="X67" i="10"/>
  <c r="X47" i="10"/>
  <c r="X36" i="10"/>
  <c r="X24" i="10"/>
  <c r="X17" i="10"/>
  <c r="X10" i="10"/>
  <c r="W143" i="10"/>
  <c r="U143" i="10"/>
  <c r="S143" i="10"/>
  <c r="P143" i="10"/>
  <c r="N143" i="10"/>
  <c r="L143" i="10"/>
  <c r="J143" i="10"/>
  <c r="H143" i="10"/>
  <c r="F143" i="10"/>
  <c r="D143" i="10"/>
  <c r="W142" i="10"/>
  <c r="U142" i="10"/>
  <c r="S142" i="10"/>
  <c r="P142" i="10"/>
  <c r="N142" i="10"/>
  <c r="L142" i="10"/>
  <c r="J142" i="10"/>
  <c r="H142" i="10"/>
  <c r="F142" i="10"/>
  <c r="D142" i="10"/>
  <c r="W141" i="10"/>
  <c r="U141" i="10"/>
  <c r="S141" i="10"/>
  <c r="P141" i="10"/>
  <c r="N141" i="10"/>
  <c r="L141" i="10"/>
  <c r="J141" i="10"/>
  <c r="H141" i="10"/>
  <c r="F141" i="10"/>
  <c r="D141" i="10"/>
  <c r="W140" i="10"/>
  <c r="U140" i="10"/>
  <c r="S140" i="10"/>
  <c r="P140" i="10"/>
  <c r="N140" i="10"/>
  <c r="L140" i="10"/>
  <c r="J140" i="10"/>
  <c r="H140" i="10"/>
  <c r="F140" i="10"/>
  <c r="D140" i="10"/>
  <c r="W139" i="10"/>
  <c r="U139" i="10"/>
  <c r="S139" i="10"/>
  <c r="P139" i="10"/>
  <c r="N139" i="10"/>
  <c r="L139" i="10"/>
  <c r="J139" i="10"/>
  <c r="H139" i="10"/>
  <c r="F139" i="10"/>
  <c r="D139" i="10"/>
  <c r="W138" i="10"/>
  <c r="U138" i="10"/>
  <c r="S138" i="10"/>
  <c r="P138" i="10"/>
  <c r="N138" i="10"/>
  <c r="L138" i="10"/>
  <c r="J138" i="10"/>
  <c r="H138" i="10"/>
  <c r="F138" i="10"/>
  <c r="D138" i="10"/>
  <c r="W137" i="10"/>
  <c r="U137" i="10"/>
  <c r="S137" i="10"/>
  <c r="P137" i="10"/>
  <c r="N137" i="10"/>
  <c r="L137" i="10"/>
  <c r="J137" i="10"/>
  <c r="H137" i="10"/>
  <c r="F137" i="10"/>
  <c r="D137" i="10"/>
  <c r="W136" i="10"/>
  <c r="U136" i="10"/>
  <c r="S136" i="10"/>
  <c r="P136" i="10"/>
  <c r="N136" i="10"/>
  <c r="L136" i="10"/>
  <c r="J136" i="10"/>
  <c r="H136" i="10"/>
  <c r="F136" i="10"/>
  <c r="D136" i="10"/>
  <c r="W135" i="10"/>
  <c r="U135" i="10"/>
  <c r="S135" i="10"/>
  <c r="P135" i="10"/>
  <c r="N135" i="10"/>
  <c r="L135" i="10"/>
  <c r="J135" i="10"/>
  <c r="H135" i="10"/>
  <c r="F135" i="10"/>
  <c r="D135" i="10"/>
  <c r="W134" i="10"/>
  <c r="U134" i="10"/>
  <c r="S134" i="10"/>
  <c r="P134" i="10"/>
  <c r="N134" i="10"/>
  <c r="L134" i="10"/>
  <c r="J134" i="10"/>
  <c r="H134" i="10"/>
  <c r="F134" i="10"/>
  <c r="D134" i="10"/>
  <c r="V133" i="10"/>
  <c r="T133" i="10"/>
  <c r="R133" i="10"/>
  <c r="Q133" i="10"/>
  <c r="S133" i="10" s="1"/>
  <c r="O133" i="10"/>
  <c r="M133" i="10"/>
  <c r="K133" i="10"/>
  <c r="I133" i="10"/>
  <c r="G133" i="10"/>
  <c r="E133" i="10"/>
  <c r="C133" i="10"/>
  <c r="B133" i="10"/>
  <c r="W132" i="10"/>
  <c r="U132" i="10"/>
  <c r="S132" i="10"/>
  <c r="P132" i="10"/>
  <c r="N132" i="10"/>
  <c r="L132" i="10"/>
  <c r="J132" i="10"/>
  <c r="H132" i="10"/>
  <c r="F132" i="10"/>
  <c r="D132" i="10"/>
  <c r="W131" i="10"/>
  <c r="U131" i="10"/>
  <c r="S131" i="10"/>
  <c r="P131" i="10"/>
  <c r="N131" i="10"/>
  <c r="L131" i="10"/>
  <c r="J131" i="10"/>
  <c r="H131" i="10"/>
  <c r="F131" i="10"/>
  <c r="D131" i="10"/>
  <c r="W130" i="10"/>
  <c r="U130" i="10"/>
  <c r="S130" i="10"/>
  <c r="P130" i="10"/>
  <c r="N130" i="10"/>
  <c r="L130" i="10"/>
  <c r="J130" i="10"/>
  <c r="H130" i="10"/>
  <c r="F130" i="10"/>
  <c r="D130" i="10"/>
  <c r="W129" i="10"/>
  <c r="U129" i="10"/>
  <c r="S129" i="10"/>
  <c r="P129" i="10"/>
  <c r="N129" i="10"/>
  <c r="L129" i="10"/>
  <c r="J129" i="10"/>
  <c r="H129" i="10"/>
  <c r="F129" i="10"/>
  <c r="D129" i="10"/>
  <c r="W128" i="10"/>
  <c r="U128" i="10"/>
  <c r="S128" i="10"/>
  <c r="P128" i="10"/>
  <c r="N128" i="10"/>
  <c r="L128" i="10"/>
  <c r="J128" i="10"/>
  <c r="H128" i="10"/>
  <c r="F128" i="10"/>
  <c r="D128" i="10"/>
  <c r="W127" i="10"/>
  <c r="U127" i="10"/>
  <c r="S127" i="10"/>
  <c r="P127" i="10"/>
  <c r="N127" i="10"/>
  <c r="L127" i="10"/>
  <c r="J127" i="10"/>
  <c r="H127" i="10"/>
  <c r="F127" i="10"/>
  <c r="D127" i="10"/>
  <c r="W126" i="10"/>
  <c r="U126" i="10"/>
  <c r="S126" i="10"/>
  <c r="P126" i="10"/>
  <c r="N126" i="10"/>
  <c r="L126" i="10"/>
  <c r="J126" i="10"/>
  <c r="H126" i="10"/>
  <c r="F126" i="10"/>
  <c r="D126" i="10"/>
  <c r="W125" i="10"/>
  <c r="U125" i="10"/>
  <c r="S125" i="10"/>
  <c r="P125" i="10"/>
  <c r="N125" i="10"/>
  <c r="L125" i="10"/>
  <c r="J125" i="10"/>
  <c r="H125" i="10"/>
  <c r="F125" i="10"/>
  <c r="D125" i="10"/>
  <c r="W124" i="10"/>
  <c r="U124" i="10"/>
  <c r="S124" i="10"/>
  <c r="P124" i="10"/>
  <c r="N124" i="10"/>
  <c r="L124" i="10"/>
  <c r="J124" i="10"/>
  <c r="H124" i="10"/>
  <c r="F124" i="10"/>
  <c r="D124" i="10"/>
  <c r="W123" i="10"/>
  <c r="U123" i="10"/>
  <c r="S123" i="10"/>
  <c r="P123" i="10"/>
  <c r="N123" i="10"/>
  <c r="L123" i="10"/>
  <c r="J123" i="10"/>
  <c r="H123" i="10"/>
  <c r="F123" i="10"/>
  <c r="D123" i="10"/>
  <c r="W122" i="10"/>
  <c r="U122" i="10"/>
  <c r="S122" i="10"/>
  <c r="P122" i="10"/>
  <c r="N122" i="10"/>
  <c r="L122" i="10"/>
  <c r="J122" i="10"/>
  <c r="H122" i="10"/>
  <c r="F122" i="10"/>
  <c r="D122" i="10"/>
  <c r="W121" i="10"/>
  <c r="U121" i="10"/>
  <c r="S121" i="10"/>
  <c r="P121" i="10"/>
  <c r="N121" i="10"/>
  <c r="L121" i="10"/>
  <c r="J121" i="10"/>
  <c r="H121" i="10"/>
  <c r="F121" i="10"/>
  <c r="D121" i="10"/>
  <c r="W120" i="10"/>
  <c r="U120" i="10"/>
  <c r="S120" i="10"/>
  <c r="P120" i="10"/>
  <c r="N120" i="10"/>
  <c r="L120" i="10"/>
  <c r="J120" i="10"/>
  <c r="H120" i="10"/>
  <c r="F120" i="10"/>
  <c r="D120" i="10"/>
  <c r="W119" i="10"/>
  <c r="U119" i="10"/>
  <c r="S119" i="10"/>
  <c r="P119" i="10"/>
  <c r="N119" i="10"/>
  <c r="L119" i="10"/>
  <c r="J119" i="10"/>
  <c r="H119" i="10"/>
  <c r="F119" i="10"/>
  <c r="D119" i="10"/>
  <c r="W118" i="10"/>
  <c r="U118" i="10"/>
  <c r="S118" i="10"/>
  <c r="P118" i="10"/>
  <c r="N118" i="10"/>
  <c r="L118" i="10"/>
  <c r="J118" i="10"/>
  <c r="H118" i="10"/>
  <c r="F118" i="10"/>
  <c r="D118" i="10"/>
  <c r="W117" i="10"/>
  <c r="U117" i="10"/>
  <c r="S117" i="10"/>
  <c r="P117" i="10"/>
  <c r="N117" i="10"/>
  <c r="L117" i="10"/>
  <c r="J117" i="10"/>
  <c r="H117" i="10"/>
  <c r="F117" i="10"/>
  <c r="D117" i="10"/>
  <c r="W116" i="10"/>
  <c r="U116" i="10"/>
  <c r="S116" i="10"/>
  <c r="P116" i="10"/>
  <c r="N116" i="10"/>
  <c r="L116" i="10"/>
  <c r="J116" i="10"/>
  <c r="H116" i="10"/>
  <c r="F116" i="10"/>
  <c r="D116" i="10"/>
  <c r="W115" i="10"/>
  <c r="U115" i="10"/>
  <c r="S115" i="10"/>
  <c r="P115" i="10"/>
  <c r="N115" i="10"/>
  <c r="L115" i="10"/>
  <c r="J115" i="10"/>
  <c r="H115" i="10"/>
  <c r="F115" i="10"/>
  <c r="D115" i="10"/>
  <c r="W114" i="10"/>
  <c r="U114" i="10"/>
  <c r="S114" i="10"/>
  <c r="P114" i="10"/>
  <c r="N114" i="10"/>
  <c r="L114" i="10"/>
  <c r="J114" i="10"/>
  <c r="H114" i="10"/>
  <c r="F114" i="10"/>
  <c r="D114" i="10"/>
  <c r="W113" i="10"/>
  <c r="U113" i="10"/>
  <c r="S113" i="10"/>
  <c r="P113" i="10"/>
  <c r="N113" i="10"/>
  <c r="L113" i="10"/>
  <c r="J113" i="10"/>
  <c r="H113" i="10"/>
  <c r="F113" i="10"/>
  <c r="D113" i="10"/>
  <c r="W112" i="10"/>
  <c r="U112" i="10"/>
  <c r="S112" i="10"/>
  <c r="P112" i="10"/>
  <c r="N112" i="10"/>
  <c r="L112" i="10"/>
  <c r="J112" i="10"/>
  <c r="H112" i="10"/>
  <c r="F112" i="10"/>
  <c r="D112" i="10"/>
  <c r="W111" i="10"/>
  <c r="U111" i="10"/>
  <c r="S111" i="10"/>
  <c r="P111" i="10"/>
  <c r="N111" i="10"/>
  <c r="L111" i="10"/>
  <c r="J111" i="10"/>
  <c r="H111" i="10"/>
  <c r="F111" i="10"/>
  <c r="D111" i="10"/>
  <c r="W110" i="10"/>
  <c r="U110" i="10"/>
  <c r="S110" i="10"/>
  <c r="P110" i="10"/>
  <c r="N110" i="10"/>
  <c r="L110" i="10"/>
  <c r="J110" i="10"/>
  <c r="H110" i="10"/>
  <c r="F110" i="10"/>
  <c r="D110" i="10"/>
  <c r="V109" i="10"/>
  <c r="T109" i="10"/>
  <c r="R109" i="10"/>
  <c r="Q109" i="10"/>
  <c r="O109" i="10"/>
  <c r="P109" i="10" s="1"/>
  <c r="M109" i="10"/>
  <c r="K109" i="10"/>
  <c r="I109" i="10"/>
  <c r="G109" i="10"/>
  <c r="E109" i="10"/>
  <c r="C109" i="10"/>
  <c r="D109" i="10" s="1"/>
  <c r="B109" i="10"/>
  <c r="W108" i="10"/>
  <c r="U108" i="10"/>
  <c r="S108" i="10"/>
  <c r="P108" i="10"/>
  <c r="N108" i="10"/>
  <c r="L108" i="10"/>
  <c r="J108" i="10"/>
  <c r="H108" i="10"/>
  <c r="F108" i="10"/>
  <c r="D108" i="10"/>
  <c r="W107" i="10"/>
  <c r="U107" i="10"/>
  <c r="S107" i="10"/>
  <c r="P107" i="10"/>
  <c r="N107" i="10"/>
  <c r="L107" i="10"/>
  <c r="J107" i="10"/>
  <c r="H107" i="10"/>
  <c r="F107" i="10"/>
  <c r="D107" i="10"/>
  <c r="W106" i="10"/>
  <c r="U106" i="10"/>
  <c r="S106" i="10"/>
  <c r="P106" i="10"/>
  <c r="N106" i="10"/>
  <c r="L106" i="10"/>
  <c r="J106" i="10"/>
  <c r="H106" i="10"/>
  <c r="F106" i="10"/>
  <c r="D106" i="10"/>
  <c r="W105" i="10"/>
  <c r="U105" i="10"/>
  <c r="S105" i="10"/>
  <c r="P105" i="10"/>
  <c r="N105" i="10"/>
  <c r="L105" i="10"/>
  <c r="J105" i="10"/>
  <c r="H105" i="10"/>
  <c r="F105" i="10"/>
  <c r="D105" i="10"/>
  <c r="W104" i="10"/>
  <c r="U104" i="10"/>
  <c r="S104" i="10"/>
  <c r="P104" i="10"/>
  <c r="N104" i="10"/>
  <c r="L104" i="10"/>
  <c r="J104" i="10"/>
  <c r="H104" i="10"/>
  <c r="F104" i="10"/>
  <c r="D104" i="10"/>
  <c r="W103" i="10"/>
  <c r="U103" i="10"/>
  <c r="S103" i="10"/>
  <c r="P103" i="10"/>
  <c r="N103" i="10"/>
  <c r="L103" i="10"/>
  <c r="J103" i="10"/>
  <c r="H103" i="10"/>
  <c r="F103" i="10"/>
  <c r="D103" i="10"/>
  <c r="W102" i="10"/>
  <c r="U102" i="10"/>
  <c r="S102" i="10"/>
  <c r="P102" i="10"/>
  <c r="N102" i="10"/>
  <c r="L102" i="10"/>
  <c r="J102" i="10"/>
  <c r="H102" i="10"/>
  <c r="F102" i="10"/>
  <c r="D102" i="10"/>
  <c r="W101" i="10"/>
  <c r="U101" i="10"/>
  <c r="S101" i="10"/>
  <c r="P101" i="10"/>
  <c r="N101" i="10"/>
  <c r="L101" i="10"/>
  <c r="J101" i="10"/>
  <c r="H101" i="10"/>
  <c r="F101" i="10"/>
  <c r="D101" i="10"/>
  <c r="W100" i="10"/>
  <c r="U100" i="10"/>
  <c r="S100" i="10"/>
  <c r="P100" i="10"/>
  <c r="N100" i="10"/>
  <c r="L100" i="10"/>
  <c r="J100" i="10"/>
  <c r="H100" i="10"/>
  <c r="F100" i="10"/>
  <c r="D100" i="10"/>
  <c r="W99" i="10"/>
  <c r="U99" i="10"/>
  <c r="S99" i="10"/>
  <c r="P99" i="10"/>
  <c r="N99" i="10"/>
  <c r="L99" i="10"/>
  <c r="J99" i="10"/>
  <c r="H99" i="10"/>
  <c r="F99" i="10"/>
  <c r="D99" i="10"/>
  <c r="W98" i="10"/>
  <c r="U98" i="10"/>
  <c r="S98" i="10"/>
  <c r="P98" i="10"/>
  <c r="N98" i="10"/>
  <c r="L98" i="10"/>
  <c r="J98" i="10"/>
  <c r="H98" i="10"/>
  <c r="F98" i="10"/>
  <c r="D98" i="10"/>
  <c r="W97" i="10"/>
  <c r="U97" i="10"/>
  <c r="S97" i="10"/>
  <c r="P97" i="10"/>
  <c r="N97" i="10"/>
  <c r="L97" i="10"/>
  <c r="J97" i="10"/>
  <c r="H97" i="10"/>
  <c r="F97" i="10"/>
  <c r="D97" i="10"/>
  <c r="W96" i="10"/>
  <c r="U96" i="10"/>
  <c r="S96" i="10"/>
  <c r="P96" i="10"/>
  <c r="N96" i="10"/>
  <c r="L96" i="10"/>
  <c r="J96" i="10"/>
  <c r="H96" i="10"/>
  <c r="F96" i="10"/>
  <c r="D96" i="10"/>
  <c r="W95" i="10"/>
  <c r="U95" i="10"/>
  <c r="S95" i="10"/>
  <c r="P95" i="10"/>
  <c r="N95" i="10"/>
  <c r="L95" i="10"/>
  <c r="J95" i="10"/>
  <c r="H95" i="10"/>
  <c r="F95" i="10"/>
  <c r="D95" i="10"/>
  <c r="W94" i="10"/>
  <c r="U94" i="10"/>
  <c r="S94" i="10"/>
  <c r="P94" i="10"/>
  <c r="N94" i="10"/>
  <c r="L94" i="10"/>
  <c r="J94" i="10"/>
  <c r="H94" i="10"/>
  <c r="F94" i="10"/>
  <c r="D94" i="10"/>
  <c r="W93" i="10"/>
  <c r="U93" i="10"/>
  <c r="S93" i="10"/>
  <c r="P93" i="10"/>
  <c r="N93" i="10"/>
  <c r="L93" i="10"/>
  <c r="J93" i="10"/>
  <c r="H93" i="10"/>
  <c r="F93" i="10"/>
  <c r="D93" i="10"/>
  <c r="W92" i="10"/>
  <c r="U92" i="10"/>
  <c r="S92" i="10"/>
  <c r="P92" i="10"/>
  <c r="N92" i="10"/>
  <c r="L92" i="10"/>
  <c r="J92" i="10"/>
  <c r="H92" i="10"/>
  <c r="F92" i="10"/>
  <c r="D92" i="10"/>
  <c r="W91" i="10"/>
  <c r="U91" i="10"/>
  <c r="S91" i="10"/>
  <c r="P91" i="10"/>
  <c r="N91" i="10"/>
  <c r="L91" i="10"/>
  <c r="J91" i="10"/>
  <c r="H91" i="10"/>
  <c r="F91" i="10"/>
  <c r="D91" i="10"/>
  <c r="W90" i="10"/>
  <c r="U90" i="10"/>
  <c r="S90" i="10"/>
  <c r="P90" i="10"/>
  <c r="N90" i="10"/>
  <c r="L90" i="10"/>
  <c r="J90" i="10"/>
  <c r="H90" i="10"/>
  <c r="F90" i="10"/>
  <c r="D90" i="10"/>
  <c r="W89" i="10"/>
  <c r="U89" i="10"/>
  <c r="S89" i="10"/>
  <c r="P89" i="10"/>
  <c r="N89" i="10"/>
  <c r="L89" i="10"/>
  <c r="J89" i="10"/>
  <c r="H89" i="10"/>
  <c r="F89" i="10"/>
  <c r="D89" i="10"/>
  <c r="W88" i="10"/>
  <c r="U88" i="10"/>
  <c r="S88" i="10"/>
  <c r="P88" i="10"/>
  <c r="N88" i="10"/>
  <c r="L88" i="10"/>
  <c r="J88" i="10"/>
  <c r="H88" i="10"/>
  <c r="F88" i="10"/>
  <c r="D88" i="10"/>
  <c r="W87" i="10"/>
  <c r="U87" i="10"/>
  <c r="S87" i="10"/>
  <c r="P87" i="10"/>
  <c r="N87" i="10"/>
  <c r="L87" i="10"/>
  <c r="J87" i="10"/>
  <c r="H87" i="10"/>
  <c r="F87" i="10"/>
  <c r="D87" i="10"/>
  <c r="W86" i="10"/>
  <c r="U86" i="10"/>
  <c r="S86" i="10"/>
  <c r="P86" i="10"/>
  <c r="N86" i="10"/>
  <c r="L86" i="10"/>
  <c r="J86" i="10"/>
  <c r="H86" i="10"/>
  <c r="F86" i="10"/>
  <c r="D86" i="10"/>
  <c r="V85" i="10"/>
  <c r="T85" i="10"/>
  <c r="R85" i="10"/>
  <c r="Q85" i="10"/>
  <c r="O85" i="10"/>
  <c r="M85" i="10"/>
  <c r="K85" i="10"/>
  <c r="I85" i="10"/>
  <c r="G85" i="10"/>
  <c r="E85" i="10"/>
  <c r="C85" i="10"/>
  <c r="B85" i="10"/>
  <c r="W84" i="10"/>
  <c r="U84" i="10"/>
  <c r="S84" i="10"/>
  <c r="P84" i="10"/>
  <c r="N84" i="10"/>
  <c r="L84" i="10"/>
  <c r="J84" i="10"/>
  <c r="H84" i="10"/>
  <c r="F84" i="10"/>
  <c r="D84" i="10"/>
  <c r="W83" i="10"/>
  <c r="U83" i="10"/>
  <c r="S83" i="10"/>
  <c r="P83" i="10"/>
  <c r="N83" i="10"/>
  <c r="L83" i="10"/>
  <c r="J83" i="10"/>
  <c r="H83" i="10"/>
  <c r="F83" i="10"/>
  <c r="D83" i="10"/>
  <c r="W82" i="10"/>
  <c r="U82" i="10"/>
  <c r="S82" i="10"/>
  <c r="P82" i="10"/>
  <c r="N82" i="10"/>
  <c r="L82" i="10"/>
  <c r="J82" i="10"/>
  <c r="H82" i="10"/>
  <c r="F82" i="10"/>
  <c r="D82" i="10"/>
  <c r="W81" i="10"/>
  <c r="U81" i="10"/>
  <c r="S81" i="10"/>
  <c r="P81" i="10"/>
  <c r="N81" i="10"/>
  <c r="L81" i="10"/>
  <c r="J81" i="10"/>
  <c r="H81" i="10"/>
  <c r="F81" i="10"/>
  <c r="D81" i="10"/>
  <c r="W80" i="10"/>
  <c r="U80" i="10"/>
  <c r="S80" i="10"/>
  <c r="P80" i="10"/>
  <c r="N80" i="10"/>
  <c r="L80" i="10"/>
  <c r="J80" i="10"/>
  <c r="H80" i="10"/>
  <c r="F80" i="10"/>
  <c r="D80" i="10"/>
  <c r="W79" i="10"/>
  <c r="U79" i="10"/>
  <c r="S79" i="10"/>
  <c r="P79" i="10"/>
  <c r="N79" i="10"/>
  <c r="L79" i="10"/>
  <c r="J79" i="10"/>
  <c r="H79" i="10"/>
  <c r="F79" i="10"/>
  <c r="D79" i="10"/>
  <c r="W78" i="10"/>
  <c r="U78" i="10"/>
  <c r="S78" i="10"/>
  <c r="P78" i="10"/>
  <c r="N78" i="10"/>
  <c r="L78" i="10"/>
  <c r="J78" i="10"/>
  <c r="H78" i="10"/>
  <c r="F78" i="10"/>
  <c r="D78" i="10"/>
  <c r="W77" i="10"/>
  <c r="U77" i="10"/>
  <c r="S77" i="10"/>
  <c r="P77" i="10"/>
  <c r="N77" i="10"/>
  <c r="L77" i="10"/>
  <c r="J77" i="10"/>
  <c r="H77" i="10"/>
  <c r="F77" i="10"/>
  <c r="D77" i="10"/>
  <c r="W76" i="10"/>
  <c r="U76" i="10"/>
  <c r="S76" i="10"/>
  <c r="P76" i="10"/>
  <c r="N76" i="10"/>
  <c r="L76" i="10"/>
  <c r="J76" i="10"/>
  <c r="H76" i="10"/>
  <c r="F76" i="10"/>
  <c r="D76" i="10"/>
  <c r="W75" i="10"/>
  <c r="U75" i="10"/>
  <c r="S75" i="10"/>
  <c r="P75" i="10"/>
  <c r="N75" i="10"/>
  <c r="L75" i="10"/>
  <c r="J75" i="10"/>
  <c r="H75" i="10"/>
  <c r="F75" i="10"/>
  <c r="D75" i="10"/>
  <c r="W74" i="10"/>
  <c r="U74" i="10"/>
  <c r="S74" i="10"/>
  <c r="P74" i="10"/>
  <c r="N74" i="10"/>
  <c r="L74" i="10"/>
  <c r="J74" i="10"/>
  <c r="H74" i="10"/>
  <c r="F74" i="10"/>
  <c r="D74" i="10"/>
  <c r="W73" i="10"/>
  <c r="U73" i="10"/>
  <c r="S73" i="10"/>
  <c r="P73" i="10"/>
  <c r="N73" i="10"/>
  <c r="L73" i="10"/>
  <c r="J73" i="10"/>
  <c r="H73" i="10"/>
  <c r="F73" i="10"/>
  <c r="D73" i="10"/>
  <c r="W72" i="10"/>
  <c r="U72" i="10"/>
  <c r="S72" i="10"/>
  <c r="P72" i="10"/>
  <c r="N72" i="10"/>
  <c r="L72" i="10"/>
  <c r="J72" i="10"/>
  <c r="H72" i="10"/>
  <c r="F72" i="10"/>
  <c r="D72" i="10"/>
  <c r="W71" i="10"/>
  <c r="U71" i="10"/>
  <c r="S71" i="10"/>
  <c r="P71" i="10"/>
  <c r="N71" i="10"/>
  <c r="L71" i="10"/>
  <c r="J71" i="10"/>
  <c r="H71" i="10"/>
  <c r="F71" i="10"/>
  <c r="D71" i="10"/>
  <c r="W70" i="10"/>
  <c r="U70" i="10"/>
  <c r="S70" i="10"/>
  <c r="P70" i="10"/>
  <c r="N70" i="10"/>
  <c r="L70" i="10"/>
  <c r="J70" i="10"/>
  <c r="H70" i="10"/>
  <c r="F70" i="10"/>
  <c r="D70" i="10"/>
  <c r="W69" i="10"/>
  <c r="U69" i="10"/>
  <c r="S69" i="10"/>
  <c r="P69" i="10"/>
  <c r="N69" i="10"/>
  <c r="L69" i="10"/>
  <c r="J69" i="10"/>
  <c r="H69" i="10"/>
  <c r="F69" i="10"/>
  <c r="D69" i="10"/>
  <c r="W68" i="10"/>
  <c r="U68" i="10"/>
  <c r="S68" i="10"/>
  <c r="P68" i="10"/>
  <c r="N68" i="10"/>
  <c r="L68" i="10"/>
  <c r="J68" i="10"/>
  <c r="H68" i="10"/>
  <c r="F68" i="10"/>
  <c r="D68" i="10"/>
  <c r="V67" i="10"/>
  <c r="T67" i="10"/>
  <c r="R67" i="10"/>
  <c r="Q67" i="10"/>
  <c r="O67" i="10"/>
  <c r="M67" i="10"/>
  <c r="K67" i="10"/>
  <c r="I67" i="10"/>
  <c r="G67" i="10"/>
  <c r="E67" i="10"/>
  <c r="C67" i="10"/>
  <c r="B67" i="10"/>
  <c r="W66" i="10"/>
  <c r="U66" i="10"/>
  <c r="S66" i="10"/>
  <c r="P66" i="10"/>
  <c r="N66" i="10"/>
  <c r="L66" i="10"/>
  <c r="J66" i="10"/>
  <c r="H66" i="10"/>
  <c r="F66" i="10"/>
  <c r="D66" i="10"/>
  <c r="W65" i="10"/>
  <c r="U65" i="10"/>
  <c r="S65" i="10"/>
  <c r="P65" i="10"/>
  <c r="N65" i="10"/>
  <c r="L65" i="10"/>
  <c r="J65" i="10"/>
  <c r="H65" i="10"/>
  <c r="F65" i="10"/>
  <c r="D65" i="10"/>
  <c r="W64" i="10"/>
  <c r="U64" i="10"/>
  <c r="S64" i="10"/>
  <c r="P64" i="10"/>
  <c r="N64" i="10"/>
  <c r="L64" i="10"/>
  <c r="J64" i="10"/>
  <c r="H64" i="10"/>
  <c r="F64" i="10"/>
  <c r="D64" i="10"/>
  <c r="W63" i="10"/>
  <c r="U63" i="10"/>
  <c r="S63" i="10"/>
  <c r="P63" i="10"/>
  <c r="N63" i="10"/>
  <c r="L63" i="10"/>
  <c r="J63" i="10"/>
  <c r="H63" i="10"/>
  <c r="F63" i="10"/>
  <c r="D63" i="10"/>
  <c r="W62" i="10"/>
  <c r="U62" i="10"/>
  <c r="S62" i="10"/>
  <c r="P62" i="10"/>
  <c r="N62" i="10"/>
  <c r="L62" i="10"/>
  <c r="J62" i="10"/>
  <c r="H62" i="10"/>
  <c r="F62" i="10"/>
  <c r="D62" i="10"/>
  <c r="W61" i="10"/>
  <c r="U61" i="10"/>
  <c r="S61" i="10"/>
  <c r="P61" i="10"/>
  <c r="N61" i="10"/>
  <c r="L61" i="10"/>
  <c r="J61" i="10"/>
  <c r="H61" i="10"/>
  <c r="F61" i="10"/>
  <c r="D61" i="10"/>
  <c r="W60" i="10"/>
  <c r="U60" i="10"/>
  <c r="S60" i="10"/>
  <c r="P60" i="10"/>
  <c r="N60" i="10"/>
  <c r="L60" i="10"/>
  <c r="J60" i="10"/>
  <c r="H60" i="10"/>
  <c r="F60" i="10"/>
  <c r="D60" i="10"/>
  <c r="W59" i="10"/>
  <c r="U59" i="10"/>
  <c r="S59" i="10"/>
  <c r="P59" i="10"/>
  <c r="N59" i="10"/>
  <c r="L59" i="10"/>
  <c r="J59" i="10"/>
  <c r="H59" i="10"/>
  <c r="F59" i="10"/>
  <c r="D59" i="10"/>
  <c r="W58" i="10"/>
  <c r="U58" i="10"/>
  <c r="S58" i="10"/>
  <c r="P58" i="10"/>
  <c r="N58" i="10"/>
  <c r="L58" i="10"/>
  <c r="J58" i="10"/>
  <c r="H58" i="10"/>
  <c r="F58" i="10"/>
  <c r="D58" i="10"/>
  <c r="W57" i="10"/>
  <c r="U57" i="10"/>
  <c r="S57" i="10"/>
  <c r="P57" i="10"/>
  <c r="N57" i="10"/>
  <c r="L57" i="10"/>
  <c r="J57" i="10"/>
  <c r="H57" i="10"/>
  <c r="F57" i="10"/>
  <c r="D57" i="10"/>
  <c r="W56" i="10"/>
  <c r="U56" i="10"/>
  <c r="S56" i="10"/>
  <c r="P56" i="10"/>
  <c r="N56" i="10"/>
  <c r="L56" i="10"/>
  <c r="J56" i="10"/>
  <c r="H56" i="10"/>
  <c r="F56" i="10"/>
  <c r="D56" i="10"/>
  <c r="W55" i="10"/>
  <c r="U55" i="10"/>
  <c r="S55" i="10"/>
  <c r="P55" i="10"/>
  <c r="N55" i="10"/>
  <c r="L55" i="10"/>
  <c r="J55" i="10"/>
  <c r="H55" i="10"/>
  <c r="F55" i="10"/>
  <c r="D55" i="10"/>
  <c r="W54" i="10"/>
  <c r="U54" i="10"/>
  <c r="S54" i="10"/>
  <c r="P54" i="10"/>
  <c r="N54" i="10"/>
  <c r="L54" i="10"/>
  <c r="J54" i="10"/>
  <c r="H54" i="10"/>
  <c r="F54" i="10"/>
  <c r="D54" i="10"/>
  <c r="W53" i="10"/>
  <c r="U53" i="10"/>
  <c r="S53" i="10"/>
  <c r="P53" i="10"/>
  <c r="N53" i="10"/>
  <c r="L53" i="10"/>
  <c r="J53" i="10"/>
  <c r="H53" i="10"/>
  <c r="F53" i="10"/>
  <c r="D53" i="10"/>
  <c r="W52" i="10"/>
  <c r="U52" i="10"/>
  <c r="S52" i="10"/>
  <c r="P52" i="10"/>
  <c r="N52" i="10"/>
  <c r="L52" i="10"/>
  <c r="J52" i="10"/>
  <c r="H52" i="10"/>
  <c r="F52" i="10"/>
  <c r="D52" i="10"/>
  <c r="W51" i="10"/>
  <c r="U51" i="10"/>
  <c r="S51" i="10"/>
  <c r="P51" i="10"/>
  <c r="N51" i="10"/>
  <c r="L51" i="10"/>
  <c r="J51" i="10"/>
  <c r="H51" i="10"/>
  <c r="F51" i="10"/>
  <c r="D51" i="10"/>
  <c r="W50" i="10"/>
  <c r="U50" i="10"/>
  <c r="S50" i="10"/>
  <c r="P50" i="10"/>
  <c r="N50" i="10"/>
  <c r="L50" i="10"/>
  <c r="J50" i="10"/>
  <c r="H50" i="10"/>
  <c r="F50" i="10"/>
  <c r="D50" i="10"/>
  <c r="W49" i="10"/>
  <c r="U49" i="10"/>
  <c r="S49" i="10"/>
  <c r="P49" i="10"/>
  <c r="N49" i="10"/>
  <c r="L49" i="10"/>
  <c r="J49" i="10"/>
  <c r="H49" i="10"/>
  <c r="F49" i="10"/>
  <c r="D49" i="10"/>
  <c r="W48" i="10"/>
  <c r="U48" i="10"/>
  <c r="S48" i="10"/>
  <c r="P48" i="10"/>
  <c r="N48" i="10"/>
  <c r="L48" i="10"/>
  <c r="J48" i="10"/>
  <c r="H48" i="10"/>
  <c r="F48" i="10"/>
  <c r="D48" i="10"/>
  <c r="V47" i="10"/>
  <c r="T47" i="10"/>
  <c r="R47" i="10"/>
  <c r="Q47" i="10"/>
  <c r="O47" i="10"/>
  <c r="M47" i="10"/>
  <c r="K47" i="10"/>
  <c r="I47" i="10"/>
  <c r="G47" i="10"/>
  <c r="E47" i="10"/>
  <c r="C47" i="10"/>
  <c r="B47" i="10"/>
  <c r="W46" i="10"/>
  <c r="U46" i="10"/>
  <c r="S46" i="10"/>
  <c r="P46" i="10"/>
  <c r="N46" i="10"/>
  <c r="L46" i="10"/>
  <c r="J46" i="10"/>
  <c r="H46" i="10"/>
  <c r="F46" i="10"/>
  <c r="D46" i="10"/>
  <c r="W45" i="10"/>
  <c r="U45" i="10"/>
  <c r="S45" i="10"/>
  <c r="P45" i="10"/>
  <c r="N45" i="10"/>
  <c r="L45" i="10"/>
  <c r="J45" i="10"/>
  <c r="H45" i="10"/>
  <c r="F45" i="10"/>
  <c r="D45" i="10"/>
  <c r="W44" i="10"/>
  <c r="U44" i="10"/>
  <c r="S44" i="10"/>
  <c r="P44" i="10"/>
  <c r="N44" i="10"/>
  <c r="L44" i="10"/>
  <c r="J44" i="10"/>
  <c r="H44" i="10"/>
  <c r="F44" i="10"/>
  <c r="D44" i="10"/>
  <c r="W43" i="10"/>
  <c r="U43" i="10"/>
  <c r="S43" i="10"/>
  <c r="P43" i="10"/>
  <c r="N43" i="10"/>
  <c r="L43" i="10"/>
  <c r="J43" i="10"/>
  <c r="H43" i="10"/>
  <c r="F43" i="10"/>
  <c r="D43" i="10"/>
  <c r="W42" i="10"/>
  <c r="U42" i="10"/>
  <c r="S42" i="10"/>
  <c r="P42" i="10"/>
  <c r="N42" i="10"/>
  <c r="L42" i="10"/>
  <c r="J42" i="10"/>
  <c r="H42" i="10"/>
  <c r="F42" i="10"/>
  <c r="D42" i="10"/>
  <c r="W41" i="10"/>
  <c r="U41" i="10"/>
  <c r="S41" i="10"/>
  <c r="P41" i="10"/>
  <c r="N41" i="10"/>
  <c r="L41" i="10"/>
  <c r="J41" i="10"/>
  <c r="H41" i="10"/>
  <c r="F41" i="10"/>
  <c r="D41" i="10"/>
  <c r="W40" i="10"/>
  <c r="U40" i="10"/>
  <c r="S40" i="10"/>
  <c r="P40" i="10"/>
  <c r="N40" i="10"/>
  <c r="L40" i="10"/>
  <c r="J40" i="10"/>
  <c r="H40" i="10"/>
  <c r="F40" i="10"/>
  <c r="D40" i="10"/>
  <c r="W39" i="10"/>
  <c r="U39" i="10"/>
  <c r="S39" i="10"/>
  <c r="P39" i="10"/>
  <c r="N39" i="10"/>
  <c r="L39" i="10"/>
  <c r="J39" i="10"/>
  <c r="H39" i="10"/>
  <c r="F39" i="10"/>
  <c r="D39" i="10"/>
  <c r="W38" i="10"/>
  <c r="U38" i="10"/>
  <c r="S38" i="10"/>
  <c r="P38" i="10"/>
  <c r="N38" i="10"/>
  <c r="L38" i="10"/>
  <c r="J38" i="10"/>
  <c r="H38" i="10"/>
  <c r="F38" i="10"/>
  <c r="D38" i="10"/>
  <c r="W37" i="10"/>
  <c r="U37" i="10"/>
  <c r="S37" i="10"/>
  <c r="P37" i="10"/>
  <c r="N37" i="10"/>
  <c r="L37" i="10"/>
  <c r="J37" i="10"/>
  <c r="H37" i="10"/>
  <c r="F37" i="10"/>
  <c r="D37" i="10"/>
  <c r="V36" i="10"/>
  <c r="T36" i="10"/>
  <c r="R36" i="10"/>
  <c r="Q36" i="10"/>
  <c r="O36" i="10"/>
  <c r="M36" i="10"/>
  <c r="K36" i="10"/>
  <c r="I36" i="10"/>
  <c r="G36" i="10"/>
  <c r="E36" i="10"/>
  <c r="C36" i="10"/>
  <c r="B36" i="10"/>
  <c r="W35" i="10"/>
  <c r="U35" i="10"/>
  <c r="S35" i="10"/>
  <c r="P35" i="10"/>
  <c r="N35" i="10"/>
  <c r="L35" i="10"/>
  <c r="J35" i="10"/>
  <c r="H35" i="10"/>
  <c r="F35" i="10"/>
  <c r="D35" i="10"/>
  <c r="W34" i="10"/>
  <c r="U34" i="10"/>
  <c r="S34" i="10"/>
  <c r="P34" i="10"/>
  <c r="N34" i="10"/>
  <c r="L34" i="10"/>
  <c r="J34" i="10"/>
  <c r="H34" i="10"/>
  <c r="F34" i="10"/>
  <c r="D34" i="10"/>
  <c r="W33" i="10"/>
  <c r="U33" i="10"/>
  <c r="S33" i="10"/>
  <c r="P33" i="10"/>
  <c r="N33" i="10"/>
  <c r="L33" i="10"/>
  <c r="J33" i="10"/>
  <c r="H33" i="10"/>
  <c r="F33" i="10"/>
  <c r="D33" i="10"/>
  <c r="W32" i="10"/>
  <c r="U32" i="10"/>
  <c r="S32" i="10"/>
  <c r="P32" i="10"/>
  <c r="N32" i="10"/>
  <c r="L32" i="10"/>
  <c r="J32" i="10"/>
  <c r="H32" i="10"/>
  <c r="F32" i="10"/>
  <c r="D32" i="10"/>
  <c r="W31" i="10"/>
  <c r="U31" i="10"/>
  <c r="S31" i="10"/>
  <c r="P31" i="10"/>
  <c r="N31" i="10"/>
  <c r="L31" i="10"/>
  <c r="J31" i="10"/>
  <c r="H31" i="10"/>
  <c r="F31" i="10"/>
  <c r="D31" i="10"/>
  <c r="W30" i="10"/>
  <c r="U30" i="10"/>
  <c r="S30" i="10"/>
  <c r="P30" i="10"/>
  <c r="N30" i="10"/>
  <c r="L30" i="10"/>
  <c r="J30" i="10"/>
  <c r="H30" i="10"/>
  <c r="F30" i="10"/>
  <c r="D30" i="10"/>
  <c r="W29" i="10"/>
  <c r="U29" i="10"/>
  <c r="S29" i="10"/>
  <c r="P29" i="10"/>
  <c r="N29" i="10"/>
  <c r="L29" i="10"/>
  <c r="J29" i="10"/>
  <c r="H29" i="10"/>
  <c r="F29" i="10"/>
  <c r="D29" i="10"/>
  <c r="W28" i="10"/>
  <c r="U28" i="10"/>
  <c r="S28" i="10"/>
  <c r="P28" i="10"/>
  <c r="N28" i="10"/>
  <c r="L28" i="10"/>
  <c r="J28" i="10"/>
  <c r="H28" i="10"/>
  <c r="F28" i="10"/>
  <c r="D28" i="10"/>
  <c r="W27" i="10"/>
  <c r="U27" i="10"/>
  <c r="S27" i="10"/>
  <c r="P27" i="10"/>
  <c r="N27" i="10"/>
  <c r="L27" i="10"/>
  <c r="J27" i="10"/>
  <c r="H27" i="10"/>
  <c r="F27" i="10"/>
  <c r="D27" i="10"/>
  <c r="W26" i="10"/>
  <c r="U26" i="10"/>
  <c r="S26" i="10"/>
  <c r="P26" i="10"/>
  <c r="N26" i="10"/>
  <c r="L26" i="10"/>
  <c r="J26" i="10"/>
  <c r="H26" i="10"/>
  <c r="F26" i="10"/>
  <c r="D26" i="10"/>
  <c r="W25" i="10"/>
  <c r="U25" i="10"/>
  <c r="S25" i="10"/>
  <c r="P25" i="10"/>
  <c r="N25" i="10"/>
  <c r="L25" i="10"/>
  <c r="J25" i="10"/>
  <c r="H25" i="10"/>
  <c r="F25" i="10"/>
  <c r="D25" i="10"/>
  <c r="V24" i="10"/>
  <c r="T24" i="10"/>
  <c r="R24" i="10"/>
  <c r="Q24" i="10"/>
  <c r="O24" i="10"/>
  <c r="M24" i="10"/>
  <c r="K24" i="10"/>
  <c r="I24" i="10"/>
  <c r="G24" i="10"/>
  <c r="E24" i="10"/>
  <c r="C24" i="10"/>
  <c r="B24" i="10"/>
  <c r="W23" i="10"/>
  <c r="U23" i="10"/>
  <c r="S23" i="10"/>
  <c r="P23" i="10"/>
  <c r="N23" i="10"/>
  <c r="L23" i="10"/>
  <c r="J23" i="10"/>
  <c r="H23" i="10"/>
  <c r="F23" i="10"/>
  <c r="D23" i="10"/>
  <c r="W22" i="10"/>
  <c r="U22" i="10"/>
  <c r="S22" i="10"/>
  <c r="P22" i="10"/>
  <c r="N22" i="10"/>
  <c r="L22" i="10"/>
  <c r="J22" i="10"/>
  <c r="H22" i="10"/>
  <c r="F22" i="10"/>
  <c r="D22" i="10"/>
  <c r="W21" i="10"/>
  <c r="U21" i="10"/>
  <c r="S21" i="10"/>
  <c r="P21" i="10"/>
  <c r="N21" i="10"/>
  <c r="L21" i="10"/>
  <c r="J21" i="10"/>
  <c r="H21" i="10"/>
  <c r="F21" i="10"/>
  <c r="D21" i="10"/>
  <c r="W20" i="10"/>
  <c r="U20" i="10"/>
  <c r="S20" i="10"/>
  <c r="P20" i="10"/>
  <c r="N20" i="10"/>
  <c r="L20" i="10"/>
  <c r="J20" i="10"/>
  <c r="H20" i="10"/>
  <c r="F20" i="10"/>
  <c r="D20" i="10"/>
  <c r="W19" i="10"/>
  <c r="U19" i="10"/>
  <c r="S19" i="10"/>
  <c r="P19" i="10"/>
  <c r="N19" i="10"/>
  <c r="L19" i="10"/>
  <c r="J19" i="10"/>
  <c r="H19" i="10"/>
  <c r="F19" i="10"/>
  <c r="D19" i="10"/>
  <c r="W18" i="10"/>
  <c r="U18" i="10"/>
  <c r="S18" i="10"/>
  <c r="P18" i="10"/>
  <c r="N18" i="10"/>
  <c r="L18" i="10"/>
  <c r="J18" i="10"/>
  <c r="H18" i="10"/>
  <c r="F18" i="10"/>
  <c r="D18" i="10"/>
  <c r="V17" i="10"/>
  <c r="T17" i="10"/>
  <c r="R17" i="10"/>
  <c r="Q17" i="10"/>
  <c r="O17" i="10"/>
  <c r="M17" i="10"/>
  <c r="K17" i="10"/>
  <c r="I17" i="10"/>
  <c r="G17" i="10"/>
  <c r="E17" i="10"/>
  <c r="C17" i="10"/>
  <c r="B17" i="10"/>
  <c r="W16" i="10"/>
  <c r="U16" i="10"/>
  <c r="S16" i="10"/>
  <c r="P16" i="10"/>
  <c r="N16" i="10"/>
  <c r="L16" i="10"/>
  <c r="J16" i="10"/>
  <c r="H16" i="10"/>
  <c r="F16" i="10"/>
  <c r="D16" i="10"/>
  <c r="W15" i="10"/>
  <c r="U15" i="10"/>
  <c r="S15" i="10"/>
  <c r="P15" i="10"/>
  <c r="N15" i="10"/>
  <c r="L15" i="10"/>
  <c r="J15" i="10"/>
  <c r="H15" i="10"/>
  <c r="F15" i="10"/>
  <c r="D15" i="10"/>
  <c r="W14" i="10"/>
  <c r="U14" i="10"/>
  <c r="S14" i="10"/>
  <c r="P14" i="10"/>
  <c r="N14" i="10"/>
  <c r="L14" i="10"/>
  <c r="J14" i="10"/>
  <c r="H14" i="10"/>
  <c r="F14" i="10"/>
  <c r="D14" i="10"/>
  <c r="W13" i="10"/>
  <c r="U13" i="10"/>
  <c r="S13" i="10"/>
  <c r="P13" i="10"/>
  <c r="N13" i="10"/>
  <c r="L13" i="10"/>
  <c r="J13" i="10"/>
  <c r="H13" i="10"/>
  <c r="F13" i="10"/>
  <c r="D13" i="10"/>
  <c r="W12" i="10"/>
  <c r="U12" i="10"/>
  <c r="S12" i="10"/>
  <c r="P12" i="10"/>
  <c r="N12" i="10"/>
  <c r="L12" i="10"/>
  <c r="J12" i="10"/>
  <c r="H12" i="10"/>
  <c r="F12" i="10"/>
  <c r="D12" i="10"/>
  <c r="U11" i="10"/>
  <c r="S11" i="10"/>
  <c r="P11" i="10"/>
  <c r="N11" i="10"/>
  <c r="L11" i="10"/>
  <c r="J11" i="10"/>
  <c r="H11" i="10"/>
  <c r="F11" i="10"/>
  <c r="D11" i="10"/>
  <c r="V10" i="10"/>
  <c r="T10" i="10"/>
  <c r="R10" i="10"/>
  <c r="Q10" i="10"/>
  <c r="O10" i="10"/>
  <c r="M10" i="10"/>
  <c r="K10" i="10"/>
  <c r="I10" i="10"/>
  <c r="G10" i="10"/>
  <c r="E10" i="10"/>
  <c r="C10" i="10"/>
  <c r="B10" i="10"/>
  <c r="P142" i="8"/>
  <c r="P24" i="8"/>
  <c r="P25" i="8"/>
  <c r="P26" i="8"/>
  <c r="P27" i="8"/>
  <c r="P28" i="8"/>
  <c r="P29" i="8"/>
  <c r="P30" i="8"/>
  <c r="P31" i="8"/>
  <c r="P32" i="8"/>
  <c r="P33" i="8"/>
  <c r="P34" i="8"/>
  <c r="P36" i="8"/>
  <c r="P37" i="8"/>
  <c r="P38" i="8"/>
  <c r="P39" i="8"/>
  <c r="P40" i="8"/>
  <c r="P41" i="8"/>
  <c r="P42" i="8"/>
  <c r="P43" i="8"/>
  <c r="P44" i="8"/>
  <c r="P45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9" i="8"/>
  <c r="P110" i="8"/>
  <c r="P111" i="8"/>
  <c r="P112" i="8"/>
  <c r="P113" i="8"/>
  <c r="P114" i="8"/>
  <c r="P115" i="8"/>
  <c r="P116" i="8"/>
  <c r="P117" i="8"/>
  <c r="P118" i="8"/>
  <c r="P119" i="8"/>
  <c r="P120" i="8"/>
  <c r="P121" i="8"/>
  <c r="P122" i="8"/>
  <c r="P123" i="8"/>
  <c r="P124" i="8"/>
  <c r="P125" i="8"/>
  <c r="P126" i="8"/>
  <c r="P127" i="8"/>
  <c r="P128" i="8"/>
  <c r="P129" i="8"/>
  <c r="P130" i="8"/>
  <c r="P131" i="8"/>
  <c r="P133" i="8"/>
  <c r="P134" i="8"/>
  <c r="P135" i="8"/>
  <c r="P136" i="8"/>
  <c r="P137" i="8"/>
  <c r="P138" i="8"/>
  <c r="P139" i="8"/>
  <c r="P140" i="8"/>
  <c r="P141" i="8"/>
  <c r="P18" i="8"/>
  <c r="P19" i="8"/>
  <c r="P20" i="8"/>
  <c r="P21" i="8"/>
  <c r="P22" i="8"/>
  <c r="P17" i="8"/>
  <c r="P11" i="8"/>
  <c r="P12" i="8"/>
  <c r="P13" i="8"/>
  <c r="P14" i="8"/>
  <c r="P15" i="8"/>
  <c r="P10" i="8"/>
  <c r="AC129" i="9"/>
  <c r="AA129" i="9"/>
  <c r="Y129" i="9"/>
  <c r="W129" i="9"/>
  <c r="V129" i="9"/>
  <c r="AB129" i="9" s="1"/>
  <c r="T129" i="9"/>
  <c r="R129" i="9"/>
  <c r="Q129" i="9"/>
  <c r="P129" i="9"/>
  <c r="O129" i="9"/>
  <c r="M129" i="9"/>
  <c r="K129" i="9"/>
  <c r="I129" i="9"/>
  <c r="H129" i="9"/>
  <c r="G129" i="9"/>
  <c r="F129" i="9"/>
  <c r="E129" i="9"/>
  <c r="AE127" i="9"/>
  <c r="AB127" i="9"/>
  <c r="Z127" i="9"/>
  <c r="X127" i="9"/>
  <c r="U127" i="9"/>
  <c r="S127" i="9"/>
  <c r="N127" i="9"/>
  <c r="L127" i="9"/>
  <c r="J127" i="9"/>
  <c r="AE126" i="9"/>
  <c r="AB126" i="9"/>
  <c r="Z126" i="9"/>
  <c r="X126" i="9"/>
  <c r="U126" i="9"/>
  <c r="S126" i="9"/>
  <c r="N126" i="9"/>
  <c r="L126" i="9"/>
  <c r="J126" i="9"/>
  <c r="AE125" i="9"/>
  <c r="AB125" i="9"/>
  <c r="Z125" i="9"/>
  <c r="X125" i="9"/>
  <c r="U125" i="9"/>
  <c r="S125" i="9"/>
  <c r="N125" i="9"/>
  <c r="L125" i="9"/>
  <c r="J125" i="9"/>
  <c r="AE124" i="9"/>
  <c r="AB124" i="9"/>
  <c r="Z124" i="9"/>
  <c r="X124" i="9"/>
  <c r="U124" i="9"/>
  <c r="S124" i="9"/>
  <c r="N124" i="9"/>
  <c r="L124" i="9"/>
  <c r="J124" i="9"/>
  <c r="AE123" i="9"/>
  <c r="AB123" i="9"/>
  <c r="Z123" i="9"/>
  <c r="X123" i="9"/>
  <c r="U123" i="9"/>
  <c r="S123" i="9"/>
  <c r="N123" i="9"/>
  <c r="L123" i="9"/>
  <c r="J123" i="9"/>
  <c r="AE122" i="9"/>
  <c r="AB122" i="9"/>
  <c r="Z122" i="9"/>
  <c r="X122" i="9"/>
  <c r="U122" i="9"/>
  <c r="S122" i="9"/>
  <c r="N122" i="9"/>
  <c r="L122" i="9"/>
  <c r="J122" i="9"/>
  <c r="AE121" i="9"/>
  <c r="AB121" i="9"/>
  <c r="Z121" i="9"/>
  <c r="X121" i="9"/>
  <c r="U121" i="9"/>
  <c r="S121" i="9"/>
  <c r="N121" i="9"/>
  <c r="L121" i="9"/>
  <c r="J121" i="9"/>
  <c r="AE120" i="9"/>
  <c r="AB120" i="9"/>
  <c r="Z120" i="9"/>
  <c r="X120" i="9"/>
  <c r="U120" i="9"/>
  <c r="S120" i="9"/>
  <c r="N120" i="9"/>
  <c r="L120" i="9"/>
  <c r="J120" i="9"/>
  <c r="AE119" i="9"/>
  <c r="AB119" i="9"/>
  <c r="Z119" i="9"/>
  <c r="X119" i="9"/>
  <c r="U119" i="9"/>
  <c r="S119" i="9"/>
  <c r="N119" i="9"/>
  <c r="L119" i="9"/>
  <c r="J119" i="9"/>
  <c r="AE118" i="9"/>
  <c r="AB118" i="9"/>
  <c r="Z118" i="9"/>
  <c r="X118" i="9"/>
  <c r="U118" i="9"/>
  <c r="S118" i="9"/>
  <c r="N118" i="9"/>
  <c r="L118" i="9"/>
  <c r="J118" i="9"/>
  <c r="AE117" i="9"/>
  <c r="AB117" i="9"/>
  <c r="Z117" i="9"/>
  <c r="X117" i="9"/>
  <c r="U117" i="9"/>
  <c r="S117" i="9"/>
  <c r="N117" i="9"/>
  <c r="L117" i="9"/>
  <c r="J117" i="9"/>
  <c r="AE116" i="9"/>
  <c r="AB116" i="9"/>
  <c r="Z116" i="9"/>
  <c r="X116" i="9"/>
  <c r="U116" i="9"/>
  <c r="S116" i="9"/>
  <c r="N116" i="9"/>
  <c r="L116" i="9"/>
  <c r="J116" i="9"/>
  <c r="AE115" i="9"/>
  <c r="AB115" i="9"/>
  <c r="Z115" i="9"/>
  <c r="X115" i="9"/>
  <c r="U115" i="9"/>
  <c r="S115" i="9"/>
  <c r="N115" i="9"/>
  <c r="L115" i="9"/>
  <c r="J115" i="9"/>
  <c r="AE114" i="9"/>
  <c r="AB114" i="9"/>
  <c r="Z114" i="9"/>
  <c r="X114" i="9"/>
  <c r="U114" i="9"/>
  <c r="S114" i="9"/>
  <c r="N114" i="9"/>
  <c r="L114" i="9"/>
  <c r="J114" i="9"/>
  <c r="AE113" i="9"/>
  <c r="AB113" i="9"/>
  <c r="Z113" i="9"/>
  <c r="X113" i="9"/>
  <c r="U113" i="9"/>
  <c r="S113" i="9"/>
  <c r="N113" i="9"/>
  <c r="L113" i="9"/>
  <c r="J113" i="9"/>
  <c r="AE112" i="9"/>
  <c r="AB112" i="9"/>
  <c r="Z112" i="9"/>
  <c r="X112" i="9"/>
  <c r="U112" i="9"/>
  <c r="S112" i="9"/>
  <c r="N112" i="9"/>
  <c r="L112" i="9"/>
  <c r="J112" i="9"/>
  <c r="AE111" i="9"/>
  <c r="AB111" i="9"/>
  <c r="Z111" i="9"/>
  <c r="X111" i="9"/>
  <c r="U111" i="9"/>
  <c r="S111" i="9"/>
  <c r="N111" i="9"/>
  <c r="L111" i="9"/>
  <c r="J111" i="9"/>
  <c r="AE110" i="9"/>
  <c r="AB110" i="9"/>
  <c r="Z110" i="9"/>
  <c r="X110" i="9"/>
  <c r="U110" i="9"/>
  <c r="S110" i="9"/>
  <c r="N110" i="9"/>
  <c r="L110" i="9"/>
  <c r="J110" i="9"/>
  <c r="AE109" i="9"/>
  <c r="AB109" i="9"/>
  <c r="Z109" i="9"/>
  <c r="X109" i="9"/>
  <c r="U109" i="9"/>
  <c r="S109" i="9"/>
  <c r="N109" i="9"/>
  <c r="L109" i="9"/>
  <c r="J109" i="9"/>
  <c r="AE108" i="9"/>
  <c r="AB108" i="9"/>
  <c r="Z108" i="9"/>
  <c r="X108" i="9"/>
  <c r="U108" i="9"/>
  <c r="S108" i="9"/>
  <c r="N108" i="9"/>
  <c r="L108" i="9"/>
  <c r="J108" i="9"/>
  <c r="AE107" i="9"/>
  <c r="AB107" i="9"/>
  <c r="Z107" i="9"/>
  <c r="X107" i="9"/>
  <c r="U107" i="9"/>
  <c r="S107" i="9"/>
  <c r="N107" i="9"/>
  <c r="L107" i="9"/>
  <c r="J107" i="9"/>
  <c r="AE106" i="9"/>
  <c r="AB106" i="9"/>
  <c r="Z106" i="9"/>
  <c r="X106" i="9"/>
  <c r="U106" i="9"/>
  <c r="S106" i="9"/>
  <c r="N106" i="9"/>
  <c r="L106" i="9"/>
  <c r="J106" i="9"/>
  <c r="AE105" i="9"/>
  <c r="AB105" i="9"/>
  <c r="Z105" i="9"/>
  <c r="X105" i="9"/>
  <c r="U105" i="9"/>
  <c r="S105" i="9"/>
  <c r="N105" i="9"/>
  <c r="L105" i="9"/>
  <c r="J105" i="9"/>
  <c r="AE104" i="9"/>
  <c r="AB104" i="9"/>
  <c r="Z104" i="9"/>
  <c r="X104" i="9"/>
  <c r="U104" i="9"/>
  <c r="S104" i="9"/>
  <c r="N104" i="9"/>
  <c r="L104" i="9"/>
  <c r="J104" i="9"/>
  <c r="AE103" i="9"/>
  <c r="AB103" i="9"/>
  <c r="Z103" i="9"/>
  <c r="X103" i="9"/>
  <c r="U103" i="9"/>
  <c r="S103" i="9"/>
  <c r="N103" i="9"/>
  <c r="L103" i="9"/>
  <c r="J103" i="9"/>
  <c r="AE102" i="9"/>
  <c r="AB102" i="9"/>
  <c r="Z102" i="9"/>
  <c r="X102" i="9"/>
  <c r="U102" i="9"/>
  <c r="S102" i="9"/>
  <c r="N102" i="9"/>
  <c r="L102" i="9"/>
  <c r="J102" i="9"/>
  <c r="AE101" i="9"/>
  <c r="AB101" i="9"/>
  <c r="Z101" i="9"/>
  <c r="X101" i="9"/>
  <c r="U101" i="9"/>
  <c r="S101" i="9"/>
  <c r="N101" i="9"/>
  <c r="L101" i="9"/>
  <c r="J101" i="9"/>
  <c r="AE100" i="9"/>
  <c r="AB100" i="9"/>
  <c r="Z100" i="9"/>
  <c r="X100" i="9"/>
  <c r="U100" i="9"/>
  <c r="S100" i="9"/>
  <c r="N100" i="9"/>
  <c r="L100" i="9"/>
  <c r="J100" i="9"/>
  <c r="AE99" i="9"/>
  <c r="AB99" i="9"/>
  <c r="Z99" i="9"/>
  <c r="X99" i="9"/>
  <c r="U99" i="9"/>
  <c r="S99" i="9"/>
  <c r="N99" i="9"/>
  <c r="L99" i="9"/>
  <c r="J99" i="9"/>
  <c r="AE98" i="9"/>
  <c r="AB98" i="9"/>
  <c r="Z98" i="9"/>
  <c r="X98" i="9"/>
  <c r="U98" i="9"/>
  <c r="S98" i="9"/>
  <c r="N98" i="9"/>
  <c r="L98" i="9"/>
  <c r="J98" i="9"/>
  <c r="AE97" i="9"/>
  <c r="AB97" i="9"/>
  <c r="Z97" i="9"/>
  <c r="X97" i="9"/>
  <c r="U97" i="9"/>
  <c r="S97" i="9"/>
  <c r="N97" i="9"/>
  <c r="L97" i="9"/>
  <c r="J97" i="9"/>
  <c r="AE96" i="9"/>
  <c r="AB96" i="9"/>
  <c r="Z96" i="9"/>
  <c r="X96" i="9"/>
  <c r="U96" i="9"/>
  <c r="S96" i="9"/>
  <c r="N96" i="9"/>
  <c r="L96" i="9"/>
  <c r="J96" i="9"/>
  <c r="AE95" i="9"/>
  <c r="AB95" i="9"/>
  <c r="Z95" i="9"/>
  <c r="X95" i="9"/>
  <c r="U95" i="9"/>
  <c r="S95" i="9"/>
  <c r="N95" i="9"/>
  <c r="L95" i="9"/>
  <c r="J95" i="9"/>
  <c r="AE94" i="9"/>
  <c r="AB94" i="9"/>
  <c r="Z94" i="9"/>
  <c r="X94" i="9"/>
  <c r="U94" i="9"/>
  <c r="S94" i="9"/>
  <c r="N94" i="9"/>
  <c r="L94" i="9"/>
  <c r="J94" i="9"/>
  <c r="AE93" i="9"/>
  <c r="AB93" i="9"/>
  <c r="Z93" i="9"/>
  <c r="X93" i="9"/>
  <c r="U93" i="9"/>
  <c r="S93" i="9"/>
  <c r="N93" i="9"/>
  <c r="L93" i="9"/>
  <c r="J93" i="9"/>
  <c r="AE92" i="9"/>
  <c r="AB92" i="9"/>
  <c r="Z92" i="9"/>
  <c r="X92" i="9"/>
  <c r="U92" i="9"/>
  <c r="S92" i="9"/>
  <c r="N92" i="9"/>
  <c r="L92" i="9"/>
  <c r="J92" i="9"/>
  <c r="AE91" i="9"/>
  <c r="AB91" i="9"/>
  <c r="Z91" i="9"/>
  <c r="X91" i="9"/>
  <c r="U91" i="9"/>
  <c r="S91" i="9"/>
  <c r="N91" i="9"/>
  <c r="L91" i="9"/>
  <c r="J91" i="9"/>
  <c r="AE90" i="9"/>
  <c r="AB90" i="9"/>
  <c r="Z90" i="9"/>
  <c r="X90" i="9"/>
  <c r="U90" i="9"/>
  <c r="S90" i="9"/>
  <c r="N90" i="9"/>
  <c r="L90" i="9"/>
  <c r="J90" i="9"/>
  <c r="AE89" i="9"/>
  <c r="AB89" i="9"/>
  <c r="Z89" i="9"/>
  <c r="X89" i="9"/>
  <c r="U89" i="9"/>
  <c r="S89" i="9"/>
  <c r="N89" i="9"/>
  <c r="L89" i="9"/>
  <c r="J89" i="9"/>
  <c r="AE88" i="9"/>
  <c r="AB88" i="9"/>
  <c r="Z88" i="9"/>
  <c r="X88" i="9"/>
  <c r="U88" i="9"/>
  <c r="S88" i="9"/>
  <c r="N88" i="9"/>
  <c r="L88" i="9"/>
  <c r="J88" i="9"/>
  <c r="AE87" i="9"/>
  <c r="AB87" i="9"/>
  <c r="Z87" i="9"/>
  <c r="X87" i="9"/>
  <c r="U87" i="9"/>
  <c r="S87" i="9"/>
  <c r="N87" i="9"/>
  <c r="L87" i="9"/>
  <c r="J87" i="9"/>
  <c r="AE86" i="9"/>
  <c r="AB86" i="9"/>
  <c r="Z86" i="9"/>
  <c r="X86" i="9"/>
  <c r="U86" i="9"/>
  <c r="S86" i="9"/>
  <c r="N86" i="9"/>
  <c r="L86" i="9"/>
  <c r="J86" i="9"/>
  <c r="AE85" i="9"/>
  <c r="AB85" i="9"/>
  <c r="Z85" i="9"/>
  <c r="X85" i="9"/>
  <c r="U85" i="9"/>
  <c r="S85" i="9"/>
  <c r="N85" i="9"/>
  <c r="L85" i="9"/>
  <c r="J85" i="9"/>
  <c r="AE84" i="9"/>
  <c r="AB84" i="9"/>
  <c r="Z84" i="9"/>
  <c r="X84" i="9"/>
  <c r="U84" i="9"/>
  <c r="S84" i="9"/>
  <c r="N84" i="9"/>
  <c r="L84" i="9"/>
  <c r="J84" i="9"/>
  <c r="AE83" i="9"/>
  <c r="AB83" i="9"/>
  <c r="Z83" i="9"/>
  <c r="X83" i="9"/>
  <c r="U83" i="9"/>
  <c r="S83" i="9"/>
  <c r="N83" i="9"/>
  <c r="L83" i="9"/>
  <c r="J83" i="9"/>
  <c r="AE82" i="9"/>
  <c r="AB82" i="9"/>
  <c r="Z82" i="9"/>
  <c r="X82" i="9"/>
  <c r="U82" i="9"/>
  <c r="S82" i="9"/>
  <c r="N82" i="9"/>
  <c r="L82" i="9"/>
  <c r="J82" i="9"/>
  <c r="AE81" i="9"/>
  <c r="AB81" i="9"/>
  <c r="Z81" i="9"/>
  <c r="X81" i="9"/>
  <c r="U81" i="9"/>
  <c r="S81" i="9"/>
  <c r="N81" i="9"/>
  <c r="L81" i="9"/>
  <c r="J81" i="9"/>
  <c r="AE80" i="9"/>
  <c r="AB80" i="9"/>
  <c r="Z80" i="9"/>
  <c r="X80" i="9"/>
  <c r="U80" i="9"/>
  <c r="S80" i="9"/>
  <c r="N80" i="9"/>
  <c r="L80" i="9"/>
  <c r="J80" i="9"/>
  <c r="AE79" i="9"/>
  <c r="AB79" i="9"/>
  <c r="Z79" i="9"/>
  <c r="X79" i="9"/>
  <c r="U79" i="9"/>
  <c r="S79" i="9"/>
  <c r="N79" i="9"/>
  <c r="L79" i="9"/>
  <c r="J79" i="9"/>
  <c r="AE78" i="9"/>
  <c r="AB78" i="9"/>
  <c r="Z78" i="9"/>
  <c r="X78" i="9"/>
  <c r="U78" i="9"/>
  <c r="S78" i="9"/>
  <c r="N78" i="9"/>
  <c r="L78" i="9"/>
  <c r="J78" i="9"/>
  <c r="AE77" i="9"/>
  <c r="AB77" i="9"/>
  <c r="Z77" i="9"/>
  <c r="X77" i="9"/>
  <c r="U77" i="9"/>
  <c r="S77" i="9"/>
  <c r="N77" i="9"/>
  <c r="L77" i="9"/>
  <c r="J77" i="9"/>
  <c r="AE76" i="9"/>
  <c r="AB76" i="9"/>
  <c r="Z76" i="9"/>
  <c r="X76" i="9"/>
  <c r="U76" i="9"/>
  <c r="S76" i="9"/>
  <c r="N76" i="9"/>
  <c r="L76" i="9"/>
  <c r="J76" i="9"/>
  <c r="AE75" i="9"/>
  <c r="AB75" i="9"/>
  <c r="Z75" i="9"/>
  <c r="X75" i="9"/>
  <c r="U75" i="9"/>
  <c r="S75" i="9"/>
  <c r="N75" i="9"/>
  <c r="L75" i="9"/>
  <c r="J75" i="9"/>
  <c r="AE74" i="9"/>
  <c r="AB74" i="9"/>
  <c r="Z74" i="9"/>
  <c r="X74" i="9"/>
  <c r="U74" i="9"/>
  <c r="S74" i="9"/>
  <c r="N74" i="9"/>
  <c r="L74" i="9"/>
  <c r="J74" i="9"/>
  <c r="AE73" i="9"/>
  <c r="AB73" i="9"/>
  <c r="Z73" i="9"/>
  <c r="X73" i="9"/>
  <c r="U73" i="9"/>
  <c r="S73" i="9"/>
  <c r="N73" i="9"/>
  <c r="L73" i="9"/>
  <c r="J73" i="9"/>
  <c r="AE72" i="9"/>
  <c r="AB72" i="9"/>
  <c r="Z72" i="9"/>
  <c r="X72" i="9"/>
  <c r="U72" i="9"/>
  <c r="S72" i="9"/>
  <c r="N72" i="9"/>
  <c r="L72" i="9"/>
  <c r="J72" i="9"/>
  <c r="AE71" i="9"/>
  <c r="AB71" i="9"/>
  <c r="Z71" i="9"/>
  <c r="X71" i="9"/>
  <c r="U71" i="9"/>
  <c r="S71" i="9"/>
  <c r="N71" i="9"/>
  <c r="L71" i="9"/>
  <c r="J71" i="9"/>
  <c r="AE70" i="9"/>
  <c r="AB70" i="9"/>
  <c r="Z70" i="9"/>
  <c r="X70" i="9"/>
  <c r="U70" i="9"/>
  <c r="S70" i="9"/>
  <c r="N70" i="9"/>
  <c r="L70" i="9"/>
  <c r="J70" i="9"/>
  <c r="AE69" i="9"/>
  <c r="AB69" i="9"/>
  <c r="Z69" i="9"/>
  <c r="X69" i="9"/>
  <c r="U69" i="9"/>
  <c r="S69" i="9"/>
  <c r="N69" i="9"/>
  <c r="L69" i="9"/>
  <c r="J69" i="9"/>
  <c r="AE68" i="9"/>
  <c r="AB68" i="9"/>
  <c r="Z68" i="9"/>
  <c r="X68" i="9"/>
  <c r="U68" i="9"/>
  <c r="S68" i="9"/>
  <c r="N68" i="9"/>
  <c r="L68" i="9"/>
  <c r="J68" i="9"/>
  <c r="AE67" i="9"/>
  <c r="AB67" i="9"/>
  <c r="Z67" i="9"/>
  <c r="X67" i="9"/>
  <c r="U67" i="9"/>
  <c r="S67" i="9"/>
  <c r="N67" i="9"/>
  <c r="L67" i="9"/>
  <c r="J67" i="9"/>
  <c r="AE66" i="9"/>
  <c r="AB66" i="9"/>
  <c r="Z66" i="9"/>
  <c r="X66" i="9"/>
  <c r="U66" i="9"/>
  <c r="S66" i="9"/>
  <c r="N66" i="9"/>
  <c r="L66" i="9"/>
  <c r="J66" i="9"/>
  <c r="AE65" i="9"/>
  <c r="AB65" i="9"/>
  <c r="Z65" i="9"/>
  <c r="X65" i="9"/>
  <c r="U65" i="9"/>
  <c r="S65" i="9"/>
  <c r="N65" i="9"/>
  <c r="L65" i="9"/>
  <c r="J65" i="9"/>
  <c r="AE64" i="9"/>
  <c r="AB64" i="9"/>
  <c r="Z64" i="9"/>
  <c r="X64" i="9"/>
  <c r="U64" i="9"/>
  <c r="S64" i="9"/>
  <c r="N64" i="9"/>
  <c r="L64" i="9"/>
  <c r="J64" i="9"/>
  <c r="AE63" i="9"/>
  <c r="AB63" i="9"/>
  <c r="Z63" i="9"/>
  <c r="X63" i="9"/>
  <c r="U63" i="9"/>
  <c r="S63" i="9"/>
  <c r="N63" i="9"/>
  <c r="L63" i="9"/>
  <c r="J63" i="9"/>
  <c r="AE62" i="9"/>
  <c r="AB62" i="9"/>
  <c r="Z62" i="9"/>
  <c r="X62" i="9"/>
  <c r="U62" i="9"/>
  <c r="S62" i="9"/>
  <c r="N62" i="9"/>
  <c r="L62" i="9"/>
  <c r="J62" i="9"/>
  <c r="AE61" i="9"/>
  <c r="AB61" i="9"/>
  <c r="Z61" i="9"/>
  <c r="X61" i="9"/>
  <c r="U61" i="9"/>
  <c r="S61" i="9"/>
  <c r="N61" i="9"/>
  <c r="L61" i="9"/>
  <c r="J61" i="9"/>
  <c r="AE60" i="9"/>
  <c r="AB60" i="9"/>
  <c r="Z60" i="9"/>
  <c r="X60" i="9"/>
  <c r="U60" i="9"/>
  <c r="S60" i="9"/>
  <c r="N60" i="9"/>
  <c r="L60" i="9"/>
  <c r="J60" i="9"/>
  <c r="AE59" i="9"/>
  <c r="AB59" i="9"/>
  <c r="Z59" i="9"/>
  <c r="X59" i="9"/>
  <c r="U59" i="9"/>
  <c r="S59" i="9"/>
  <c r="N59" i="9"/>
  <c r="L59" i="9"/>
  <c r="J59" i="9"/>
  <c r="AE58" i="9"/>
  <c r="AB58" i="9"/>
  <c r="Z58" i="9"/>
  <c r="X58" i="9"/>
  <c r="U58" i="9"/>
  <c r="S58" i="9"/>
  <c r="N58" i="9"/>
  <c r="L58" i="9"/>
  <c r="J58" i="9"/>
  <c r="AE57" i="9"/>
  <c r="AB57" i="9"/>
  <c r="Z57" i="9"/>
  <c r="X57" i="9"/>
  <c r="U57" i="9"/>
  <c r="S57" i="9"/>
  <c r="N57" i="9"/>
  <c r="L57" i="9"/>
  <c r="J57" i="9"/>
  <c r="AE56" i="9"/>
  <c r="AB56" i="9"/>
  <c r="Z56" i="9"/>
  <c r="X56" i="9"/>
  <c r="U56" i="9"/>
  <c r="S56" i="9"/>
  <c r="N56" i="9"/>
  <c r="L56" i="9"/>
  <c r="J56" i="9"/>
  <c r="AE55" i="9"/>
  <c r="AB55" i="9"/>
  <c r="Z55" i="9"/>
  <c r="X55" i="9"/>
  <c r="U55" i="9"/>
  <c r="S55" i="9"/>
  <c r="N55" i="9"/>
  <c r="L55" i="9"/>
  <c r="J55" i="9"/>
  <c r="AE54" i="9"/>
  <c r="AB54" i="9"/>
  <c r="Z54" i="9"/>
  <c r="X54" i="9"/>
  <c r="U54" i="9"/>
  <c r="S54" i="9"/>
  <c r="N54" i="9"/>
  <c r="L54" i="9"/>
  <c r="J54" i="9"/>
  <c r="AE53" i="9"/>
  <c r="AB53" i="9"/>
  <c r="Z53" i="9"/>
  <c r="X53" i="9"/>
  <c r="U53" i="9"/>
  <c r="S53" i="9"/>
  <c r="N53" i="9"/>
  <c r="L53" i="9"/>
  <c r="J53" i="9"/>
  <c r="AE52" i="9"/>
  <c r="AB52" i="9"/>
  <c r="Z52" i="9"/>
  <c r="X52" i="9"/>
  <c r="U52" i="9"/>
  <c r="S52" i="9"/>
  <c r="N52" i="9"/>
  <c r="L52" i="9"/>
  <c r="J52" i="9"/>
  <c r="AE51" i="9"/>
  <c r="AB51" i="9"/>
  <c r="Z51" i="9"/>
  <c r="X51" i="9"/>
  <c r="U51" i="9"/>
  <c r="S51" i="9"/>
  <c r="N51" i="9"/>
  <c r="L51" i="9"/>
  <c r="J51" i="9"/>
  <c r="AE50" i="9"/>
  <c r="AB50" i="9"/>
  <c r="Z50" i="9"/>
  <c r="X50" i="9"/>
  <c r="U50" i="9"/>
  <c r="S50" i="9"/>
  <c r="N50" i="9"/>
  <c r="L50" i="9"/>
  <c r="J50" i="9"/>
  <c r="AE49" i="9"/>
  <c r="AB49" i="9"/>
  <c r="Z49" i="9"/>
  <c r="X49" i="9"/>
  <c r="U49" i="9"/>
  <c r="S49" i="9"/>
  <c r="N49" i="9"/>
  <c r="L49" i="9"/>
  <c r="J49" i="9"/>
  <c r="AE48" i="9"/>
  <c r="AB48" i="9"/>
  <c r="Z48" i="9"/>
  <c r="X48" i="9"/>
  <c r="U48" i="9"/>
  <c r="S48" i="9"/>
  <c r="N48" i="9"/>
  <c r="L48" i="9"/>
  <c r="J48" i="9"/>
  <c r="AE47" i="9"/>
  <c r="AB47" i="9"/>
  <c r="Z47" i="9"/>
  <c r="X47" i="9"/>
  <c r="U47" i="9"/>
  <c r="S47" i="9"/>
  <c r="N47" i="9"/>
  <c r="L47" i="9"/>
  <c r="J47" i="9"/>
  <c r="AE46" i="9"/>
  <c r="AB46" i="9"/>
  <c r="Z46" i="9"/>
  <c r="X46" i="9"/>
  <c r="U46" i="9"/>
  <c r="S46" i="9"/>
  <c r="N46" i="9"/>
  <c r="L46" i="9"/>
  <c r="J46" i="9"/>
  <c r="AE45" i="9"/>
  <c r="AB45" i="9"/>
  <c r="Z45" i="9"/>
  <c r="X45" i="9"/>
  <c r="U45" i="9"/>
  <c r="S45" i="9"/>
  <c r="N45" i="9"/>
  <c r="L45" i="9"/>
  <c r="J45" i="9"/>
  <c r="AE44" i="9"/>
  <c r="AB44" i="9"/>
  <c r="Z44" i="9"/>
  <c r="X44" i="9"/>
  <c r="U44" i="9"/>
  <c r="S44" i="9"/>
  <c r="N44" i="9"/>
  <c r="L44" i="9"/>
  <c r="J44" i="9"/>
  <c r="AE43" i="9"/>
  <c r="AB43" i="9"/>
  <c r="Z43" i="9"/>
  <c r="X43" i="9"/>
  <c r="U43" i="9"/>
  <c r="S43" i="9"/>
  <c r="N43" i="9"/>
  <c r="L43" i="9"/>
  <c r="J43" i="9"/>
  <c r="AE42" i="9"/>
  <c r="AB42" i="9"/>
  <c r="Z42" i="9"/>
  <c r="X42" i="9"/>
  <c r="U42" i="9"/>
  <c r="S42" i="9"/>
  <c r="N42" i="9"/>
  <c r="L42" i="9"/>
  <c r="J42" i="9"/>
  <c r="AE41" i="9"/>
  <c r="AB41" i="9"/>
  <c r="Z41" i="9"/>
  <c r="X41" i="9"/>
  <c r="U41" i="9"/>
  <c r="S41" i="9"/>
  <c r="N41" i="9"/>
  <c r="L41" i="9"/>
  <c r="J41" i="9"/>
  <c r="AE40" i="9"/>
  <c r="AB40" i="9"/>
  <c r="Z40" i="9"/>
  <c r="X40" i="9"/>
  <c r="U40" i="9"/>
  <c r="S40" i="9"/>
  <c r="N40" i="9"/>
  <c r="L40" i="9"/>
  <c r="J40" i="9"/>
  <c r="AE39" i="9"/>
  <c r="AB39" i="9"/>
  <c r="Z39" i="9"/>
  <c r="X39" i="9"/>
  <c r="U39" i="9"/>
  <c r="S39" i="9"/>
  <c r="N39" i="9"/>
  <c r="L39" i="9"/>
  <c r="J39" i="9"/>
  <c r="AE38" i="9"/>
  <c r="AB38" i="9"/>
  <c r="Z38" i="9"/>
  <c r="X38" i="9"/>
  <c r="U38" i="9"/>
  <c r="S38" i="9"/>
  <c r="N38" i="9"/>
  <c r="L38" i="9"/>
  <c r="J38" i="9"/>
  <c r="AE37" i="9"/>
  <c r="AB37" i="9"/>
  <c r="Z37" i="9"/>
  <c r="X37" i="9"/>
  <c r="U37" i="9"/>
  <c r="S37" i="9"/>
  <c r="N37" i="9"/>
  <c r="L37" i="9"/>
  <c r="J37" i="9"/>
  <c r="AE36" i="9"/>
  <c r="AB36" i="9"/>
  <c r="Z36" i="9"/>
  <c r="X36" i="9"/>
  <c r="U36" i="9"/>
  <c r="S36" i="9"/>
  <c r="N36" i="9"/>
  <c r="L36" i="9"/>
  <c r="J36" i="9"/>
  <c r="AE35" i="9"/>
  <c r="AB35" i="9"/>
  <c r="Z35" i="9"/>
  <c r="X35" i="9"/>
  <c r="U35" i="9"/>
  <c r="S35" i="9"/>
  <c r="N35" i="9"/>
  <c r="L35" i="9"/>
  <c r="J35" i="9"/>
  <c r="AE34" i="9"/>
  <c r="AB34" i="9"/>
  <c r="Z34" i="9"/>
  <c r="X34" i="9"/>
  <c r="U34" i="9"/>
  <c r="S34" i="9"/>
  <c r="N34" i="9"/>
  <c r="L34" i="9"/>
  <c r="J34" i="9"/>
  <c r="AE33" i="9"/>
  <c r="AB33" i="9"/>
  <c r="Z33" i="9"/>
  <c r="X33" i="9"/>
  <c r="U33" i="9"/>
  <c r="S33" i="9"/>
  <c r="N33" i="9"/>
  <c r="L33" i="9"/>
  <c r="J33" i="9"/>
  <c r="AE32" i="9"/>
  <c r="AB32" i="9"/>
  <c r="Z32" i="9"/>
  <c r="X32" i="9"/>
  <c r="U32" i="9"/>
  <c r="S32" i="9"/>
  <c r="N32" i="9"/>
  <c r="L32" i="9"/>
  <c r="J32" i="9"/>
  <c r="AE31" i="9"/>
  <c r="AB31" i="9"/>
  <c r="Z31" i="9"/>
  <c r="X31" i="9"/>
  <c r="U31" i="9"/>
  <c r="S31" i="9"/>
  <c r="N31" i="9"/>
  <c r="L31" i="9"/>
  <c r="J31" i="9"/>
  <c r="AE30" i="9"/>
  <c r="AB30" i="9"/>
  <c r="Z30" i="9"/>
  <c r="X30" i="9"/>
  <c r="U30" i="9"/>
  <c r="S30" i="9"/>
  <c r="N30" i="9"/>
  <c r="L30" i="9"/>
  <c r="J30" i="9"/>
  <c r="AE29" i="9"/>
  <c r="AB29" i="9"/>
  <c r="Z29" i="9"/>
  <c r="X29" i="9"/>
  <c r="U29" i="9"/>
  <c r="S29" i="9"/>
  <c r="N29" i="9"/>
  <c r="L29" i="9"/>
  <c r="J29" i="9"/>
  <c r="AE28" i="9"/>
  <c r="AB28" i="9"/>
  <c r="Z28" i="9"/>
  <c r="X28" i="9"/>
  <c r="U28" i="9"/>
  <c r="S28" i="9"/>
  <c r="N28" i="9"/>
  <c r="L28" i="9"/>
  <c r="J28" i="9"/>
  <c r="AE27" i="9"/>
  <c r="AB27" i="9"/>
  <c r="Z27" i="9"/>
  <c r="X27" i="9"/>
  <c r="U27" i="9"/>
  <c r="S27" i="9"/>
  <c r="N27" i="9"/>
  <c r="L27" i="9"/>
  <c r="J27" i="9"/>
  <c r="AE26" i="9"/>
  <c r="AB26" i="9"/>
  <c r="Z26" i="9"/>
  <c r="X26" i="9"/>
  <c r="U26" i="9"/>
  <c r="S26" i="9"/>
  <c r="N26" i="9"/>
  <c r="L26" i="9"/>
  <c r="J26" i="9"/>
  <c r="AE25" i="9"/>
  <c r="AB25" i="9"/>
  <c r="Z25" i="9"/>
  <c r="X25" i="9"/>
  <c r="U25" i="9"/>
  <c r="S25" i="9"/>
  <c r="N25" i="9"/>
  <c r="L25" i="9"/>
  <c r="J25" i="9"/>
  <c r="AE24" i="9"/>
  <c r="AB24" i="9"/>
  <c r="Z24" i="9"/>
  <c r="X24" i="9"/>
  <c r="U24" i="9"/>
  <c r="S24" i="9"/>
  <c r="N24" i="9"/>
  <c r="L24" i="9"/>
  <c r="J24" i="9"/>
  <c r="AE23" i="9"/>
  <c r="AB23" i="9"/>
  <c r="Z23" i="9"/>
  <c r="X23" i="9"/>
  <c r="U23" i="9"/>
  <c r="S23" i="9"/>
  <c r="N23" i="9"/>
  <c r="L23" i="9"/>
  <c r="J23" i="9"/>
  <c r="AE22" i="9"/>
  <c r="AB22" i="9"/>
  <c r="Z22" i="9"/>
  <c r="X22" i="9"/>
  <c r="U22" i="9"/>
  <c r="S22" i="9"/>
  <c r="N22" i="9"/>
  <c r="L22" i="9"/>
  <c r="J22" i="9"/>
  <c r="AE21" i="9"/>
  <c r="AB21" i="9"/>
  <c r="Z21" i="9"/>
  <c r="X21" i="9"/>
  <c r="U21" i="9"/>
  <c r="S21" i="9"/>
  <c r="N21" i="9"/>
  <c r="L21" i="9"/>
  <c r="J21" i="9"/>
  <c r="AE20" i="9"/>
  <c r="AB20" i="9"/>
  <c r="Z20" i="9"/>
  <c r="X20" i="9"/>
  <c r="U20" i="9"/>
  <c r="S20" i="9"/>
  <c r="N20" i="9"/>
  <c r="L20" i="9"/>
  <c r="J20" i="9"/>
  <c r="AE19" i="9"/>
  <c r="AB19" i="9"/>
  <c r="Z19" i="9"/>
  <c r="X19" i="9"/>
  <c r="U19" i="9"/>
  <c r="S19" i="9"/>
  <c r="N19" i="9"/>
  <c r="L19" i="9"/>
  <c r="J19" i="9"/>
  <c r="AE18" i="9"/>
  <c r="AB18" i="9"/>
  <c r="Z18" i="9"/>
  <c r="X18" i="9"/>
  <c r="U18" i="9"/>
  <c r="S18" i="9"/>
  <c r="N18" i="9"/>
  <c r="L18" i="9"/>
  <c r="J18" i="9"/>
  <c r="AE17" i="9"/>
  <c r="AB17" i="9"/>
  <c r="Z17" i="9"/>
  <c r="X17" i="9"/>
  <c r="U17" i="9"/>
  <c r="S17" i="9"/>
  <c r="N17" i="9"/>
  <c r="L17" i="9"/>
  <c r="J17" i="9"/>
  <c r="AE16" i="9"/>
  <c r="AB16" i="9"/>
  <c r="Z16" i="9"/>
  <c r="X16" i="9"/>
  <c r="U16" i="9"/>
  <c r="S16" i="9"/>
  <c r="N16" i="9"/>
  <c r="L16" i="9"/>
  <c r="J16" i="9"/>
  <c r="AE15" i="9"/>
  <c r="AB15" i="9"/>
  <c r="Z15" i="9"/>
  <c r="X15" i="9"/>
  <c r="U15" i="9"/>
  <c r="S15" i="9"/>
  <c r="N15" i="9"/>
  <c r="L15" i="9"/>
  <c r="J15" i="9"/>
  <c r="AE14" i="9"/>
  <c r="AB14" i="9"/>
  <c r="Z14" i="9"/>
  <c r="X14" i="9"/>
  <c r="U14" i="9"/>
  <c r="S14" i="9"/>
  <c r="N14" i="9"/>
  <c r="L14" i="9"/>
  <c r="J14" i="9"/>
  <c r="AE13" i="9"/>
  <c r="AB13" i="9"/>
  <c r="Z13" i="9"/>
  <c r="X13" i="9"/>
  <c r="U13" i="9"/>
  <c r="S13" i="9"/>
  <c r="N13" i="9"/>
  <c r="L13" i="9"/>
  <c r="J13" i="9"/>
  <c r="AE12" i="9"/>
  <c r="AB12" i="9"/>
  <c r="Z12" i="9"/>
  <c r="X12" i="9"/>
  <c r="U12" i="9"/>
  <c r="S12" i="9"/>
  <c r="N12" i="9"/>
  <c r="L12" i="9"/>
  <c r="J12" i="9"/>
  <c r="AE11" i="9"/>
  <c r="AB11" i="9"/>
  <c r="Z11" i="9"/>
  <c r="X11" i="9"/>
  <c r="U11" i="9"/>
  <c r="S11" i="9"/>
  <c r="N11" i="9"/>
  <c r="L11" i="9"/>
  <c r="J11" i="9"/>
  <c r="AE10" i="9"/>
  <c r="AB10" i="9"/>
  <c r="Z10" i="9"/>
  <c r="X10" i="9"/>
  <c r="U10" i="9"/>
  <c r="S10" i="9"/>
  <c r="N10" i="9"/>
  <c r="L10" i="9"/>
  <c r="J10" i="9"/>
  <c r="AE9" i="9"/>
  <c r="AB9" i="9"/>
  <c r="Z9" i="9"/>
  <c r="X9" i="9"/>
  <c r="U9" i="9"/>
  <c r="S9" i="9"/>
  <c r="N9" i="9"/>
  <c r="L9" i="9"/>
  <c r="J9" i="9"/>
  <c r="AE8" i="9"/>
  <c r="AB8" i="9"/>
  <c r="Z8" i="9"/>
  <c r="X8" i="9"/>
  <c r="U8" i="9"/>
  <c r="S8" i="9"/>
  <c r="N8" i="9"/>
  <c r="L8" i="9"/>
  <c r="J8" i="9"/>
  <c r="AE7" i="9"/>
  <c r="AB7" i="9"/>
  <c r="Z7" i="9"/>
  <c r="X7" i="9"/>
  <c r="U7" i="9"/>
  <c r="S7" i="9"/>
  <c r="N7" i="9"/>
  <c r="L7" i="9"/>
  <c r="J7" i="9"/>
  <c r="AE6" i="9"/>
  <c r="AB6" i="9"/>
  <c r="Z6" i="9"/>
  <c r="X6" i="9"/>
  <c r="U6" i="9"/>
  <c r="S6" i="9"/>
  <c r="N6" i="9"/>
  <c r="L6" i="9"/>
  <c r="J6" i="9"/>
  <c r="AE5" i="9"/>
  <c r="AB5" i="9"/>
  <c r="Z5" i="9"/>
  <c r="X5" i="9"/>
  <c r="U5" i="9"/>
  <c r="S5" i="9"/>
  <c r="N5" i="9"/>
  <c r="L5" i="9"/>
  <c r="J5" i="9"/>
  <c r="AE4" i="9"/>
  <c r="AB4" i="9"/>
  <c r="Z4" i="9"/>
  <c r="X4" i="9"/>
  <c r="U4" i="9"/>
  <c r="S4" i="9"/>
  <c r="N4" i="9"/>
  <c r="L4" i="9"/>
  <c r="J4" i="9"/>
  <c r="AE3" i="9"/>
  <c r="AB3" i="9"/>
  <c r="Z3" i="9"/>
  <c r="X3" i="9"/>
  <c r="U3" i="9"/>
  <c r="S3" i="9"/>
  <c r="N3" i="9"/>
  <c r="L3" i="9"/>
  <c r="J3" i="9"/>
  <c r="W142" i="8"/>
  <c r="U142" i="8"/>
  <c r="S142" i="8"/>
  <c r="N142" i="8"/>
  <c r="L142" i="8"/>
  <c r="J142" i="8"/>
  <c r="H142" i="8"/>
  <c r="F142" i="8"/>
  <c r="D142" i="8"/>
  <c r="W141" i="8"/>
  <c r="U141" i="8"/>
  <c r="S141" i="8"/>
  <c r="N141" i="8"/>
  <c r="L141" i="8"/>
  <c r="J141" i="8"/>
  <c r="H141" i="8"/>
  <c r="F141" i="8"/>
  <c r="D141" i="8"/>
  <c r="W140" i="8"/>
  <c r="U140" i="8"/>
  <c r="S140" i="8"/>
  <c r="N140" i="8"/>
  <c r="L140" i="8"/>
  <c r="J140" i="8"/>
  <c r="H140" i="8"/>
  <c r="F140" i="8"/>
  <c r="D140" i="8"/>
  <c r="W139" i="8"/>
  <c r="U139" i="8"/>
  <c r="S139" i="8"/>
  <c r="N139" i="8"/>
  <c r="L139" i="8"/>
  <c r="J139" i="8"/>
  <c r="H139" i="8"/>
  <c r="F139" i="8"/>
  <c r="D139" i="8"/>
  <c r="W138" i="8"/>
  <c r="U138" i="8"/>
  <c r="S138" i="8"/>
  <c r="N138" i="8"/>
  <c r="L138" i="8"/>
  <c r="J138" i="8"/>
  <c r="H138" i="8"/>
  <c r="F138" i="8"/>
  <c r="D138" i="8"/>
  <c r="W137" i="8"/>
  <c r="U137" i="8"/>
  <c r="S137" i="8"/>
  <c r="N137" i="8"/>
  <c r="L137" i="8"/>
  <c r="J137" i="8"/>
  <c r="H137" i="8"/>
  <c r="F137" i="8"/>
  <c r="D137" i="8"/>
  <c r="W136" i="8"/>
  <c r="U136" i="8"/>
  <c r="S136" i="8"/>
  <c r="N136" i="8"/>
  <c r="L136" i="8"/>
  <c r="J136" i="8"/>
  <c r="H136" i="8"/>
  <c r="F136" i="8"/>
  <c r="D136" i="8"/>
  <c r="W135" i="8"/>
  <c r="U135" i="8"/>
  <c r="S135" i="8"/>
  <c r="N135" i="8"/>
  <c r="L135" i="8"/>
  <c r="J135" i="8"/>
  <c r="H135" i="8"/>
  <c r="F135" i="8"/>
  <c r="D135" i="8"/>
  <c r="W134" i="8"/>
  <c r="U134" i="8"/>
  <c r="S134" i="8"/>
  <c r="N134" i="8"/>
  <c r="L134" i="8"/>
  <c r="J134" i="8"/>
  <c r="H134" i="8"/>
  <c r="F134" i="8"/>
  <c r="D134" i="8"/>
  <c r="W133" i="8"/>
  <c r="U133" i="8"/>
  <c r="S133" i="8"/>
  <c r="N133" i="8"/>
  <c r="L133" i="8"/>
  <c r="J133" i="8"/>
  <c r="H133" i="8"/>
  <c r="F133" i="8"/>
  <c r="D133" i="8"/>
  <c r="V132" i="8"/>
  <c r="T132" i="8"/>
  <c r="R132" i="8"/>
  <c r="Q132" i="8"/>
  <c r="O132" i="8"/>
  <c r="M132" i="8"/>
  <c r="K132" i="8"/>
  <c r="I132" i="8"/>
  <c r="G132" i="8"/>
  <c r="H132" i="8" s="1"/>
  <c r="E132" i="8"/>
  <c r="C132" i="8"/>
  <c r="B132" i="8"/>
  <c r="W131" i="8"/>
  <c r="U131" i="8"/>
  <c r="S131" i="8"/>
  <c r="N131" i="8"/>
  <c r="L131" i="8"/>
  <c r="J131" i="8"/>
  <c r="H131" i="8"/>
  <c r="F131" i="8"/>
  <c r="D131" i="8"/>
  <c r="W130" i="8"/>
  <c r="U130" i="8"/>
  <c r="S130" i="8"/>
  <c r="N130" i="8"/>
  <c r="L130" i="8"/>
  <c r="J130" i="8"/>
  <c r="H130" i="8"/>
  <c r="F130" i="8"/>
  <c r="D130" i="8"/>
  <c r="W129" i="8"/>
  <c r="U129" i="8"/>
  <c r="S129" i="8"/>
  <c r="N129" i="8"/>
  <c r="L129" i="8"/>
  <c r="J129" i="8"/>
  <c r="H129" i="8"/>
  <c r="F129" i="8"/>
  <c r="D129" i="8"/>
  <c r="W128" i="8"/>
  <c r="U128" i="8"/>
  <c r="S128" i="8"/>
  <c r="N128" i="8"/>
  <c r="L128" i="8"/>
  <c r="J128" i="8"/>
  <c r="H128" i="8"/>
  <c r="F128" i="8"/>
  <c r="D128" i="8"/>
  <c r="W127" i="8"/>
  <c r="U127" i="8"/>
  <c r="S127" i="8"/>
  <c r="N127" i="8"/>
  <c r="L127" i="8"/>
  <c r="J127" i="8"/>
  <c r="H127" i="8"/>
  <c r="F127" i="8"/>
  <c r="D127" i="8"/>
  <c r="W126" i="8"/>
  <c r="U126" i="8"/>
  <c r="S126" i="8"/>
  <c r="N126" i="8"/>
  <c r="L126" i="8"/>
  <c r="J126" i="8"/>
  <c r="H126" i="8"/>
  <c r="F126" i="8"/>
  <c r="D126" i="8"/>
  <c r="W125" i="8"/>
  <c r="U125" i="8"/>
  <c r="S125" i="8"/>
  <c r="N125" i="8"/>
  <c r="L125" i="8"/>
  <c r="J125" i="8"/>
  <c r="H125" i="8"/>
  <c r="F125" i="8"/>
  <c r="D125" i="8"/>
  <c r="W124" i="8"/>
  <c r="U124" i="8"/>
  <c r="S124" i="8"/>
  <c r="N124" i="8"/>
  <c r="L124" i="8"/>
  <c r="J124" i="8"/>
  <c r="H124" i="8"/>
  <c r="F124" i="8"/>
  <c r="D124" i="8"/>
  <c r="W123" i="8"/>
  <c r="U123" i="8"/>
  <c r="S123" i="8"/>
  <c r="N123" i="8"/>
  <c r="L123" i="8"/>
  <c r="J123" i="8"/>
  <c r="H123" i="8"/>
  <c r="F123" i="8"/>
  <c r="D123" i="8"/>
  <c r="W122" i="8"/>
  <c r="U122" i="8"/>
  <c r="S122" i="8"/>
  <c r="N122" i="8"/>
  <c r="L122" i="8"/>
  <c r="J122" i="8"/>
  <c r="H122" i="8"/>
  <c r="F122" i="8"/>
  <c r="D122" i="8"/>
  <c r="W121" i="8"/>
  <c r="U121" i="8"/>
  <c r="S121" i="8"/>
  <c r="N121" i="8"/>
  <c r="L121" i="8"/>
  <c r="J121" i="8"/>
  <c r="H121" i="8"/>
  <c r="F121" i="8"/>
  <c r="D121" i="8"/>
  <c r="W120" i="8"/>
  <c r="U120" i="8"/>
  <c r="S120" i="8"/>
  <c r="N120" i="8"/>
  <c r="L120" i="8"/>
  <c r="J120" i="8"/>
  <c r="H120" i="8"/>
  <c r="F120" i="8"/>
  <c r="D120" i="8"/>
  <c r="W119" i="8"/>
  <c r="U119" i="8"/>
  <c r="S119" i="8"/>
  <c r="N119" i="8"/>
  <c r="L119" i="8"/>
  <c r="J119" i="8"/>
  <c r="H119" i="8"/>
  <c r="F119" i="8"/>
  <c r="D119" i="8"/>
  <c r="W118" i="8"/>
  <c r="U118" i="8"/>
  <c r="S118" i="8"/>
  <c r="N118" i="8"/>
  <c r="L118" i="8"/>
  <c r="J118" i="8"/>
  <c r="H118" i="8"/>
  <c r="F118" i="8"/>
  <c r="D118" i="8"/>
  <c r="W117" i="8"/>
  <c r="U117" i="8"/>
  <c r="S117" i="8"/>
  <c r="N117" i="8"/>
  <c r="L117" i="8"/>
  <c r="J117" i="8"/>
  <c r="H117" i="8"/>
  <c r="F117" i="8"/>
  <c r="D117" i="8"/>
  <c r="W116" i="8"/>
  <c r="U116" i="8"/>
  <c r="S116" i="8"/>
  <c r="N116" i="8"/>
  <c r="L116" i="8"/>
  <c r="J116" i="8"/>
  <c r="H116" i="8"/>
  <c r="F116" i="8"/>
  <c r="D116" i="8"/>
  <c r="W115" i="8"/>
  <c r="U115" i="8"/>
  <c r="S115" i="8"/>
  <c r="N115" i="8"/>
  <c r="L115" i="8"/>
  <c r="J115" i="8"/>
  <c r="H115" i="8"/>
  <c r="F115" i="8"/>
  <c r="D115" i="8"/>
  <c r="W114" i="8"/>
  <c r="U114" i="8"/>
  <c r="S114" i="8"/>
  <c r="N114" i="8"/>
  <c r="L114" i="8"/>
  <c r="J114" i="8"/>
  <c r="H114" i="8"/>
  <c r="F114" i="8"/>
  <c r="D114" i="8"/>
  <c r="W113" i="8"/>
  <c r="U113" i="8"/>
  <c r="S113" i="8"/>
  <c r="N113" i="8"/>
  <c r="L113" i="8"/>
  <c r="J113" i="8"/>
  <c r="H113" i="8"/>
  <c r="F113" i="8"/>
  <c r="D113" i="8"/>
  <c r="W112" i="8"/>
  <c r="U112" i="8"/>
  <c r="S112" i="8"/>
  <c r="N112" i="8"/>
  <c r="L112" i="8"/>
  <c r="J112" i="8"/>
  <c r="H112" i="8"/>
  <c r="F112" i="8"/>
  <c r="D112" i="8"/>
  <c r="W111" i="8"/>
  <c r="U111" i="8"/>
  <c r="S111" i="8"/>
  <c r="N111" i="8"/>
  <c r="L111" i="8"/>
  <c r="J111" i="8"/>
  <c r="H111" i="8"/>
  <c r="F111" i="8"/>
  <c r="D111" i="8"/>
  <c r="W110" i="8"/>
  <c r="U110" i="8"/>
  <c r="S110" i="8"/>
  <c r="N110" i="8"/>
  <c r="L110" i="8"/>
  <c r="J110" i="8"/>
  <c r="H110" i="8"/>
  <c r="F110" i="8"/>
  <c r="D110" i="8"/>
  <c r="W109" i="8"/>
  <c r="U109" i="8"/>
  <c r="S109" i="8"/>
  <c r="N109" i="8"/>
  <c r="L109" i="8"/>
  <c r="J109" i="8"/>
  <c r="H109" i="8"/>
  <c r="F109" i="8"/>
  <c r="D109" i="8"/>
  <c r="V108" i="8"/>
  <c r="T108" i="8"/>
  <c r="R108" i="8"/>
  <c r="Q108" i="8"/>
  <c r="W108" i="8" s="1"/>
  <c r="O108" i="8"/>
  <c r="M108" i="8"/>
  <c r="N108" i="8" s="1"/>
  <c r="K108" i="8"/>
  <c r="I108" i="8"/>
  <c r="G108" i="8"/>
  <c r="E108" i="8"/>
  <c r="C108" i="8"/>
  <c r="B108" i="8"/>
  <c r="W107" i="8"/>
  <c r="U107" i="8"/>
  <c r="S107" i="8"/>
  <c r="N107" i="8"/>
  <c r="L107" i="8"/>
  <c r="J107" i="8"/>
  <c r="H107" i="8"/>
  <c r="F107" i="8"/>
  <c r="D107" i="8"/>
  <c r="W106" i="8"/>
  <c r="U106" i="8"/>
  <c r="S106" i="8"/>
  <c r="N106" i="8"/>
  <c r="L106" i="8"/>
  <c r="J106" i="8"/>
  <c r="H106" i="8"/>
  <c r="F106" i="8"/>
  <c r="D106" i="8"/>
  <c r="W105" i="8"/>
  <c r="U105" i="8"/>
  <c r="S105" i="8"/>
  <c r="N105" i="8"/>
  <c r="L105" i="8"/>
  <c r="J105" i="8"/>
  <c r="H105" i="8"/>
  <c r="F105" i="8"/>
  <c r="D105" i="8"/>
  <c r="W104" i="8"/>
  <c r="U104" i="8"/>
  <c r="S104" i="8"/>
  <c r="N104" i="8"/>
  <c r="L104" i="8"/>
  <c r="J104" i="8"/>
  <c r="H104" i="8"/>
  <c r="F104" i="8"/>
  <c r="D104" i="8"/>
  <c r="W103" i="8"/>
  <c r="U103" i="8"/>
  <c r="S103" i="8"/>
  <c r="N103" i="8"/>
  <c r="L103" i="8"/>
  <c r="J103" i="8"/>
  <c r="H103" i="8"/>
  <c r="F103" i="8"/>
  <c r="D103" i="8"/>
  <c r="W102" i="8"/>
  <c r="U102" i="8"/>
  <c r="S102" i="8"/>
  <c r="N102" i="8"/>
  <c r="L102" i="8"/>
  <c r="J102" i="8"/>
  <c r="H102" i="8"/>
  <c r="F102" i="8"/>
  <c r="D102" i="8"/>
  <c r="W101" i="8"/>
  <c r="U101" i="8"/>
  <c r="S101" i="8"/>
  <c r="N101" i="8"/>
  <c r="L101" i="8"/>
  <c r="J101" i="8"/>
  <c r="H101" i="8"/>
  <c r="F101" i="8"/>
  <c r="D101" i="8"/>
  <c r="W100" i="8"/>
  <c r="U100" i="8"/>
  <c r="S100" i="8"/>
  <c r="N100" i="8"/>
  <c r="L100" i="8"/>
  <c r="J100" i="8"/>
  <c r="H100" i="8"/>
  <c r="F100" i="8"/>
  <c r="D100" i="8"/>
  <c r="W99" i="8"/>
  <c r="U99" i="8"/>
  <c r="S99" i="8"/>
  <c r="N99" i="8"/>
  <c r="L99" i="8"/>
  <c r="J99" i="8"/>
  <c r="H99" i="8"/>
  <c r="F99" i="8"/>
  <c r="D99" i="8"/>
  <c r="W98" i="8"/>
  <c r="U98" i="8"/>
  <c r="S98" i="8"/>
  <c r="N98" i="8"/>
  <c r="L98" i="8"/>
  <c r="J98" i="8"/>
  <c r="H98" i="8"/>
  <c r="F98" i="8"/>
  <c r="D98" i="8"/>
  <c r="W97" i="8"/>
  <c r="U97" i="8"/>
  <c r="S97" i="8"/>
  <c r="N97" i="8"/>
  <c r="L97" i="8"/>
  <c r="J97" i="8"/>
  <c r="H97" i="8"/>
  <c r="F97" i="8"/>
  <c r="D97" i="8"/>
  <c r="W96" i="8"/>
  <c r="U96" i="8"/>
  <c r="S96" i="8"/>
  <c r="N96" i="8"/>
  <c r="L96" i="8"/>
  <c r="J96" i="8"/>
  <c r="H96" i="8"/>
  <c r="F96" i="8"/>
  <c r="D96" i="8"/>
  <c r="W95" i="8"/>
  <c r="U95" i="8"/>
  <c r="S95" i="8"/>
  <c r="N95" i="8"/>
  <c r="L95" i="8"/>
  <c r="J95" i="8"/>
  <c r="H95" i="8"/>
  <c r="F95" i="8"/>
  <c r="D95" i="8"/>
  <c r="W94" i="8"/>
  <c r="U94" i="8"/>
  <c r="S94" i="8"/>
  <c r="N94" i="8"/>
  <c r="L94" i="8"/>
  <c r="J94" i="8"/>
  <c r="H94" i="8"/>
  <c r="F94" i="8"/>
  <c r="D94" i="8"/>
  <c r="W93" i="8"/>
  <c r="U93" i="8"/>
  <c r="S93" i="8"/>
  <c r="N93" i="8"/>
  <c r="L93" i="8"/>
  <c r="J93" i="8"/>
  <c r="H93" i="8"/>
  <c r="F93" i="8"/>
  <c r="D93" i="8"/>
  <c r="W92" i="8"/>
  <c r="U92" i="8"/>
  <c r="S92" i="8"/>
  <c r="N92" i="8"/>
  <c r="L92" i="8"/>
  <c r="J92" i="8"/>
  <c r="H92" i="8"/>
  <c r="F92" i="8"/>
  <c r="D92" i="8"/>
  <c r="W91" i="8"/>
  <c r="U91" i="8"/>
  <c r="S91" i="8"/>
  <c r="N91" i="8"/>
  <c r="L91" i="8"/>
  <c r="J91" i="8"/>
  <c r="H91" i="8"/>
  <c r="F91" i="8"/>
  <c r="D91" i="8"/>
  <c r="W90" i="8"/>
  <c r="U90" i="8"/>
  <c r="S90" i="8"/>
  <c r="N90" i="8"/>
  <c r="L90" i="8"/>
  <c r="J90" i="8"/>
  <c r="H90" i="8"/>
  <c r="F90" i="8"/>
  <c r="D90" i="8"/>
  <c r="W89" i="8"/>
  <c r="U89" i="8"/>
  <c r="S89" i="8"/>
  <c r="N89" i="8"/>
  <c r="L89" i="8"/>
  <c r="J89" i="8"/>
  <c r="H89" i="8"/>
  <c r="F89" i="8"/>
  <c r="D89" i="8"/>
  <c r="W88" i="8"/>
  <c r="U88" i="8"/>
  <c r="S88" i="8"/>
  <c r="N88" i="8"/>
  <c r="L88" i="8"/>
  <c r="J88" i="8"/>
  <c r="H88" i="8"/>
  <c r="F88" i="8"/>
  <c r="D88" i="8"/>
  <c r="W87" i="8"/>
  <c r="U87" i="8"/>
  <c r="S87" i="8"/>
  <c r="N87" i="8"/>
  <c r="L87" i="8"/>
  <c r="J87" i="8"/>
  <c r="H87" i="8"/>
  <c r="F87" i="8"/>
  <c r="D87" i="8"/>
  <c r="W86" i="8"/>
  <c r="U86" i="8"/>
  <c r="S86" i="8"/>
  <c r="N86" i="8"/>
  <c r="L86" i="8"/>
  <c r="J86" i="8"/>
  <c r="H86" i="8"/>
  <c r="F86" i="8"/>
  <c r="D86" i="8"/>
  <c r="W85" i="8"/>
  <c r="U85" i="8"/>
  <c r="S85" i="8"/>
  <c r="N85" i="8"/>
  <c r="L85" i="8"/>
  <c r="J85" i="8"/>
  <c r="H85" i="8"/>
  <c r="F85" i="8"/>
  <c r="D85" i="8"/>
  <c r="V84" i="8"/>
  <c r="T84" i="8"/>
  <c r="R84" i="8"/>
  <c r="Q84" i="8"/>
  <c r="O84" i="8"/>
  <c r="M84" i="8"/>
  <c r="K84" i="8"/>
  <c r="I84" i="8"/>
  <c r="J84" i="8" s="1"/>
  <c r="G84" i="8"/>
  <c r="H84" i="8" s="1"/>
  <c r="E84" i="8"/>
  <c r="C84" i="8"/>
  <c r="B84" i="8"/>
  <c r="W83" i="8"/>
  <c r="U83" i="8"/>
  <c r="S83" i="8"/>
  <c r="N83" i="8"/>
  <c r="L83" i="8"/>
  <c r="J83" i="8"/>
  <c r="H83" i="8"/>
  <c r="F83" i="8"/>
  <c r="D83" i="8"/>
  <c r="W82" i="8"/>
  <c r="U82" i="8"/>
  <c r="S82" i="8"/>
  <c r="N82" i="8"/>
  <c r="L82" i="8"/>
  <c r="J82" i="8"/>
  <c r="H82" i="8"/>
  <c r="F82" i="8"/>
  <c r="D82" i="8"/>
  <c r="W81" i="8"/>
  <c r="U81" i="8"/>
  <c r="S81" i="8"/>
  <c r="N81" i="8"/>
  <c r="L81" i="8"/>
  <c r="J81" i="8"/>
  <c r="H81" i="8"/>
  <c r="F81" i="8"/>
  <c r="D81" i="8"/>
  <c r="W80" i="8"/>
  <c r="U80" i="8"/>
  <c r="S80" i="8"/>
  <c r="N80" i="8"/>
  <c r="L80" i="8"/>
  <c r="J80" i="8"/>
  <c r="H80" i="8"/>
  <c r="F80" i="8"/>
  <c r="D80" i="8"/>
  <c r="W79" i="8"/>
  <c r="U79" i="8"/>
  <c r="S79" i="8"/>
  <c r="N79" i="8"/>
  <c r="L79" i="8"/>
  <c r="J79" i="8"/>
  <c r="H79" i="8"/>
  <c r="F79" i="8"/>
  <c r="D79" i="8"/>
  <c r="W78" i="8"/>
  <c r="U78" i="8"/>
  <c r="S78" i="8"/>
  <c r="N78" i="8"/>
  <c r="L78" i="8"/>
  <c r="J78" i="8"/>
  <c r="H78" i="8"/>
  <c r="F78" i="8"/>
  <c r="D78" i="8"/>
  <c r="W77" i="8"/>
  <c r="U77" i="8"/>
  <c r="S77" i="8"/>
  <c r="N77" i="8"/>
  <c r="L77" i="8"/>
  <c r="J77" i="8"/>
  <c r="H77" i="8"/>
  <c r="F77" i="8"/>
  <c r="D77" i="8"/>
  <c r="W76" i="8"/>
  <c r="U76" i="8"/>
  <c r="S76" i="8"/>
  <c r="N76" i="8"/>
  <c r="L76" i="8"/>
  <c r="J76" i="8"/>
  <c r="H76" i="8"/>
  <c r="F76" i="8"/>
  <c r="D76" i="8"/>
  <c r="W75" i="8"/>
  <c r="U75" i="8"/>
  <c r="S75" i="8"/>
  <c r="N75" i="8"/>
  <c r="L75" i="8"/>
  <c r="J75" i="8"/>
  <c r="H75" i="8"/>
  <c r="F75" i="8"/>
  <c r="D75" i="8"/>
  <c r="W74" i="8"/>
  <c r="U74" i="8"/>
  <c r="S74" i="8"/>
  <c r="N74" i="8"/>
  <c r="L74" i="8"/>
  <c r="J74" i="8"/>
  <c r="H74" i="8"/>
  <c r="F74" i="8"/>
  <c r="D74" i="8"/>
  <c r="W73" i="8"/>
  <c r="U73" i="8"/>
  <c r="S73" i="8"/>
  <c r="N73" i="8"/>
  <c r="L73" i="8"/>
  <c r="J73" i="8"/>
  <c r="H73" i="8"/>
  <c r="F73" i="8"/>
  <c r="D73" i="8"/>
  <c r="W72" i="8"/>
  <c r="U72" i="8"/>
  <c r="S72" i="8"/>
  <c r="N72" i="8"/>
  <c r="L72" i="8"/>
  <c r="J72" i="8"/>
  <c r="H72" i="8"/>
  <c r="F72" i="8"/>
  <c r="D72" i="8"/>
  <c r="W71" i="8"/>
  <c r="U71" i="8"/>
  <c r="S71" i="8"/>
  <c r="N71" i="8"/>
  <c r="L71" i="8"/>
  <c r="J71" i="8"/>
  <c r="H71" i="8"/>
  <c r="F71" i="8"/>
  <c r="D71" i="8"/>
  <c r="W70" i="8"/>
  <c r="U70" i="8"/>
  <c r="S70" i="8"/>
  <c r="N70" i="8"/>
  <c r="L70" i="8"/>
  <c r="J70" i="8"/>
  <c r="H70" i="8"/>
  <c r="F70" i="8"/>
  <c r="D70" i="8"/>
  <c r="W69" i="8"/>
  <c r="U69" i="8"/>
  <c r="S69" i="8"/>
  <c r="N69" i="8"/>
  <c r="L69" i="8"/>
  <c r="J69" i="8"/>
  <c r="H69" i="8"/>
  <c r="F69" i="8"/>
  <c r="D69" i="8"/>
  <c r="W68" i="8"/>
  <c r="U68" i="8"/>
  <c r="S68" i="8"/>
  <c r="N68" i="8"/>
  <c r="L68" i="8"/>
  <c r="J68" i="8"/>
  <c r="H68" i="8"/>
  <c r="F68" i="8"/>
  <c r="D68" i="8"/>
  <c r="W67" i="8"/>
  <c r="U67" i="8"/>
  <c r="S67" i="8"/>
  <c r="N67" i="8"/>
  <c r="L67" i="8"/>
  <c r="J67" i="8"/>
  <c r="H67" i="8"/>
  <c r="F67" i="8"/>
  <c r="D67" i="8"/>
  <c r="V66" i="8"/>
  <c r="T66" i="8"/>
  <c r="R66" i="8"/>
  <c r="Q66" i="8"/>
  <c r="W66" i="8" s="1"/>
  <c r="O66" i="8"/>
  <c r="M66" i="8"/>
  <c r="N66" i="8" s="1"/>
  <c r="K66" i="8"/>
  <c r="I66" i="8"/>
  <c r="G66" i="8"/>
  <c r="E66" i="8"/>
  <c r="C66" i="8"/>
  <c r="B66" i="8"/>
  <c r="W65" i="8"/>
  <c r="U65" i="8"/>
  <c r="S65" i="8"/>
  <c r="N65" i="8"/>
  <c r="L65" i="8"/>
  <c r="J65" i="8"/>
  <c r="H65" i="8"/>
  <c r="F65" i="8"/>
  <c r="D65" i="8"/>
  <c r="W64" i="8"/>
  <c r="U64" i="8"/>
  <c r="S64" i="8"/>
  <c r="N64" i="8"/>
  <c r="L64" i="8"/>
  <c r="J64" i="8"/>
  <c r="H64" i="8"/>
  <c r="F64" i="8"/>
  <c r="D64" i="8"/>
  <c r="W63" i="8"/>
  <c r="U63" i="8"/>
  <c r="S63" i="8"/>
  <c r="N63" i="8"/>
  <c r="L63" i="8"/>
  <c r="J63" i="8"/>
  <c r="H63" i="8"/>
  <c r="F63" i="8"/>
  <c r="D63" i="8"/>
  <c r="W62" i="8"/>
  <c r="U62" i="8"/>
  <c r="S62" i="8"/>
  <c r="N62" i="8"/>
  <c r="L62" i="8"/>
  <c r="J62" i="8"/>
  <c r="H62" i="8"/>
  <c r="F62" i="8"/>
  <c r="D62" i="8"/>
  <c r="W61" i="8"/>
  <c r="U61" i="8"/>
  <c r="S61" i="8"/>
  <c r="N61" i="8"/>
  <c r="L61" i="8"/>
  <c r="J61" i="8"/>
  <c r="H61" i="8"/>
  <c r="F61" i="8"/>
  <c r="D61" i="8"/>
  <c r="W60" i="8"/>
  <c r="U60" i="8"/>
  <c r="S60" i="8"/>
  <c r="N60" i="8"/>
  <c r="L60" i="8"/>
  <c r="J60" i="8"/>
  <c r="H60" i="8"/>
  <c r="F60" i="8"/>
  <c r="D60" i="8"/>
  <c r="W59" i="8"/>
  <c r="U59" i="8"/>
  <c r="S59" i="8"/>
  <c r="N59" i="8"/>
  <c r="L59" i="8"/>
  <c r="J59" i="8"/>
  <c r="H59" i="8"/>
  <c r="F59" i="8"/>
  <c r="D59" i="8"/>
  <c r="W58" i="8"/>
  <c r="U58" i="8"/>
  <c r="S58" i="8"/>
  <c r="N58" i="8"/>
  <c r="L58" i="8"/>
  <c r="J58" i="8"/>
  <c r="H58" i="8"/>
  <c r="F58" i="8"/>
  <c r="D58" i="8"/>
  <c r="W57" i="8"/>
  <c r="U57" i="8"/>
  <c r="S57" i="8"/>
  <c r="N57" i="8"/>
  <c r="L57" i="8"/>
  <c r="J57" i="8"/>
  <c r="H57" i="8"/>
  <c r="F57" i="8"/>
  <c r="D57" i="8"/>
  <c r="W56" i="8"/>
  <c r="U56" i="8"/>
  <c r="S56" i="8"/>
  <c r="N56" i="8"/>
  <c r="L56" i="8"/>
  <c r="J56" i="8"/>
  <c r="H56" i="8"/>
  <c r="F56" i="8"/>
  <c r="D56" i="8"/>
  <c r="W55" i="8"/>
  <c r="U55" i="8"/>
  <c r="S55" i="8"/>
  <c r="N55" i="8"/>
  <c r="L55" i="8"/>
  <c r="J55" i="8"/>
  <c r="H55" i="8"/>
  <c r="F55" i="8"/>
  <c r="D55" i="8"/>
  <c r="W54" i="8"/>
  <c r="U54" i="8"/>
  <c r="S54" i="8"/>
  <c r="N54" i="8"/>
  <c r="L54" i="8"/>
  <c r="J54" i="8"/>
  <c r="H54" i="8"/>
  <c r="F54" i="8"/>
  <c r="D54" i="8"/>
  <c r="W53" i="8"/>
  <c r="U53" i="8"/>
  <c r="S53" i="8"/>
  <c r="N53" i="8"/>
  <c r="L53" i="8"/>
  <c r="J53" i="8"/>
  <c r="H53" i="8"/>
  <c r="F53" i="8"/>
  <c r="D53" i="8"/>
  <c r="W52" i="8"/>
  <c r="U52" i="8"/>
  <c r="S52" i="8"/>
  <c r="N52" i="8"/>
  <c r="L52" i="8"/>
  <c r="J52" i="8"/>
  <c r="H52" i="8"/>
  <c r="F52" i="8"/>
  <c r="D52" i="8"/>
  <c r="W51" i="8"/>
  <c r="U51" i="8"/>
  <c r="S51" i="8"/>
  <c r="N51" i="8"/>
  <c r="L51" i="8"/>
  <c r="J51" i="8"/>
  <c r="H51" i="8"/>
  <c r="F51" i="8"/>
  <c r="D51" i="8"/>
  <c r="W50" i="8"/>
  <c r="U50" i="8"/>
  <c r="S50" i="8"/>
  <c r="N50" i="8"/>
  <c r="L50" i="8"/>
  <c r="J50" i="8"/>
  <c r="H50" i="8"/>
  <c r="F50" i="8"/>
  <c r="D50" i="8"/>
  <c r="W49" i="8"/>
  <c r="U49" i="8"/>
  <c r="S49" i="8"/>
  <c r="N49" i="8"/>
  <c r="L49" i="8"/>
  <c r="J49" i="8"/>
  <c r="H49" i="8"/>
  <c r="F49" i="8"/>
  <c r="D49" i="8"/>
  <c r="W48" i="8"/>
  <c r="U48" i="8"/>
  <c r="S48" i="8"/>
  <c r="N48" i="8"/>
  <c r="L48" i="8"/>
  <c r="J48" i="8"/>
  <c r="H48" i="8"/>
  <c r="F48" i="8"/>
  <c r="D48" i="8"/>
  <c r="W47" i="8"/>
  <c r="U47" i="8"/>
  <c r="S47" i="8"/>
  <c r="N47" i="8"/>
  <c r="L47" i="8"/>
  <c r="J47" i="8"/>
  <c r="H47" i="8"/>
  <c r="F47" i="8"/>
  <c r="D47" i="8"/>
  <c r="V46" i="8"/>
  <c r="T46" i="8"/>
  <c r="U46" i="8" s="1"/>
  <c r="R46" i="8"/>
  <c r="S46" i="8" s="1"/>
  <c r="Q46" i="8"/>
  <c r="O46" i="8"/>
  <c r="M46" i="8"/>
  <c r="N46" i="8" s="1"/>
  <c r="K46" i="8"/>
  <c r="I46" i="8"/>
  <c r="G46" i="8"/>
  <c r="E46" i="8"/>
  <c r="C46" i="8"/>
  <c r="B46" i="8"/>
  <c r="J46" i="8" s="1"/>
  <c r="W45" i="8"/>
  <c r="U45" i="8"/>
  <c r="S45" i="8"/>
  <c r="N45" i="8"/>
  <c r="L45" i="8"/>
  <c r="J45" i="8"/>
  <c r="H45" i="8"/>
  <c r="F45" i="8"/>
  <c r="D45" i="8"/>
  <c r="W44" i="8"/>
  <c r="U44" i="8"/>
  <c r="S44" i="8"/>
  <c r="N44" i="8"/>
  <c r="L44" i="8"/>
  <c r="J44" i="8"/>
  <c r="H44" i="8"/>
  <c r="F44" i="8"/>
  <c r="D44" i="8"/>
  <c r="W43" i="8"/>
  <c r="U43" i="8"/>
  <c r="S43" i="8"/>
  <c r="N43" i="8"/>
  <c r="L43" i="8"/>
  <c r="J43" i="8"/>
  <c r="H43" i="8"/>
  <c r="F43" i="8"/>
  <c r="D43" i="8"/>
  <c r="W42" i="8"/>
  <c r="U42" i="8"/>
  <c r="S42" i="8"/>
  <c r="N42" i="8"/>
  <c r="L42" i="8"/>
  <c r="J42" i="8"/>
  <c r="H42" i="8"/>
  <c r="F42" i="8"/>
  <c r="D42" i="8"/>
  <c r="W41" i="8"/>
  <c r="U41" i="8"/>
  <c r="S41" i="8"/>
  <c r="N41" i="8"/>
  <c r="L41" i="8"/>
  <c r="J41" i="8"/>
  <c r="H41" i="8"/>
  <c r="F41" i="8"/>
  <c r="D41" i="8"/>
  <c r="W40" i="8"/>
  <c r="U40" i="8"/>
  <c r="S40" i="8"/>
  <c r="N40" i="8"/>
  <c r="L40" i="8"/>
  <c r="J40" i="8"/>
  <c r="H40" i="8"/>
  <c r="F40" i="8"/>
  <c r="D40" i="8"/>
  <c r="W39" i="8"/>
  <c r="U39" i="8"/>
  <c r="S39" i="8"/>
  <c r="N39" i="8"/>
  <c r="L39" i="8"/>
  <c r="J39" i="8"/>
  <c r="H39" i="8"/>
  <c r="F39" i="8"/>
  <c r="D39" i="8"/>
  <c r="W38" i="8"/>
  <c r="U38" i="8"/>
  <c r="S38" i="8"/>
  <c r="N38" i="8"/>
  <c r="L38" i="8"/>
  <c r="J38" i="8"/>
  <c r="H38" i="8"/>
  <c r="F38" i="8"/>
  <c r="D38" i="8"/>
  <c r="W37" i="8"/>
  <c r="U37" i="8"/>
  <c r="S37" i="8"/>
  <c r="N37" i="8"/>
  <c r="L37" i="8"/>
  <c r="J37" i="8"/>
  <c r="H37" i="8"/>
  <c r="F37" i="8"/>
  <c r="D37" i="8"/>
  <c r="W36" i="8"/>
  <c r="U36" i="8"/>
  <c r="S36" i="8"/>
  <c r="N36" i="8"/>
  <c r="L36" i="8"/>
  <c r="J36" i="8"/>
  <c r="H36" i="8"/>
  <c r="F36" i="8"/>
  <c r="D36" i="8"/>
  <c r="V35" i="8"/>
  <c r="T35" i="8"/>
  <c r="R35" i="8"/>
  <c r="Q35" i="8"/>
  <c r="O35" i="8"/>
  <c r="M35" i="8"/>
  <c r="K35" i="8"/>
  <c r="L35" i="8" s="1"/>
  <c r="I35" i="8"/>
  <c r="G35" i="8"/>
  <c r="E35" i="8"/>
  <c r="C35" i="8"/>
  <c r="B35" i="8"/>
  <c r="W34" i="8"/>
  <c r="U34" i="8"/>
  <c r="S34" i="8"/>
  <c r="N34" i="8"/>
  <c r="L34" i="8"/>
  <c r="J34" i="8"/>
  <c r="H34" i="8"/>
  <c r="F34" i="8"/>
  <c r="D34" i="8"/>
  <c r="W33" i="8"/>
  <c r="U33" i="8"/>
  <c r="S33" i="8"/>
  <c r="N33" i="8"/>
  <c r="L33" i="8"/>
  <c r="J33" i="8"/>
  <c r="H33" i="8"/>
  <c r="F33" i="8"/>
  <c r="D33" i="8"/>
  <c r="W32" i="8"/>
  <c r="U32" i="8"/>
  <c r="S32" i="8"/>
  <c r="N32" i="8"/>
  <c r="L32" i="8"/>
  <c r="J32" i="8"/>
  <c r="H32" i="8"/>
  <c r="F32" i="8"/>
  <c r="D32" i="8"/>
  <c r="W31" i="8"/>
  <c r="U31" i="8"/>
  <c r="S31" i="8"/>
  <c r="N31" i="8"/>
  <c r="L31" i="8"/>
  <c r="J31" i="8"/>
  <c r="H31" i="8"/>
  <c r="F31" i="8"/>
  <c r="D31" i="8"/>
  <c r="W30" i="8"/>
  <c r="U30" i="8"/>
  <c r="S30" i="8"/>
  <c r="N30" i="8"/>
  <c r="L30" i="8"/>
  <c r="J30" i="8"/>
  <c r="H30" i="8"/>
  <c r="F30" i="8"/>
  <c r="D30" i="8"/>
  <c r="W29" i="8"/>
  <c r="U29" i="8"/>
  <c r="S29" i="8"/>
  <c r="N29" i="8"/>
  <c r="L29" i="8"/>
  <c r="J29" i="8"/>
  <c r="H29" i="8"/>
  <c r="F29" i="8"/>
  <c r="D29" i="8"/>
  <c r="W28" i="8"/>
  <c r="U28" i="8"/>
  <c r="S28" i="8"/>
  <c r="N28" i="8"/>
  <c r="L28" i="8"/>
  <c r="J28" i="8"/>
  <c r="H28" i="8"/>
  <c r="F28" i="8"/>
  <c r="D28" i="8"/>
  <c r="W27" i="8"/>
  <c r="U27" i="8"/>
  <c r="S27" i="8"/>
  <c r="N27" i="8"/>
  <c r="L27" i="8"/>
  <c r="J27" i="8"/>
  <c r="H27" i="8"/>
  <c r="F27" i="8"/>
  <c r="D27" i="8"/>
  <c r="W26" i="8"/>
  <c r="U26" i="8"/>
  <c r="S26" i="8"/>
  <c r="N26" i="8"/>
  <c r="L26" i="8"/>
  <c r="J26" i="8"/>
  <c r="H26" i="8"/>
  <c r="F26" i="8"/>
  <c r="D26" i="8"/>
  <c r="W25" i="8"/>
  <c r="U25" i="8"/>
  <c r="S25" i="8"/>
  <c r="N25" i="8"/>
  <c r="L25" i="8"/>
  <c r="J25" i="8"/>
  <c r="H25" i="8"/>
  <c r="F25" i="8"/>
  <c r="D25" i="8"/>
  <c r="W24" i="8"/>
  <c r="U24" i="8"/>
  <c r="S24" i="8"/>
  <c r="N24" i="8"/>
  <c r="L24" i="8"/>
  <c r="J24" i="8"/>
  <c r="H24" i="8"/>
  <c r="F24" i="8"/>
  <c r="D24" i="8"/>
  <c r="V23" i="8"/>
  <c r="W23" i="8" s="1"/>
  <c r="T23" i="8"/>
  <c r="U23" i="8" s="1"/>
  <c r="R23" i="8"/>
  <c r="Q23" i="8"/>
  <c r="O23" i="8"/>
  <c r="M23" i="8"/>
  <c r="N23" i="8" s="1"/>
  <c r="K23" i="8"/>
  <c r="L23" i="8" s="1"/>
  <c r="I23" i="8"/>
  <c r="J23" i="8" s="1"/>
  <c r="G23" i="8"/>
  <c r="E23" i="8"/>
  <c r="C23" i="8"/>
  <c r="B23" i="8"/>
  <c r="W22" i="8"/>
  <c r="U22" i="8"/>
  <c r="S22" i="8"/>
  <c r="N22" i="8"/>
  <c r="L22" i="8"/>
  <c r="J22" i="8"/>
  <c r="H22" i="8"/>
  <c r="F22" i="8"/>
  <c r="D22" i="8"/>
  <c r="W21" i="8"/>
  <c r="U21" i="8"/>
  <c r="S21" i="8"/>
  <c r="N21" i="8"/>
  <c r="L21" i="8"/>
  <c r="J21" i="8"/>
  <c r="H21" i="8"/>
  <c r="F21" i="8"/>
  <c r="D21" i="8"/>
  <c r="W20" i="8"/>
  <c r="U20" i="8"/>
  <c r="S20" i="8"/>
  <c r="N20" i="8"/>
  <c r="L20" i="8"/>
  <c r="J20" i="8"/>
  <c r="H20" i="8"/>
  <c r="F20" i="8"/>
  <c r="D20" i="8"/>
  <c r="W19" i="8"/>
  <c r="U19" i="8"/>
  <c r="S19" i="8"/>
  <c r="N19" i="8"/>
  <c r="L19" i="8"/>
  <c r="J19" i="8"/>
  <c r="H19" i="8"/>
  <c r="F19" i="8"/>
  <c r="D19" i="8"/>
  <c r="W18" i="8"/>
  <c r="U18" i="8"/>
  <c r="S18" i="8"/>
  <c r="N18" i="8"/>
  <c r="L18" i="8"/>
  <c r="J18" i="8"/>
  <c r="H18" i="8"/>
  <c r="F18" i="8"/>
  <c r="D18" i="8"/>
  <c r="W17" i="8"/>
  <c r="U17" i="8"/>
  <c r="S17" i="8"/>
  <c r="N17" i="8"/>
  <c r="L17" i="8"/>
  <c r="J17" i="8"/>
  <c r="H17" i="8"/>
  <c r="F17" i="8"/>
  <c r="D17" i="8"/>
  <c r="V16" i="8"/>
  <c r="T16" i="8"/>
  <c r="R16" i="8"/>
  <c r="Q16" i="8"/>
  <c r="U16" i="8" s="1"/>
  <c r="O16" i="8"/>
  <c r="M16" i="8"/>
  <c r="N16" i="8" s="1"/>
  <c r="K16" i="8"/>
  <c r="I16" i="8"/>
  <c r="G16" i="8"/>
  <c r="E16" i="8"/>
  <c r="C16" i="8"/>
  <c r="D16" i="8"/>
  <c r="B16" i="8"/>
  <c r="W15" i="8"/>
  <c r="U15" i="8"/>
  <c r="S15" i="8"/>
  <c r="N15" i="8"/>
  <c r="L15" i="8"/>
  <c r="J15" i="8"/>
  <c r="H15" i="8"/>
  <c r="F15" i="8"/>
  <c r="D15" i="8"/>
  <c r="W14" i="8"/>
  <c r="U14" i="8"/>
  <c r="S14" i="8"/>
  <c r="N14" i="8"/>
  <c r="L14" i="8"/>
  <c r="J14" i="8"/>
  <c r="H14" i="8"/>
  <c r="F14" i="8"/>
  <c r="D14" i="8"/>
  <c r="W13" i="8"/>
  <c r="U13" i="8"/>
  <c r="S13" i="8"/>
  <c r="N13" i="8"/>
  <c r="L13" i="8"/>
  <c r="J13" i="8"/>
  <c r="H13" i="8"/>
  <c r="F13" i="8"/>
  <c r="D13" i="8"/>
  <c r="W12" i="8"/>
  <c r="U12" i="8"/>
  <c r="S12" i="8"/>
  <c r="N12" i="8"/>
  <c r="L12" i="8"/>
  <c r="J12" i="8"/>
  <c r="H12" i="8"/>
  <c r="F12" i="8"/>
  <c r="D12" i="8"/>
  <c r="W11" i="8"/>
  <c r="U11" i="8"/>
  <c r="S11" i="8"/>
  <c r="N11" i="8"/>
  <c r="L11" i="8"/>
  <c r="J11" i="8"/>
  <c r="H11" i="8"/>
  <c r="F11" i="8"/>
  <c r="D11" i="8"/>
  <c r="W10" i="8"/>
  <c r="U10" i="8"/>
  <c r="S10" i="8"/>
  <c r="N10" i="8"/>
  <c r="L10" i="8"/>
  <c r="J10" i="8"/>
  <c r="H10" i="8"/>
  <c r="F10" i="8"/>
  <c r="D10" i="8"/>
  <c r="V9" i="8"/>
  <c r="T9" i="8"/>
  <c r="U9" i="8" s="1"/>
  <c r="R9" i="8"/>
  <c r="R8" i="8" s="1"/>
  <c r="Q9" i="8"/>
  <c r="O9" i="8"/>
  <c r="M9" i="8"/>
  <c r="N9" i="8" s="1"/>
  <c r="K9" i="8"/>
  <c r="I9" i="8"/>
  <c r="J9" i="8" s="1"/>
  <c r="G9" i="8"/>
  <c r="E9" i="8"/>
  <c r="C9" i="8"/>
  <c r="D9" i="8" s="1"/>
  <c r="B9" i="8"/>
  <c r="W142" i="7"/>
  <c r="U142" i="7"/>
  <c r="S142" i="7"/>
  <c r="P142" i="7"/>
  <c r="N142" i="7"/>
  <c r="L142" i="7"/>
  <c r="J142" i="7"/>
  <c r="H142" i="7"/>
  <c r="F142" i="7"/>
  <c r="D142" i="7"/>
  <c r="W141" i="7"/>
  <c r="U141" i="7"/>
  <c r="S141" i="7"/>
  <c r="P141" i="7"/>
  <c r="N141" i="7"/>
  <c r="L141" i="7"/>
  <c r="J141" i="7"/>
  <c r="H141" i="7"/>
  <c r="F141" i="7"/>
  <c r="D141" i="7"/>
  <c r="W140" i="7"/>
  <c r="U140" i="7"/>
  <c r="S140" i="7"/>
  <c r="P140" i="7"/>
  <c r="N140" i="7"/>
  <c r="L140" i="7"/>
  <c r="J140" i="7"/>
  <c r="H140" i="7"/>
  <c r="F140" i="7"/>
  <c r="D140" i="7"/>
  <c r="W139" i="7"/>
  <c r="U139" i="7"/>
  <c r="S139" i="7"/>
  <c r="P139" i="7"/>
  <c r="N139" i="7"/>
  <c r="L139" i="7"/>
  <c r="J139" i="7"/>
  <c r="H139" i="7"/>
  <c r="F139" i="7"/>
  <c r="D139" i="7"/>
  <c r="W138" i="7"/>
  <c r="U138" i="7"/>
  <c r="S138" i="7"/>
  <c r="P138" i="7"/>
  <c r="N138" i="7"/>
  <c r="L138" i="7"/>
  <c r="J138" i="7"/>
  <c r="H138" i="7"/>
  <c r="F138" i="7"/>
  <c r="D138" i="7"/>
  <c r="W137" i="7"/>
  <c r="U137" i="7"/>
  <c r="S137" i="7"/>
  <c r="P137" i="7"/>
  <c r="N137" i="7"/>
  <c r="L137" i="7"/>
  <c r="J137" i="7"/>
  <c r="H137" i="7"/>
  <c r="F137" i="7"/>
  <c r="D137" i="7"/>
  <c r="W136" i="7"/>
  <c r="U136" i="7"/>
  <c r="S136" i="7"/>
  <c r="P136" i="7"/>
  <c r="N136" i="7"/>
  <c r="L136" i="7"/>
  <c r="J136" i="7"/>
  <c r="H136" i="7"/>
  <c r="F136" i="7"/>
  <c r="D136" i="7"/>
  <c r="W135" i="7"/>
  <c r="U135" i="7"/>
  <c r="S135" i="7"/>
  <c r="P135" i="7"/>
  <c r="N135" i="7"/>
  <c r="L135" i="7"/>
  <c r="J135" i="7"/>
  <c r="H135" i="7"/>
  <c r="F135" i="7"/>
  <c r="D135" i="7"/>
  <c r="W134" i="7"/>
  <c r="U134" i="7"/>
  <c r="S134" i="7"/>
  <c r="P134" i="7"/>
  <c r="N134" i="7"/>
  <c r="L134" i="7"/>
  <c r="J134" i="7"/>
  <c r="H134" i="7"/>
  <c r="F134" i="7"/>
  <c r="D134" i="7"/>
  <c r="W133" i="7"/>
  <c r="U133" i="7"/>
  <c r="S133" i="7"/>
  <c r="P133" i="7"/>
  <c r="N133" i="7"/>
  <c r="L133" i="7"/>
  <c r="J133" i="7"/>
  <c r="H133" i="7"/>
  <c r="F133" i="7"/>
  <c r="D133" i="7"/>
  <c r="V132" i="7"/>
  <c r="T132" i="7"/>
  <c r="R132" i="7"/>
  <c r="Q132" i="7"/>
  <c r="O132" i="7"/>
  <c r="P132" i="7" s="1"/>
  <c r="M132" i="7"/>
  <c r="N132" i="7" s="1"/>
  <c r="K132" i="7"/>
  <c r="L132" i="7" s="1"/>
  <c r="I132" i="7"/>
  <c r="J132" i="7" s="1"/>
  <c r="G132" i="7"/>
  <c r="H132" i="7" s="1"/>
  <c r="E132" i="7"/>
  <c r="C132" i="7"/>
  <c r="D132" i="7" s="1"/>
  <c r="B132" i="7"/>
  <c r="W131" i="7"/>
  <c r="U131" i="7"/>
  <c r="S131" i="7"/>
  <c r="P131" i="7"/>
  <c r="N131" i="7"/>
  <c r="L131" i="7"/>
  <c r="J131" i="7"/>
  <c r="H131" i="7"/>
  <c r="F131" i="7"/>
  <c r="D131" i="7"/>
  <c r="W130" i="7"/>
  <c r="U130" i="7"/>
  <c r="S130" i="7"/>
  <c r="P130" i="7"/>
  <c r="N130" i="7"/>
  <c r="L130" i="7"/>
  <c r="J130" i="7"/>
  <c r="H130" i="7"/>
  <c r="F130" i="7"/>
  <c r="D130" i="7"/>
  <c r="W129" i="7"/>
  <c r="U129" i="7"/>
  <c r="S129" i="7"/>
  <c r="P129" i="7"/>
  <c r="N129" i="7"/>
  <c r="L129" i="7"/>
  <c r="J129" i="7"/>
  <c r="H129" i="7"/>
  <c r="F129" i="7"/>
  <c r="D129" i="7"/>
  <c r="W128" i="7"/>
  <c r="U128" i="7"/>
  <c r="S128" i="7"/>
  <c r="P128" i="7"/>
  <c r="N128" i="7"/>
  <c r="L128" i="7"/>
  <c r="J128" i="7"/>
  <c r="H128" i="7"/>
  <c r="F128" i="7"/>
  <c r="D128" i="7"/>
  <c r="W127" i="7"/>
  <c r="U127" i="7"/>
  <c r="S127" i="7"/>
  <c r="P127" i="7"/>
  <c r="N127" i="7"/>
  <c r="L127" i="7"/>
  <c r="J127" i="7"/>
  <c r="H127" i="7"/>
  <c r="F127" i="7"/>
  <c r="D127" i="7"/>
  <c r="W126" i="7"/>
  <c r="U126" i="7"/>
  <c r="S126" i="7"/>
  <c r="P126" i="7"/>
  <c r="N126" i="7"/>
  <c r="L126" i="7"/>
  <c r="J126" i="7"/>
  <c r="H126" i="7"/>
  <c r="F126" i="7"/>
  <c r="D126" i="7"/>
  <c r="W125" i="7"/>
  <c r="U125" i="7"/>
  <c r="S125" i="7"/>
  <c r="P125" i="7"/>
  <c r="N125" i="7"/>
  <c r="L125" i="7"/>
  <c r="J125" i="7"/>
  <c r="H125" i="7"/>
  <c r="F125" i="7"/>
  <c r="D125" i="7"/>
  <c r="W124" i="7"/>
  <c r="U124" i="7"/>
  <c r="S124" i="7"/>
  <c r="P124" i="7"/>
  <c r="N124" i="7"/>
  <c r="L124" i="7"/>
  <c r="J124" i="7"/>
  <c r="H124" i="7"/>
  <c r="F124" i="7"/>
  <c r="D124" i="7"/>
  <c r="W123" i="7"/>
  <c r="U123" i="7"/>
  <c r="S123" i="7"/>
  <c r="P123" i="7"/>
  <c r="N123" i="7"/>
  <c r="L123" i="7"/>
  <c r="J123" i="7"/>
  <c r="H123" i="7"/>
  <c r="F123" i="7"/>
  <c r="D123" i="7"/>
  <c r="W122" i="7"/>
  <c r="U122" i="7"/>
  <c r="S122" i="7"/>
  <c r="P122" i="7"/>
  <c r="N122" i="7"/>
  <c r="L122" i="7"/>
  <c r="J122" i="7"/>
  <c r="H122" i="7"/>
  <c r="F122" i="7"/>
  <c r="D122" i="7"/>
  <c r="W121" i="7"/>
  <c r="U121" i="7"/>
  <c r="S121" i="7"/>
  <c r="P121" i="7"/>
  <c r="N121" i="7"/>
  <c r="L121" i="7"/>
  <c r="J121" i="7"/>
  <c r="H121" i="7"/>
  <c r="F121" i="7"/>
  <c r="D121" i="7"/>
  <c r="W120" i="7"/>
  <c r="U120" i="7"/>
  <c r="S120" i="7"/>
  <c r="P120" i="7"/>
  <c r="N120" i="7"/>
  <c r="L120" i="7"/>
  <c r="J120" i="7"/>
  <c r="H120" i="7"/>
  <c r="F120" i="7"/>
  <c r="D120" i="7"/>
  <c r="W119" i="7"/>
  <c r="U119" i="7"/>
  <c r="S119" i="7"/>
  <c r="P119" i="7"/>
  <c r="N119" i="7"/>
  <c r="L119" i="7"/>
  <c r="J119" i="7"/>
  <c r="H119" i="7"/>
  <c r="F119" i="7"/>
  <c r="D119" i="7"/>
  <c r="W118" i="7"/>
  <c r="U118" i="7"/>
  <c r="S118" i="7"/>
  <c r="P118" i="7"/>
  <c r="N118" i="7"/>
  <c r="L118" i="7"/>
  <c r="J118" i="7"/>
  <c r="H118" i="7"/>
  <c r="F118" i="7"/>
  <c r="D118" i="7"/>
  <c r="W117" i="7"/>
  <c r="U117" i="7"/>
  <c r="S117" i="7"/>
  <c r="P117" i="7"/>
  <c r="N117" i="7"/>
  <c r="L117" i="7"/>
  <c r="J117" i="7"/>
  <c r="H117" i="7"/>
  <c r="F117" i="7"/>
  <c r="D117" i="7"/>
  <c r="W116" i="7"/>
  <c r="U116" i="7"/>
  <c r="S116" i="7"/>
  <c r="P116" i="7"/>
  <c r="N116" i="7"/>
  <c r="L116" i="7"/>
  <c r="J116" i="7"/>
  <c r="H116" i="7"/>
  <c r="F116" i="7"/>
  <c r="D116" i="7"/>
  <c r="W115" i="7"/>
  <c r="U115" i="7"/>
  <c r="S115" i="7"/>
  <c r="P115" i="7"/>
  <c r="N115" i="7"/>
  <c r="L115" i="7"/>
  <c r="J115" i="7"/>
  <c r="H115" i="7"/>
  <c r="F115" i="7"/>
  <c r="D115" i="7"/>
  <c r="W114" i="7"/>
  <c r="U114" i="7"/>
  <c r="S114" i="7"/>
  <c r="P114" i="7"/>
  <c r="N114" i="7"/>
  <c r="L114" i="7"/>
  <c r="J114" i="7"/>
  <c r="H114" i="7"/>
  <c r="F114" i="7"/>
  <c r="D114" i="7"/>
  <c r="W113" i="7"/>
  <c r="U113" i="7"/>
  <c r="S113" i="7"/>
  <c r="P113" i="7"/>
  <c r="N113" i="7"/>
  <c r="L113" i="7"/>
  <c r="J113" i="7"/>
  <c r="H113" i="7"/>
  <c r="F113" i="7"/>
  <c r="D113" i="7"/>
  <c r="W112" i="7"/>
  <c r="U112" i="7"/>
  <c r="S112" i="7"/>
  <c r="P112" i="7"/>
  <c r="N112" i="7"/>
  <c r="L112" i="7"/>
  <c r="J112" i="7"/>
  <c r="H112" i="7"/>
  <c r="F112" i="7"/>
  <c r="D112" i="7"/>
  <c r="W111" i="7"/>
  <c r="U111" i="7"/>
  <c r="S111" i="7"/>
  <c r="P111" i="7"/>
  <c r="N111" i="7"/>
  <c r="L111" i="7"/>
  <c r="J111" i="7"/>
  <c r="H111" i="7"/>
  <c r="F111" i="7"/>
  <c r="D111" i="7"/>
  <c r="W110" i="7"/>
  <c r="U110" i="7"/>
  <c r="S110" i="7"/>
  <c r="P110" i="7"/>
  <c r="N110" i="7"/>
  <c r="L110" i="7"/>
  <c r="J110" i="7"/>
  <c r="H110" i="7"/>
  <c r="F110" i="7"/>
  <c r="D110" i="7"/>
  <c r="W109" i="7"/>
  <c r="U109" i="7"/>
  <c r="S109" i="7"/>
  <c r="P109" i="7"/>
  <c r="N109" i="7"/>
  <c r="L109" i="7"/>
  <c r="J109" i="7"/>
  <c r="H109" i="7"/>
  <c r="F109" i="7"/>
  <c r="D109" i="7"/>
  <c r="V108" i="7"/>
  <c r="T108" i="7"/>
  <c r="R108" i="7"/>
  <c r="Q108" i="7"/>
  <c r="W108" i="7" s="1"/>
  <c r="O108" i="7"/>
  <c r="P108" i="7" s="1"/>
  <c r="M108" i="7"/>
  <c r="N108" i="7" s="1"/>
  <c r="K108" i="7"/>
  <c r="L108" i="7" s="1"/>
  <c r="I108" i="7"/>
  <c r="G108" i="7"/>
  <c r="H108" i="7" s="1"/>
  <c r="E108" i="7"/>
  <c r="C108" i="7"/>
  <c r="D108" i="7" s="1"/>
  <c r="B108" i="7"/>
  <c r="W107" i="7"/>
  <c r="U107" i="7"/>
  <c r="S107" i="7"/>
  <c r="P107" i="7"/>
  <c r="N107" i="7"/>
  <c r="L107" i="7"/>
  <c r="J107" i="7"/>
  <c r="H107" i="7"/>
  <c r="F107" i="7"/>
  <c r="D107" i="7"/>
  <c r="W106" i="7"/>
  <c r="U106" i="7"/>
  <c r="S106" i="7"/>
  <c r="P106" i="7"/>
  <c r="N106" i="7"/>
  <c r="L106" i="7"/>
  <c r="J106" i="7"/>
  <c r="H106" i="7"/>
  <c r="F106" i="7"/>
  <c r="D106" i="7"/>
  <c r="W105" i="7"/>
  <c r="U105" i="7"/>
  <c r="S105" i="7"/>
  <c r="P105" i="7"/>
  <c r="N105" i="7"/>
  <c r="L105" i="7"/>
  <c r="J105" i="7"/>
  <c r="H105" i="7"/>
  <c r="F105" i="7"/>
  <c r="D105" i="7"/>
  <c r="W104" i="7"/>
  <c r="U104" i="7"/>
  <c r="S104" i="7"/>
  <c r="P104" i="7"/>
  <c r="N104" i="7"/>
  <c r="L104" i="7"/>
  <c r="J104" i="7"/>
  <c r="H104" i="7"/>
  <c r="F104" i="7"/>
  <c r="D104" i="7"/>
  <c r="W103" i="7"/>
  <c r="U103" i="7"/>
  <c r="S103" i="7"/>
  <c r="P103" i="7"/>
  <c r="N103" i="7"/>
  <c r="L103" i="7"/>
  <c r="J103" i="7"/>
  <c r="H103" i="7"/>
  <c r="F103" i="7"/>
  <c r="D103" i="7"/>
  <c r="W102" i="7"/>
  <c r="U102" i="7"/>
  <c r="S102" i="7"/>
  <c r="P102" i="7"/>
  <c r="N102" i="7"/>
  <c r="L102" i="7"/>
  <c r="J102" i="7"/>
  <c r="H102" i="7"/>
  <c r="F102" i="7"/>
  <c r="D102" i="7"/>
  <c r="W101" i="7"/>
  <c r="U101" i="7"/>
  <c r="S101" i="7"/>
  <c r="P101" i="7"/>
  <c r="N101" i="7"/>
  <c r="L101" i="7"/>
  <c r="J101" i="7"/>
  <c r="H101" i="7"/>
  <c r="F101" i="7"/>
  <c r="D101" i="7"/>
  <c r="W100" i="7"/>
  <c r="U100" i="7"/>
  <c r="S100" i="7"/>
  <c r="P100" i="7"/>
  <c r="N100" i="7"/>
  <c r="L100" i="7"/>
  <c r="J100" i="7"/>
  <c r="H100" i="7"/>
  <c r="F100" i="7"/>
  <c r="D100" i="7"/>
  <c r="W99" i="7"/>
  <c r="U99" i="7"/>
  <c r="S99" i="7"/>
  <c r="P99" i="7"/>
  <c r="N99" i="7"/>
  <c r="L99" i="7"/>
  <c r="J99" i="7"/>
  <c r="H99" i="7"/>
  <c r="F99" i="7"/>
  <c r="D99" i="7"/>
  <c r="W98" i="7"/>
  <c r="U98" i="7"/>
  <c r="S98" i="7"/>
  <c r="P98" i="7"/>
  <c r="N98" i="7"/>
  <c r="L98" i="7"/>
  <c r="J98" i="7"/>
  <c r="H98" i="7"/>
  <c r="F98" i="7"/>
  <c r="D98" i="7"/>
  <c r="W97" i="7"/>
  <c r="U97" i="7"/>
  <c r="S97" i="7"/>
  <c r="P97" i="7"/>
  <c r="N97" i="7"/>
  <c r="L97" i="7"/>
  <c r="J97" i="7"/>
  <c r="H97" i="7"/>
  <c r="F97" i="7"/>
  <c r="D97" i="7"/>
  <c r="W96" i="7"/>
  <c r="U96" i="7"/>
  <c r="S96" i="7"/>
  <c r="P96" i="7"/>
  <c r="N96" i="7"/>
  <c r="L96" i="7"/>
  <c r="J96" i="7"/>
  <c r="H96" i="7"/>
  <c r="F96" i="7"/>
  <c r="D96" i="7"/>
  <c r="W95" i="7"/>
  <c r="U95" i="7"/>
  <c r="S95" i="7"/>
  <c r="P95" i="7"/>
  <c r="N95" i="7"/>
  <c r="L95" i="7"/>
  <c r="J95" i="7"/>
  <c r="H95" i="7"/>
  <c r="F95" i="7"/>
  <c r="D95" i="7"/>
  <c r="W94" i="7"/>
  <c r="U94" i="7"/>
  <c r="S94" i="7"/>
  <c r="P94" i="7"/>
  <c r="N94" i="7"/>
  <c r="L94" i="7"/>
  <c r="J94" i="7"/>
  <c r="H94" i="7"/>
  <c r="F94" i="7"/>
  <c r="D94" i="7"/>
  <c r="W93" i="7"/>
  <c r="U93" i="7"/>
  <c r="S93" i="7"/>
  <c r="P93" i="7"/>
  <c r="N93" i="7"/>
  <c r="L93" i="7"/>
  <c r="J93" i="7"/>
  <c r="H93" i="7"/>
  <c r="F93" i="7"/>
  <c r="D93" i="7"/>
  <c r="W92" i="7"/>
  <c r="U92" i="7"/>
  <c r="S92" i="7"/>
  <c r="P92" i="7"/>
  <c r="N92" i="7"/>
  <c r="L92" i="7"/>
  <c r="J92" i="7"/>
  <c r="H92" i="7"/>
  <c r="F92" i="7"/>
  <c r="D92" i="7"/>
  <c r="W91" i="7"/>
  <c r="U91" i="7"/>
  <c r="S91" i="7"/>
  <c r="P91" i="7"/>
  <c r="N91" i="7"/>
  <c r="L91" i="7"/>
  <c r="J91" i="7"/>
  <c r="H91" i="7"/>
  <c r="F91" i="7"/>
  <c r="D91" i="7"/>
  <c r="W90" i="7"/>
  <c r="U90" i="7"/>
  <c r="S90" i="7"/>
  <c r="P90" i="7"/>
  <c r="N90" i="7"/>
  <c r="L90" i="7"/>
  <c r="J90" i="7"/>
  <c r="H90" i="7"/>
  <c r="F90" i="7"/>
  <c r="D90" i="7"/>
  <c r="W89" i="7"/>
  <c r="U89" i="7"/>
  <c r="S89" i="7"/>
  <c r="P89" i="7"/>
  <c r="N89" i="7"/>
  <c r="L89" i="7"/>
  <c r="J89" i="7"/>
  <c r="H89" i="7"/>
  <c r="F89" i="7"/>
  <c r="D89" i="7"/>
  <c r="W88" i="7"/>
  <c r="U88" i="7"/>
  <c r="S88" i="7"/>
  <c r="P88" i="7"/>
  <c r="N88" i="7"/>
  <c r="L88" i="7"/>
  <c r="J88" i="7"/>
  <c r="H88" i="7"/>
  <c r="F88" i="7"/>
  <c r="D88" i="7"/>
  <c r="W87" i="7"/>
  <c r="U87" i="7"/>
  <c r="S87" i="7"/>
  <c r="P87" i="7"/>
  <c r="N87" i="7"/>
  <c r="L87" i="7"/>
  <c r="J87" i="7"/>
  <c r="H87" i="7"/>
  <c r="F87" i="7"/>
  <c r="D87" i="7"/>
  <c r="W86" i="7"/>
  <c r="U86" i="7"/>
  <c r="S86" i="7"/>
  <c r="P86" i="7"/>
  <c r="N86" i="7"/>
  <c r="L86" i="7"/>
  <c r="J86" i="7"/>
  <c r="H86" i="7"/>
  <c r="F86" i="7"/>
  <c r="D86" i="7"/>
  <c r="W85" i="7"/>
  <c r="U85" i="7"/>
  <c r="S85" i="7"/>
  <c r="P85" i="7"/>
  <c r="N85" i="7"/>
  <c r="L85" i="7"/>
  <c r="J85" i="7"/>
  <c r="H85" i="7"/>
  <c r="F85" i="7"/>
  <c r="D85" i="7"/>
  <c r="V84" i="7"/>
  <c r="T84" i="7"/>
  <c r="R84" i="7"/>
  <c r="Q84" i="7"/>
  <c r="W84" i="7" s="1"/>
  <c r="O84" i="7"/>
  <c r="P84" i="7" s="1"/>
  <c r="M84" i="7"/>
  <c r="K84" i="7"/>
  <c r="L84" i="7" s="1"/>
  <c r="I84" i="7"/>
  <c r="G84" i="7"/>
  <c r="H84" i="7" s="1"/>
  <c r="E84" i="7"/>
  <c r="F84" i="7" s="1"/>
  <c r="C84" i="7"/>
  <c r="B84" i="7"/>
  <c r="W83" i="7"/>
  <c r="U83" i="7"/>
  <c r="S83" i="7"/>
  <c r="P83" i="7"/>
  <c r="N83" i="7"/>
  <c r="L83" i="7"/>
  <c r="J83" i="7"/>
  <c r="H83" i="7"/>
  <c r="F83" i="7"/>
  <c r="D83" i="7"/>
  <c r="W82" i="7"/>
  <c r="U82" i="7"/>
  <c r="S82" i="7"/>
  <c r="P82" i="7"/>
  <c r="N82" i="7"/>
  <c r="L82" i="7"/>
  <c r="J82" i="7"/>
  <c r="H82" i="7"/>
  <c r="F82" i="7"/>
  <c r="D82" i="7"/>
  <c r="W81" i="7"/>
  <c r="U81" i="7"/>
  <c r="S81" i="7"/>
  <c r="P81" i="7"/>
  <c r="N81" i="7"/>
  <c r="L81" i="7"/>
  <c r="J81" i="7"/>
  <c r="H81" i="7"/>
  <c r="F81" i="7"/>
  <c r="D81" i="7"/>
  <c r="W80" i="7"/>
  <c r="U80" i="7"/>
  <c r="S80" i="7"/>
  <c r="P80" i="7"/>
  <c r="N80" i="7"/>
  <c r="L80" i="7"/>
  <c r="J80" i="7"/>
  <c r="H80" i="7"/>
  <c r="F80" i="7"/>
  <c r="D80" i="7"/>
  <c r="W79" i="7"/>
  <c r="U79" i="7"/>
  <c r="S79" i="7"/>
  <c r="P79" i="7"/>
  <c r="N79" i="7"/>
  <c r="L79" i="7"/>
  <c r="J79" i="7"/>
  <c r="H79" i="7"/>
  <c r="F79" i="7"/>
  <c r="D79" i="7"/>
  <c r="W78" i="7"/>
  <c r="U78" i="7"/>
  <c r="S78" i="7"/>
  <c r="P78" i="7"/>
  <c r="N78" i="7"/>
  <c r="L78" i="7"/>
  <c r="J78" i="7"/>
  <c r="H78" i="7"/>
  <c r="F78" i="7"/>
  <c r="D78" i="7"/>
  <c r="W77" i="7"/>
  <c r="U77" i="7"/>
  <c r="S77" i="7"/>
  <c r="P77" i="7"/>
  <c r="N77" i="7"/>
  <c r="L77" i="7"/>
  <c r="J77" i="7"/>
  <c r="H77" i="7"/>
  <c r="F77" i="7"/>
  <c r="D77" i="7"/>
  <c r="W76" i="7"/>
  <c r="U76" i="7"/>
  <c r="S76" i="7"/>
  <c r="P76" i="7"/>
  <c r="N76" i="7"/>
  <c r="L76" i="7"/>
  <c r="J76" i="7"/>
  <c r="H76" i="7"/>
  <c r="F76" i="7"/>
  <c r="D76" i="7"/>
  <c r="W75" i="7"/>
  <c r="U75" i="7"/>
  <c r="S75" i="7"/>
  <c r="P75" i="7"/>
  <c r="N75" i="7"/>
  <c r="L75" i="7"/>
  <c r="J75" i="7"/>
  <c r="H75" i="7"/>
  <c r="F75" i="7"/>
  <c r="D75" i="7"/>
  <c r="W74" i="7"/>
  <c r="U74" i="7"/>
  <c r="S74" i="7"/>
  <c r="P74" i="7"/>
  <c r="N74" i="7"/>
  <c r="L74" i="7"/>
  <c r="J74" i="7"/>
  <c r="H74" i="7"/>
  <c r="F74" i="7"/>
  <c r="D74" i="7"/>
  <c r="W73" i="7"/>
  <c r="U73" i="7"/>
  <c r="S73" i="7"/>
  <c r="P73" i="7"/>
  <c r="N73" i="7"/>
  <c r="L73" i="7"/>
  <c r="J73" i="7"/>
  <c r="H73" i="7"/>
  <c r="F73" i="7"/>
  <c r="D73" i="7"/>
  <c r="W72" i="7"/>
  <c r="U72" i="7"/>
  <c r="S72" i="7"/>
  <c r="P72" i="7"/>
  <c r="N72" i="7"/>
  <c r="L72" i="7"/>
  <c r="J72" i="7"/>
  <c r="H72" i="7"/>
  <c r="F72" i="7"/>
  <c r="D72" i="7"/>
  <c r="W71" i="7"/>
  <c r="U71" i="7"/>
  <c r="S71" i="7"/>
  <c r="P71" i="7"/>
  <c r="N71" i="7"/>
  <c r="L71" i="7"/>
  <c r="J71" i="7"/>
  <c r="H71" i="7"/>
  <c r="F71" i="7"/>
  <c r="D71" i="7"/>
  <c r="W70" i="7"/>
  <c r="U70" i="7"/>
  <c r="S70" i="7"/>
  <c r="P70" i="7"/>
  <c r="N70" i="7"/>
  <c r="L70" i="7"/>
  <c r="J70" i="7"/>
  <c r="H70" i="7"/>
  <c r="F70" i="7"/>
  <c r="D70" i="7"/>
  <c r="W69" i="7"/>
  <c r="U69" i="7"/>
  <c r="S69" i="7"/>
  <c r="P69" i="7"/>
  <c r="N69" i="7"/>
  <c r="L69" i="7"/>
  <c r="J69" i="7"/>
  <c r="H69" i="7"/>
  <c r="F69" i="7"/>
  <c r="D69" i="7"/>
  <c r="W68" i="7"/>
  <c r="U68" i="7"/>
  <c r="S68" i="7"/>
  <c r="P68" i="7"/>
  <c r="N68" i="7"/>
  <c r="L68" i="7"/>
  <c r="J68" i="7"/>
  <c r="H68" i="7"/>
  <c r="F68" i="7"/>
  <c r="D68" i="7"/>
  <c r="W67" i="7"/>
  <c r="U67" i="7"/>
  <c r="S67" i="7"/>
  <c r="P67" i="7"/>
  <c r="N67" i="7"/>
  <c r="L67" i="7"/>
  <c r="J67" i="7"/>
  <c r="H67" i="7"/>
  <c r="F67" i="7"/>
  <c r="D67" i="7"/>
  <c r="V66" i="7"/>
  <c r="T66" i="7"/>
  <c r="R66" i="7"/>
  <c r="Q66" i="7"/>
  <c r="O66" i="7"/>
  <c r="M66" i="7"/>
  <c r="K66" i="7"/>
  <c r="L66" i="7" s="1"/>
  <c r="I66" i="7"/>
  <c r="J66" i="7" s="1"/>
  <c r="G66" i="7"/>
  <c r="E66" i="7"/>
  <c r="C66" i="7"/>
  <c r="B66" i="7"/>
  <c r="W65" i="7"/>
  <c r="U65" i="7"/>
  <c r="S65" i="7"/>
  <c r="P65" i="7"/>
  <c r="N65" i="7"/>
  <c r="L65" i="7"/>
  <c r="J65" i="7"/>
  <c r="H65" i="7"/>
  <c r="F65" i="7"/>
  <c r="D65" i="7"/>
  <c r="W64" i="7"/>
  <c r="U64" i="7"/>
  <c r="S64" i="7"/>
  <c r="P64" i="7"/>
  <c r="N64" i="7"/>
  <c r="L64" i="7"/>
  <c r="J64" i="7"/>
  <c r="H64" i="7"/>
  <c r="F64" i="7"/>
  <c r="D64" i="7"/>
  <c r="W63" i="7"/>
  <c r="U63" i="7"/>
  <c r="S63" i="7"/>
  <c r="P63" i="7"/>
  <c r="N63" i="7"/>
  <c r="L63" i="7"/>
  <c r="J63" i="7"/>
  <c r="H63" i="7"/>
  <c r="F63" i="7"/>
  <c r="D63" i="7"/>
  <c r="W62" i="7"/>
  <c r="U62" i="7"/>
  <c r="S62" i="7"/>
  <c r="P62" i="7"/>
  <c r="N62" i="7"/>
  <c r="L62" i="7"/>
  <c r="J62" i="7"/>
  <c r="H62" i="7"/>
  <c r="F62" i="7"/>
  <c r="D62" i="7"/>
  <c r="W61" i="7"/>
  <c r="U61" i="7"/>
  <c r="S61" i="7"/>
  <c r="P61" i="7"/>
  <c r="N61" i="7"/>
  <c r="L61" i="7"/>
  <c r="J61" i="7"/>
  <c r="H61" i="7"/>
  <c r="F61" i="7"/>
  <c r="D61" i="7"/>
  <c r="W60" i="7"/>
  <c r="U60" i="7"/>
  <c r="S60" i="7"/>
  <c r="P60" i="7"/>
  <c r="N60" i="7"/>
  <c r="L60" i="7"/>
  <c r="J60" i="7"/>
  <c r="H60" i="7"/>
  <c r="F60" i="7"/>
  <c r="D60" i="7"/>
  <c r="W59" i="7"/>
  <c r="U59" i="7"/>
  <c r="S59" i="7"/>
  <c r="P59" i="7"/>
  <c r="N59" i="7"/>
  <c r="L59" i="7"/>
  <c r="J59" i="7"/>
  <c r="H59" i="7"/>
  <c r="F59" i="7"/>
  <c r="D59" i="7"/>
  <c r="W58" i="7"/>
  <c r="U58" i="7"/>
  <c r="S58" i="7"/>
  <c r="P58" i="7"/>
  <c r="N58" i="7"/>
  <c r="L58" i="7"/>
  <c r="J58" i="7"/>
  <c r="H58" i="7"/>
  <c r="F58" i="7"/>
  <c r="D58" i="7"/>
  <c r="W57" i="7"/>
  <c r="U57" i="7"/>
  <c r="S57" i="7"/>
  <c r="P57" i="7"/>
  <c r="N57" i="7"/>
  <c r="L57" i="7"/>
  <c r="J57" i="7"/>
  <c r="H57" i="7"/>
  <c r="F57" i="7"/>
  <c r="D57" i="7"/>
  <c r="W56" i="7"/>
  <c r="U56" i="7"/>
  <c r="S56" i="7"/>
  <c r="P56" i="7"/>
  <c r="N56" i="7"/>
  <c r="L56" i="7"/>
  <c r="J56" i="7"/>
  <c r="H56" i="7"/>
  <c r="F56" i="7"/>
  <c r="D56" i="7"/>
  <c r="W55" i="7"/>
  <c r="U55" i="7"/>
  <c r="S55" i="7"/>
  <c r="P55" i="7"/>
  <c r="N55" i="7"/>
  <c r="L55" i="7"/>
  <c r="J55" i="7"/>
  <c r="H55" i="7"/>
  <c r="F55" i="7"/>
  <c r="D55" i="7"/>
  <c r="W54" i="7"/>
  <c r="U54" i="7"/>
  <c r="S54" i="7"/>
  <c r="P54" i="7"/>
  <c r="N54" i="7"/>
  <c r="L54" i="7"/>
  <c r="J54" i="7"/>
  <c r="H54" i="7"/>
  <c r="F54" i="7"/>
  <c r="D54" i="7"/>
  <c r="W53" i="7"/>
  <c r="U53" i="7"/>
  <c r="S53" i="7"/>
  <c r="P53" i="7"/>
  <c r="N53" i="7"/>
  <c r="L53" i="7"/>
  <c r="J53" i="7"/>
  <c r="H53" i="7"/>
  <c r="F53" i="7"/>
  <c r="D53" i="7"/>
  <c r="W52" i="7"/>
  <c r="U52" i="7"/>
  <c r="S52" i="7"/>
  <c r="P52" i="7"/>
  <c r="N52" i="7"/>
  <c r="L52" i="7"/>
  <c r="J52" i="7"/>
  <c r="H52" i="7"/>
  <c r="F52" i="7"/>
  <c r="D52" i="7"/>
  <c r="W51" i="7"/>
  <c r="U51" i="7"/>
  <c r="S51" i="7"/>
  <c r="P51" i="7"/>
  <c r="N51" i="7"/>
  <c r="L51" i="7"/>
  <c r="J51" i="7"/>
  <c r="H51" i="7"/>
  <c r="F51" i="7"/>
  <c r="D51" i="7"/>
  <c r="W50" i="7"/>
  <c r="U50" i="7"/>
  <c r="S50" i="7"/>
  <c r="P50" i="7"/>
  <c r="N50" i="7"/>
  <c r="L50" i="7"/>
  <c r="J50" i="7"/>
  <c r="H50" i="7"/>
  <c r="F50" i="7"/>
  <c r="D50" i="7"/>
  <c r="W49" i="7"/>
  <c r="U49" i="7"/>
  <c r="S49" i="7"/>
  <c r="P49" i="7"/>
  <c r="N49" i="7"/>
  <c r="L49" i="7"/>
  <c r="J49" i="7"/>
  <c r="H49" i="7"/>
  <c r="F49" i="7"/>
  <c r="D49" i="7"/>
  <c r="W48" i="7"/>
  <c r="U48" i="7"/>
  <c r="S48" i="7"/>
  <c r="P48" i="7"/>
  <c r="N48" i="7"/>
  <c r="L48" i="7"/>
  <c r="J48" i="7"/>
  <c r="H48" i="7"/>
  <c r="F48" i="7"/>
  <c r="D48" i="7"/>
  <c r="W47" i="7"/>
  <c r="U47" i="7"/>
  <c r="S47" i="7"/>
  <c r="P47" i="7"/>
  <c r="N47" i="7"/>
  <c r="L47" i="7"/>
  <c r="J47" i="7"/>
  <c r="H47" i="7"/>
  <c r="F47" i="7"/>
  <c r="D47" i="7"/>
  <c r="V46" i="7"/>
  <c r="T46" i="7"/>
  <c r="U46" i="7" s="1"/>
  <c r="R46" i="7"/>
  <c r="Q46" i="7"/>
  <c r="W46" i="7" s="1"/>
  <c r="O46" i="7"/>
  <c r="P46" i="7" s="1"/>
  <c r="M46" i="7"/>
  <c r="K46" i="7"/>
  <c r="L46" i="7" s="1"/>
  <c r="I46" i="7"/>
  <c r="G46" i="7"/>
  <c r="H46" i="7" s="1"/>
  <c r="E46" i="7"/>
  <c r="F46" i="7" s="1"/>
  <c r="C46" i="7"/>
  <c r="B46" i="7"/>
  <c r="W45" i="7"/>
  <c r="U45" i="7"/>
  <c r="S45" i="7"/>
  <c r="P45" i="7"/>
  <c r="N45" i="7"/>
  <c r="L45" i="7"/>
  <c r="J45" i="7"/>
  <c r="H45" i="7"/>
  <c r="F45" i="7"/>
  <c r="D45" i="7"/>
  <c r="W44" i="7"/>
  <c r="U44" i="7"/>
  <c r="S44" i="7"/>
  <c r="P44" i="7"/>
  <c r="N44" i="7"/>
  <c r="L44" i="7"/>
  <c r="J44" i="7"/>
  <c r="H44" i="7"/>
  <c r="F44" i="7"/>
  <c r="D44" i="7"/>
  <c r="W43" i="7"/>
  <c r="U43" i="7"/>
  <c r="S43" i="7"/>
  <c r="P43" i="7"/>
  <c r="N43" i="7"/>
  <c r="L43" i="7"/>
  <c r="J43" i="7"/>
  <c r="H43" i="7"/>
  <c r="F43" i="7"/>
  <c r="D43" i="7"/>
  <c r="W42" i="7"/>
  <c r="U42" i="7"/>
  <c r="S42" i="7"/>
  <c r="P42" i="7"/>
  <c r="N42" i="7"/>
  <c r="L42" i="7"/>
  <c r="J42" i="7"/>
  <c r="H42" i="7"/>
  <c r="F42" i="7"/>
  <c r="D42" i="7"/>
  <c r="W41" i="7"/>
  <c r="U41" i="7"/>
  <c r="S41" i="7"/>
  <c r="P41" i="7"/>
  <c r="N41" i="7"/>
  <c r="L41" i="7"/>
  <c r="J41" i="7"/>
  <c r="H41" i="7"/>
  <c r="F41" i="7"/>
  <c r="D41" i="7"/>
  <c r="W40" i="7"/>
  <c r="U40" i="7"/>
  <c r="S40" i="7"/>
  <c r="P40" i="7"/>
  <c r="N40" i="7"/>
  <c r="L40" i="7"/>
  <c r="J40" i="7"/>
  <c r="H40" i="7"/>
  <c r="F40" i="7"/>
  <c r="D40" i="7"/>
  <c r="W39" i="7"/>
  <c r="U39" i="7"/>
  <c r="S39" i="7"/>
  <c r="P39" i="7"/>
  <c r="N39" i="7"/>
  <c r="L39" i="7"/>
  <c r="J39" i="7"/>
  <c r="H39" i="7"/>
  <c r="F39" i="7"/>
  <c r="D39" i="7"/>
  <c r="W38" i="7"/>
  <c r="U38" i="7"/>
  <c r="S38" i="7"/>
  <c r="P38" i="7"/>
  <c r="N38" i="7"/>
  <c r="L38" i="7"/>
  <c r="J38" i="7"/>
  <c r="H38" i="7"/>
  <c r="F38" i="7"/>
  <c r="D38" i="7"/>
  <c r="W37" i="7"/>
  <c r="U37" i="7"/>
  <c r="S37" i="7"/>
  <c r="P37" i="7"/>
  <c r="N37" i="7"/>
  <c r="L37" i="7"/>
  <c r="J37" i="7"/>
  <c r="H37" i="7"/>
  <c r="F37" i="7"/>
  <c r="D37" i="7"/>
  <c r="W36" i="7"/>
  <c r="U36" i="7"/>
  <c r="S36" i="7"/>
  <c r="P36" i="7"/>
  <c r="N36" i="7"/>
  <c r="L36" i="7"/>
  <c r="J36" i="7"/>
  <c r="H36" i="7"/>
  <c r="F36" i="7"/>
  <c r="D36" i="7"/>
  <c r="V35" i="7"/>
  <c r="T35" i="7"/>
  <c r="R35" i="7"/>
  <c r="Q35" i="7"/>
  <c r="W35" i="7" s="1"/>
  <c r="O35" i="7"/>
  <c r="P35" i="7" s="1"/>
  <c r="M35" i="7"/>
  <c r="K35" i="7"/>
  <c r="L35" i="7" s="1"/>
  <c r="I35" i="7"/>
  <c r="G35" i="7"/>
  <c r="H35" i="7" s="1"/>
  <c r="E35" i="7"/>
  <c r="F35" i="7" s="1"/>
  <c r="C35" i="7"/>
  <c r="B35" i="7"/>
  <c r="W34" i="7"/>
  <c r="U34" i="7"/>
  <c r="S34" i="7"/>
  <c r="P34" i="7"/>
  <c r="N34" i="7"/>
  <c r="L34" i="7"/>
  <c r="J34" i="7"/>
  <c r="H34" i="7"/>
  <c r="F34" i="7"/>
  <c r="D34" i="7"/>
  <c r="W33" i="7"/>
  <c r="U33" i="7"/>
  <c r="S33" i="7"/>
  <c r="P33" i="7"/>
  <c r="N33" i="7"/>
  <c r="L33" i="7"/>
  <c r="J33" i="7"/>
  <c r="H33" i="7"/>
  <c r="F33" i="7"/>
  <c r="D33" i="7"/>
  <c r="W32" i="7"/>
  <c r="U32" i="7"/>
  <c r="S32" i="7"/>
  <c r="P32" i="7"/>
  <c r="N32" i="7"/>
  <c r="L32" i="7"/>
  <c r="J32" i="7"/>
  <c r="H32" i="7"/>
  <c r="F32" i="7"/>
  <c r="D32" i="7"/>
  <c r="W31" i="7"/>
  <c r="U31" i="7"/>
  <c r="S31" i="7"/>
  <c r="P31" i="7"/>
  <c r="N31" i="7"/>
  <c r="L31" i="7"/>
  <c r="J31" i="7"/>
  <c r="H31" i="7"/>
  <c r="F31" i="7"/>
  <c r="D31" i="7"/>
  <c r="W30" i="7"/>
  <c r="U30" i="7"/>
  <c r="S30" i="7"/>
  <c r="P30" i="7"/>
  <c r="N30" i="7"/>
  <c r="L30" i="7"/>
  <c r="J30" i="7"/>
  <c r="H30" i="7"/>
  <c r="F30" i="7"/>
  <c r="D30" i="7"/>
  <c r="W29" i="7"/>
  <c r="U29" i="7"/>
  <c r="S29" i="7"/>
  <c r="P29" i="7"/>
  <c r="N29" i="7"/>
  <c r="L29" i="7"/>
  <c r="J29" i="7"/>
  <c r="H29" i="7"/>
  <c r="F29" i="7"/>
  <c r="D29" i="7"/>
  <c r="W28" i="7"/>
  <c r="U28" i="7"/>
  <c r="S28" i="7"/>
  <c r="P28" i="7"/>
  <c r="N28" i="7"/>
  <c r="L28" i="7"/>
  <c r="J28" i="7"/>
  <c r="H28" i="7"/>
  <c r="F28" i="7"/>
  <c r="D28" i="7"/>
  <c r="W27" i="7"/>
  <c r="U27" i="7"/>
  <c r="S27" i="7"/>
  <c r="P27" i="7"/>
  <c r="N27" i="7"/>
  <c r="L27" i="7"/>
  <c r="J27" i="7"/>
  <c r="H27" i="7"/>
  <c r="F27" i="7"/>
  <c r="D27" i="7"/>
  <c r="W26" i="7"/>
  <c r="U26" i="7"/>
  <c r="S26" i="7"/>
  <c r="P26" i="7"/>
  <c r="N26" i="7"/>
  <c r="L26" i="7"/>
  <c r="J26" i="7"/>
  <c r="H26" i="7"/>
  <c r="F26" i="7"/>
  <c r="D26" i="7"/>
  <c r="W25" i="7"/>
  <c r="U25" i="7"/>
  <c r="S25" i="7"/>
  <c r="P25" i="7"/>
  <c r="N25" i="7"/>
  <c r="L25" i="7"/>
  <c r="J25" i="7"/>
  <c r="H25" i="7"/>
  <c r="F25" i="7"/>
  <c r="D25" i="7"/>
  <c r="W24" i="7"/>
  <c r="U24" i="7"/>
  <c r="S24" i="7"/>
  <c r="P24" i="7"/>
  <c r="N24" i="7"/>
  <c r="L24" i="7"/>
  <c r="J24" i="7"/>
  <c r="H24" i="7"/>
  <c r="F24" i="7"/>
  <c r="D24" i="7"/>
  <c r="V23" i="7"/>
  <c r="T23" i="7"/>
  <c r="R23" i="7"/>
  <c r="S23" i="7" s="1"/>
  <c r="Q23" i="7"/>
  <c r="W23" i="7" s="1"/>
  <c r="O23" i="7"/>
  <c r="P23" i="7" s="1"/>
  <c r="M23" i="7"/>
  <c r="N23" i="7" s="1"/>
  <c r="K23" i="7"/>
  <c r="L23" i="7" s="1"/>
  <c r="I23" i="7"/>
  <c r="J23" i="7" s="1"/>
  <c r="G23" i="7"/>
  <c r="H23" i="7" s="1"/>
  <c r="E23" i="7"/>
  <c r="F23" i="7" s="1"/>
  <c r="C23" i="7"/>
  <c r="D23" i="7" s="1"/>
  <c r="B23" i="7"/>
  <c r="W22" i="7"/>
  <c r="U22" i="7"/>
  <c r="S22" i="7"/>
  <c r="P22" i="7"/>
  <c r="N22" i="7"/>
  <c r="L22" i="7"/>
  <c r="J22" i="7"/>
  <c r="H22" i="7"/>
  <c r="F22" i="7"/>
  <c r="D22" i="7"/>
  <c r="W21" i="7"/>
  <c r="U21" i="7"/>
  <c r="S21" i="7"/>
  <c r="P21" i="7"/>
  <c r="N21" i="7"/>
  <c r="L21" i="7"/>
  <c r="J21" i="7"/>
  <c r="H21" i="7"/>
  <c r="F21" i="7"/>
  <c r="D21" i="7"/>
  <c r="W20" i="7"/>
  <c r="U20" i="7"/>
  <c r="S20" i="7"/>
  <c r="P20" i="7"/>
  <c r="N20" i="7"/>
  <c r="L20" i="7"/>
  <c r="J20" i="7"/>
  <c r="H20" i="7"/>
  <c r="F20" i="7"/>
  <c r="D20" i="7"/>
  <c r="W19" i="7"/>
  <c r="U19" i="7"/>
  <c r="S19" i="7"/>
  <c r="P19" i="7"/>
  <c r="N19" i="7"/>
  <c r="L19" i="7"/>
  <c r="J19" i="7"/>
  <c r="H19" i="7"/>
  <c r="F19" i="7"/>
  <c r="D19" i="7"/>
  <c r="W18" i="7"/>
  <c r="U18" i="7"/>
  <c r="S18" i="7"/>
  <c r="P18" i="7"/>
  <c r="N18" i="7"/>
  <c r="L18" i="7"/>
  <c r="J18" i="7"/>
  <c r="H18" i="7"/>
  <c r="F18" i="7"/>
  <c r="D18" i="7"/>
  <c r="W17" i="7"/>
  <c r="U17" i="7"/>
  <c r="S17" i="7"/>
  <c r="P17" i="7"/>
  <c r="N17" i="7"/>
  <c r="L17" i="7"/>
  <c r="J17" i="7"/>
  <c r="H17" i="7"/>
  <c r="F17" i="7"/>
  <c r="D17" i="7"/>
  <c r="V16" i="7"/>
  <c r="T16" i="7"/>
  <c r="U16" i="7" s="1"/>
  <c r="R16" i="7"/>
  <c r="Q16" i="7"/>
  <c r="O16" i="7"/>
  <c r="P16" i="7" s="1"/>
  <c r="M16" i="7"/>
  <c r="K16" i="7"/>
  <c r="I16" i="7"/>
  <c r="J16" i="7" s="1"/>
  <c r="G16" i="7"/>
  <c r="E16" i="7"/>
  <c r="C16" i="7"/>
  <c r="D16" i="7" s="1"/>
  <c r="B16" i="7"/>
  <c r="H16" i="7" s="1"/>
  <c r="W15" i="7"/>
  <c r="U15" i="7"/>
  <c r="S15" i="7"/>
  <c r="P15" i="7"/>
  <c r="N15" i="7"/>
  <c r="L15" i="7"/>
  <c r="J15" i="7"/>
  <c r="H15" i="7"/>
  <c r="F15" i="7"/>
  <c r="D15" i="7"/>
  <c r="W14" i="7"/>
  <c r="U14" i="7"/>
  <c r="S14" i="7"/>
  <c r="P14" i="7"/>
  <c r="N14" i="7"/>
  <c r="L14" i="7"/>
  <c r="J14" i="7"/>
  <c r="H14" i="7"/>
  <c r="F14" i="7"/>
  <c r="D14" i="7"/>
  <c r="W13" i="7"/>
  <c r="U13" i="7"/>
  <c r="S13" i="7"/>
  <c r="P13" i="7"/>
  <c r="N13" i="7"/>
  <c r="L13" i="7"/>
  <c r="J13" i="7"/>
  <c r="H13" i="7"/>
  <c r="F13" i="7"/>
  <c r="D13" i="7"/>
  <c r="W12" i="7"/>
  <c r="U12" i="7"/>
  <c r="S12" i="7"/>
  <c r="P12" i="7"/>
  <c r="N12" i="7"/>
  <c r="L12" i="7"/>
  <c r="J12" i="7"/>
  <c r="H12" i="7"/>
  <c r="F12" i="7"/>
  <c r="D12" i="7"/>
  <c r="W11" i="7"/>
  <c r="U11" i="7"/>
  <c r="S11" i="7"/>
  <c r="P11" i="7"/>
  <c r="N11" i="7"/>
  <c r="L11" i="7"/>
  <c r="J11" i="7"/>
  <c r="H11" i="7"/>
  <c r="F11" i="7"/>
  <c r="D11" i="7"/>
  <c r="W10" i="7"/>
  <c r="U10" i="7"/>
  <c r="S10" i="7"/>
  <c r="P10" i="7"/>
  <c r="N10" i="7"/>
  <c r="L10" i="7"/>
  <c r="J10" i="7"/>
  <c r="H10" i="7"/>
  <c r="F10" i="7"/>
  <c r="D10" i="7"/>
  <c r="V9" i="7"/>
  <c r="T9" i="7"/>
  <c r="U9" i="7" s="1"/>
  <c r="R9" i="7"/>
  <c r="R8" i="7" s="1"/>
  <c r="Q9" i="7"/>
  <c r="O9" i="7"/>
  <c r="M9" i="7"/>
  <c r="K9" i="7"/>
  <c r="I9" i="7"/>
  <c r="G9" i="7"/>
  <c r="E9" i="7"/>
  <c r="C9" i="7"/>
  <c r="B9" i="7"/>
  <c r="H9" i="7" s="1"/>
  <c r="M8" i="7"/>
  <c r="S46" i="7"/>
  <c r="S66" i="7"/>
  <c r="S84" i="7"/>
  <c r="S108" i="7"/>
  <c r="S132" i="7"/>
  <c r="S23" i="8"/>
  <c r="S16" i="8"/>
  <c r="L16" i="8"/>
  <c r="L129" i="9"/>
  <c r="N129" i="9"/>
  <c r="S129" i="9"/>
  <c r="AE129" i="9"/>
  <c r="W9" i="8"/>
  <c r="W35" i="8"/>
  <c r="S35" i="8"/>
  <c r="U84" i="8"/>
  <c r="W84" i="8"/>
  <c r="U132" i="8"/>
  <c r="S132" i="8"/>
  <c r="N132" i="8"/>
  <c r="D132" i="8"/>
  <c r="L132" i="8"/>
  <c r="H108" i="8"/>
  <c r="D108" i="8"/>
  <c r="L108" i="8"/>
  <c r="L84" i="8"/>
  <c r="F84" i="8"/>
  <c r="F66" i="8"/>
  <c r="J66" i="8"/>
  <c r="D66" i="8"/>
  <c r="L66" i="8"/>
  <c r="J35" i="8"/>
  <c r="D35" i="8"/>
  <c r="H23" i="8"/>
  <c r="D23" i="8"/>
  <c r="B8" i="8"/>
  <c r="F16" i="8"/>
  <c r="H9" i="8"/>
  <c r="L9" i="8"/>
  <c r="F108" i="8"/>
  <c r="F132" i="8"/>
  <c r="J108" i="8"/>
  <c r="F35" i="8"/>
  <c r="N109" i="10"/>
  <c r="N85" i="10"/>
  <c r="N67" i="10"/>
  <c r="N47" i="10"/>
  <c r="P10" i="10"/>
  <c r="U47" i="10"/>
  <c r="W36" i="10"/>
  <c r="W24" i="10"/>
  <c r="J10" i="10"/>
  <c r="N10" i="10"/>
  <c r="S10" i="10"/>
  <c r="S24" i="10"/>
  <c r="S36" i="10"/>
  <c r="F17" i="10"/>
  <c r="J17" i="10"/>
  <c r="F47" i="10"/>
  <c r="J47" i="10"/>
  <c r="F67" i="10"/>
  <c r="J67" i="10"/>
  <c r="F85" i="10"/>
  <c r="J85" i="10"/>
  <c r="F109" i="10"/>
  <c r="J109" i="10"/>
  <c r="J133" i="10"/>
  <c r="H46" i="8" l="1"/>
  <c r="E8" i="7"/>
  <c r="O9" i="10"/>
  <c r="K9" i="10"/>
  <c r="D133" i="10"/>
  <c r="F46" i="8"/>
  <c r="K8" i="7"/>
  <c r="W46" i="8"/>
  <c r="S108" i="8"/>
  <c r="C8" i="8"/>
  <c r="D8" i="8" s="1"/>
  <c r="D66" i="7"/>
  <c r="T8" i="8"/>
  <c r="F66" i="7"/>
  <c r="U108" i="7"/>
  <c r="S9" i="8"/>
  <c r="J16" i="8"/>
  <c r="F23" i="8"/>
  <c r="G8" i="8"/>
  <c r="H8" i="8" s="1"/>
  <c r="D84" i="8"/>
  <c r="W132" i="8"/>
  <c r="E9" i="10"/>
  <c r="I9" i="10"/>
  <c r="H66" i="7"/>
  <c r="U66" i="8"/>
  <c r="W9" i="7"/>
  <c r="U23" i="7"/>
  <c r="N66" i="7"/>
  <c r="P35" i="8"/>
  <c r="D46" i="8"/>
  <c r="U108" i="8"/>
  <c r="J129" i="9"/>
  <c r="U109" i="10"/>
  <c r="V8" i="8"/>
  <c r="D35" i="7"/>
  <c r="D46" i="7"/>
  <c r="P66" i="7"/>
  <c r="D84" i="7"/>
  <c r="W66" i="7"/>
  <c r="V8" i="7"/>
  <c r="J35" i="7"/>
  <c r="J46" i="7"/>
  <c r="U66" i="7"/>
  <c r="J84" i="7"/>
  <c r="F108" i="7"/>
  <c r="K8" i="8"/>
  <c r="L8" i="8" s="1"/>
  <c r="S84" i="8"/>
  <c r="T9" i="10"/>
  <c r="G9" i="10"/>
  <c r="W16" i="7"/>
  <c r="N35" i="7"/>
  <c r="N46" i="7"/>
  <c r="N84" i="7"/>
  <c r="J108" i="7"/>
  <c r="F132" i="7"/>
  <c r="F9" i="8"/>
  <c r="P46" i="8"/>
  <c r="P66" i="8"/>
  <c r="F133" i="10"/>
  <c r="I8" i="8"/>
  <c r="J8" i="8" s="1"/>
  <c r="L9" i="7"/>
  <c r="H35" i="8"/>
  <c r="L46" i="8"/>
  <c r="M8" i="8"/>
  <c r="N8" i="8" s="1"/>
  <c r="O8" i="8"/>
  <c r="W16" i="8"/>
  <c r="Z129" i="9"/>
  <c r="U35" i="7"/>
  <c r="T8" i="7"/>
  <c r="C8" i="7"/>
  <c r="H66" i="8"/>
  <c r="P108" i="8"/>
  <c r="P132" i="8"/>
  <c r="S17" i="10"/>
  <c r="L67" i="10"/>
  <c r="L16" i="7"/>
  <c r="Q8" i="8"/>
  <c r="W8" i="8" s="1"/>
  <c r="X129" i="9"/>
  <c r="S35" i="7"/>
  <c r="G8" i="7"/>
  <c r="H8" i="7" s="1"/>
  <c r="F16" i="7"/>
  <c r="E8" i="8"/>
  <c r="F8" i="8" s="1"/>
  <c r="P23" i="8"/>
  <c r="F10" i="10"/>
  <c r="O8" i="7"/>
  <c r="Q9" i="10"/>
  <c r="U133" i="10"/>
  <c r="U84" i="7"/>
  <c r="D9" i="7"/>
  <c r="J9" i="7"/>
  <c r="S9" i="7"/>
  <c r="N16" i="7"/>
  <c r="S16" i="7"/>
  <c r="U132" i="7"/>
  <c r="P9" i="8"/>
  <c r="H16" i="8"/>
  <c r="P16" i="8"/>
  <c r="N35" i="8"/>
  <c r="U35" i="8"/>
  <c r="S66" i="8"/>
  <c r="P84" i="8"/>
  <c r="U129" i="9"/>
  <c r="D47" i="10"/>
  <c r="S47" i="10"/>
  <c r="R9" i="11"/>
  <c r="AC9" i="11"/>
  <c r="AA9" i="11"/>
  <c r="U9" i="11"/>
  <c r="J9" i="11"/>
  <c r="D9" i="11"/>
  <c r="N9" i="11"/>
  <c r="F9" i="11"/>
  <c r="H9" i="11"/>
  <c r="L9" i="11"/>
  <c r="Y9" i="11"/>
  <c r="W9" i="11"/>
  <c r="F9" i="7"/>
  <c r="W132" i="7"/>
  <c r="N84" i="8"/>
  <c r="J132" i="8"/>
  <c r="H85" i="10"/>
  <c r="B8" i="7"/>
  <c r="P8" i="7" s="1"/>
  <c r="I8" i="7"/>
  <c r="Q8" i="7"/>
  <c r="P9" i="7"/>
  <c r="U24" i="10"/>
  <c r="N9" i="7"/>
  <c r="H109" i="10"/>
  <c r="R9" i="10"/>
  <c r="Y24" i="10"/>
  <c r="P36" i="10"/>
  <c r="X9" i="10"/>
  <c r="W109" i="10"/>
  <c r="W85" i="10"/>
  <c r="W67" i="10"/>
  <c r="V9" i="10"/>
  <c r="W10" i="10"/>
  <c r="U36" i="10"/>
  <c r="M9" i="10"/>
  <c r="H67" i="10"/>
  <c r="H10" i="10"/>
  <c r="F24" i="10"/>
  <c r="C9" i="10"/>
  <c r="Y133" i="10"/>
  <c r="Y109" i="10"/>
  <c r="S109" i="10"/>
  <c r="S85" i="10"/>
  <c r="Y85" i="10"/>
  <c r="U85" i="10"/>
  <c r="Y67" i="10"/>
  <c r="Y47" i="10"/>
  <c r="Y36" i="10"/>
  <c r="Y17" i="10"/>
  <c r="Y10" i="10"/>
  <c r="L109" i="10"/>
  <c r="D85" i="10"/>
  <c r="L85" i="10"/>
  <c r="D67" i="10"/>
  <c r="N24" i="10"/>
  <c r="J24" i="10"/>
  <c r="W133" i="10"/>
  <c r="P133" i="10"/>
  <c r="N133" i="10"/>
  <c r="L133" i="10"/>
  <c r="H133" i="10"/>
  <c r="P85" i="10"/>
  <c r="S67" i="10"/>
  <c r="U67" i="10"/>
  <c r="P67" i="10"/>
  <c r="W47" i="10"/>
  <c r="P47" i="10"/>
  <c r="L47" i="10"/>
  <c r="H47" i="10"/>
  <c r="F36" i="10"/>
  <c r="J36" i="10"/>
  <c r="N36" i="10"/>
  <c r="D36" i="10"/>
  <c r="H36" i="10"/>
  <c r="L36" i="10"/>
  <c r="P24" i="10"/>
  <c r="D24" i="10"/>
  <c r="H24" i="10"/>
  <c r="L24" i="10"/>
  <c r="P17" i="10"/>
  <c r="U17" i="10"/>
  <c r="W17" i="10"/>
  <c r="N17" i="10"/>
  <c r="L17" i="10"/>
  <c r="H17" i="10"/>
  <c r="D17" i="10"/>
  <c r="U9" i="10"/>
  <c r="U10" i="10"/>
  <c r="D10" i="10"/>
  <c r="B9" i="10"/>
  <c r="L10" i="10"/>
  <c r="P8" i="8" l="1"/>
  <c r="D8" i="7"/>
  <c r="S9" i="10"/>
  <c r="S8" i="8"/>
  <c r="U8" i="8"/>
  <c r="W9" i="10"/>
  <c r="Y9" i="10"/>
  <c r="S8" i="7"/>
  <c r="W8" i="7"/>
  <c r="J8" i="7"/>
  <c r="U8" i="7"/>
  <c r="N8" i="7"/>
  <c r="F8" i="7"/>
  <c r="L8" i="7"/>
  <c r="L9" i="10"/>
  <c r="F9" i="10"/>
  <c r="N9" i="10"/>
  <c r="H9" i="10"/>
  <c r="P9" i="10"/>
  <c r="J9" i="10"/>
  <c r="D9" i="10"/>
</calcChain>
</file>

<file path=xl/sharedStrings.xml><?xml version="1.0" encoding="utf-8"?>
<sst xmlns="http://schemas.openxmlformats.org/spreadsheetml/2006/main" count="3868" uniqueCount="405">
  <si>
    <t>REGIONES/MUNICIPIOS</t>
  </si>
  <si>
    <t>POLIO</t>
  </si>
  <si>
    <t>DPT</t>
  </si>
  <si>
    <t>BCG</t>
  </si>
  <si>
    <t>HEPATITIS B</t>
  </si>
  <si>
    <t>H.I.b</t>
  </si>
  <si>
    <t>SRP</t>
  </si>
  <si>
    <t>Toxoide difterico (Obstetricas)</t>
  </si>
  <si>
    <t>Toxoide difterico (MEF.)</t>
  </si>
  <si>
    <t>3a Dosis</t>
  </si>
  <si>
    <t>%</t>
  </si>
  <si>
    <t>Dosis Unica</t>
  </si>
  <si>
    <t>Dosis</t>
  </si>
  <si>
    <t>MAGDALENA MEDIO</t>
  </si>
  <si>
    <t>PUERTO BERRIO</t>
  </si>
  <si>
    <t>CARACOLI</t>
  </si>
  <si>
    <t>MACEO</t>
  </si>
  <si>
    <t>PUERTO NARE</t>
  </si>
  <si>
    <t>PUERTO TRIUNFO</t>
  </si>
  <si>
    <t>YONDO</t>
  </si>
  <si>
    <t>BAJO CAUCA</t>
  </si>
  <si>
    <t>CAUCASIA</t>
  </si>
  <si>
    <t>CACERES</t>
  </si>
  <si>
    <t>EL BAGRE</t>
  </si>
  <si>
    <t>NECHI</t>
  </si>
  <si>
    <t>TARAZA</t>
  </si>
  <si>
    <t>ZARAGOZA</t>
  </si>
  <si>
    <t>URABA</t>
  </si>
  <si>
    <t>APARTADO</t>
  </si>
  <si>
    <t>ARBOLETES</t>
  </si>
  <si>
    <t>CAREPA</t>
  </si>
  <si>
    <t>CHIGORODO</t>
  </si>
  <si>
    <t>MURINDO</t>
  </si>
  <si>
    <t>MUTATA</t>
  </si>
  <si>
    <t>NECOCLI</t>
  </si>
  <si>
    <t>SAN JUAN DE URABA</t>
  </si>
  <si>
    <t>SAN PEDRO DE URABA</t>
  </si>
  <si>
    <t>TURBO</t>
  </si>
  <si>
    <t>VIGIA DEL FUERTE</t>
  </si>
  <si>
    <t>NORDESTE</t>
  </si>
  <si>
    <t>YOLOMBO</t>
  </si>
  <si>
    <t>AMALFI</t>
  </si>
  <si>
    <t>ANORI</t>
  </si>
  <si>
    <t>CISNEROS</t>
  </si>
  <si>
    <t>REMEDIOS</t>
  </si>
  <si>
    <t>SAN ROQUE</t>
  </si>
  <si>
    <t>SANTO DOMINGO</t>
  </si>
  <si>
    <t>SEGOVIA</t>
  </si>
  <si>
    <t>VEGACHI</t>
  </si>
  <si>
    <t>YALI</t>
  </si>
  <si>
    <t>OCCIDENTE</t>
  </si>
  <si>
    <t>SANTA FE DE ANTIOQUIA</t>
  </si>
  <si>
    <t>ABRIAQUI</t>
  </si>
  <si>
    <t>ANZA</t>
  </si>
  <si>
    <t>ARMENIA</t>
  </si>
  <si>
    <t>BURITICA</t>
  </si>
  <si>
    <t>CAÑASGORDAS</t>
  </si>
  <si>
    <t>DABEIBA</t>
  </si>
  <si>
    <t>EBEJICO</t>
  </si>
  <si>
    <t>FRONTINO</t>
  </si>
  <si>
    <t>GIRALDO</t>
  </si>
  <si>
    <t>HELICONIA</t>
  </si>
  <si>
    <t>LIBORINA</t>
  </si>
  <si>
    <t>OLAYA</t>
  </si>
  <si>
    <t>PEQUE</t>
  </si>
  <si>
    <t>SABANALARGA</t>
  </si>
  <si>
    <t>SAN JERONIMO</t>
  </si>
  <si>
    <t>SOPETRAN</t>
  </si>
  <si>
    <t>URAMITA</t>
  </si>
  <si>
    <t>NORTE</t>
  </si>
  <si>
    <t>YARUMAL</t>
  </si>
  <si>
    <t>ANGOSTURA</t>
  </si>
  <si>
    <t>BELMIRA</t>
  </si>
  <si>
    <t>BRICEÑO</t>
  </si>
  <si>
    <t>CAMPAMENTO</t>
  </si>
  <si>
    <t>CAROLINA</t>
  </si>
  <si>
    <t>DONMATIAS</t>
  </si>
  <si>
    <t>ENTRERRIOS</t>
  </si>
  <si>
    <t>GOMEZ PLATA</t>
  </si>
  <si>
    <t>GUADALUPE</t>
  </si>
  <si>
    <t>ITUANGO</t>
  </si>
  <si>
    <t>SAN PEDRO DE LOS M.</t>
  </si>
  <si>
    <t>SANTA ROSA DE OSOS</t>
  </si>
  <si>
    <t>TOLEDO</t>
  </si>
  <si>
    <t>VALDIVIA</t>
  </si>
  <si>
    <t>ORIENTE</t>
  </si>
  <si>
    <t>RIONEGRO</t>
  </si>
  <si>
    <t>ABEJORRAL</t>
  </si>
  <si>
    <t>ALEJANDRIA</t>
  </si>
  <si>
    <t>ARGELIA</t>
  </si>
  <si>
    <t>CARMEN DE VIBORAL</t>
  </si>
  <si>
    <t>COCORNA</t>
  </si>
  <si>
    <t>CONCEPCION</t>
  </si>
  <si>
    <t>GRANADA</t>
  </si>
  <si>
    <t>GUARNE</t>
  </si>
  <si>
    <t>GUATAPE</t>
  </si>
  <si>
    <t>LA CEJA</t>
  </si>
  <si>
    <t>LA UNION</t>
  </si>
  <si>
    <t>MARINILLA</t>
  </si>
  <si>
    <t>NARIÑO</t>
  </si>
  <si>
    <t>SAN CARLOS</t>
  </si>
  <si>
    <t>SAN FRANCISCO</t>
  </si>
  <si>
    <t>SAN LUIS</t>
  </si>
  <si>
    <t>SAN RAFAEL</t>
  </si>
  <si>
    <t>SAN VICENTE</t>
  </si>
  <si>
    <t>SONSON</t>
  </si>
  <si>
    <t>SUROESTE</t>
  </si>
  <si>
    <t>CIUDAD BOLIVAR</t>
  </si>
  <si>
    <t>AMAGA</t>
  </si>
  <si>
    <t>ANDES</t>
  </si>
  <si>
    <t>ANGELOPOLIS</t>
  </si>
  <si>
    <t>BETANIA</t>
  </si>
  <si>
    <t>BETULIA</t>
  </si>
  <si>
    <t>CAICEDO</t>
  </si>
  <si>
    <t>CARAMANTA</t>
  </si>
  <si>
    <t>CONCORDIA</t>
  </si>
  <si>
    <t>FREDONIA</t>
  </si>
  <si>
    <t>HISPANIA</t>
  </si>
  <si>
    <t>JARDIN</t>
  </si>
  <si>
    <t>JERICO</t>
  </si>
  <si>
    <t>LA PINTADA</t>
  </si>
  <si>
    <t>MONTEBELLO</t>
  </si>
  <si>
    <t>PUEBLORRICO</t>
  </si>
  <si>
    <t>SALGAR</t>
  </si>
  <si>
    <t>SANTA BARBARA</t>
  </si>
  <si>
    <t>TAMESIS</t>
  </si>
  <si>
    <t>TARSO</t>
  </si>
  <si>
    <t>TITIRIBI</t>
  </si>
  <si>
    <t>URRAO</t>
  </si>
  <si>
    <t>VALPARAISO</t>
  </si>
  <si>
    <t>VENECIA</t>
  </si>
  <si>
    <t>BARBOSA</t>
  </si>
  <si>
    <t>BELLO</t>
  </si>
  <si>
    <t>CALDAS</t>
  </si>
  <si>
    <t>COPACABANA</t>
  </si>
  <si>
    <t>ENVIGADO</t>
  </si>
  <si>
    <t>GIRARDOTA</t>
  </si>
  <si>
    <t>ITAGUI</t>
  </si>
  <si>
    <t>LA ESTRELLA</t>
  </si>
  <si>
    <t>SABANETA</t>
  </si>
  <si>
    <t>MEDELLIN</t>
  </si>
  <si>
    <t>TOTAL DEPARTAMENTO</t>
  </si>
  <si>
    <t>AREA METROPOLIANA</t>
  </si>
  <si>
    <t>PEÑOL</t>
  </si>
  <si>
    <t>RETIRO</t>
  </si>
  <si>
    <t>S. ANDRES DE CUERQUIA</t>
  </si>
  <si>
    <t>S. JOSE DE LA MONTAÑA</t>
  </si>
  <si>
    <t>SANTUARIO</t>
  </si>
  <si>
    <t>FIEBRE AMARILLA</t>
  </si>
  <si>
    <t>POBLACIÓN MENOR DE 1 AÑO</t>
  </si>
  <si>
    <t>POBLACIÓN DE 1 AÑO</t>
  </si>
  <si>
    <t>Fuente: Base de datos Programa Ampliado de inmunizaciones (PAISOFT)</t>
  </si>
  <si>
    <t>Informacion acumulada a diciembre 31 del 2008</t>
  </si>
  <si>
    <t>Informacion acumulada a diciembre 31 del 2007</t>
  </si>
  <si>
    <t xml:space="preserve">             Población DANE</t>
  </si>
  <si>
    <t>ROTAVIRUS</t>
  </si>
  <si>
    <t>2a Dosis</t>
  </si>
  <si>
    <t>Informacion acumulada a diciembre 31 del 2009</t>
  </si>
  <si>
    <t>Informacion acumulada a diciembre 31 del 2010</t>
  </si>
  <si>
    <t>DEPARTAMENTO DE ANTIOQUIA</t>
  </si>
  <si>
    <t>SECRETARÍA SECCIONAL DE SALUD Y PROTECCIÓN SOCIAL DE ANTIOQUIA</t>
  </si>
  <si>
    <t>PROGRAMA AMPLIADO DE INMUNIZACIONES</t>
  </si>
  <si>
    <t>COBERTURAS DE VACUNACIÓN POR VACUNA, GRUPOS DE EDAD, MUNICIPIO Y REGION, DEPARTAMENTO DE ANTIOQUIA, ACUMULADO DE ENERO A DICIEMBRE DE 2011</t>
  </si>
  <si>
    <t>Haemophilus Influenzae b</t>
  </si>
  <si>
    <t>INFLUENZA</t>
  </si>
  <si>
    <t>NEUMOCOCO</t>
  </si>
  <si>
    <t>Informacion acumulada a diciembre 31 del 2011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</si>
  <si>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Base de datos Programa Ampliado de inmunizaciones (PAISOFT)</t>
    </r>
  </si>
  <si>
    <t xml:space="preserve">             Población DANE Censo 2005 proyectado a 2011</t>
  </si>
  <si>
    <t>NOTAS:</t>
  </si>
  <si>
    <t xml:space="preserve">La vacuna de Influenza solamente se aplica en los menores de un año a los niños y niñas entre 6 y 11, meses y durante la Jornada de Vacunación "Semana de Vacunación de las Américas" </t>
  </si>
  <si>
    <t>COBERTURAS DE VACUNACIÓN POR VACUNA, GRUPOS DE EDAD, MUNICIPIO Y REGION, DEPARTAMENTO DE ANTIOQUIA, ACUMULADO DE ENERO A DICIEMBRE DE 2012</t>
  </si>
  <si>
    <t>METAS PROGRAMATICAS 2012</t>
  </si>
  <si>
    <t>Cons</t>
  </si>
  <si>
    <t>COD</t>
  </si>
  <si>
    <t>Deptos</t>
  </si>
  <si>
    <t>Municipio</t>
  </si>
  <si>
    <t>Poblaciòn Menor de 1 año (DANE)</t>
  </si>
  <si>
    <t>Poblaciòn Menor de 1 año                                         (Meta Programatica)</t>
  </si>
  <si>
    <t>Poblaciòn de 1 año (DANE)</t>
  </si>
  <si>
    <t>Poblaciòn de 1 año (Meta Programatica)</t>
  </si>
  <si>
    <t>Neumo (11 Meses 29 Dias) 1ras</t>
  </si>
  <si>
    <t>% Neumo
1ra dosis</t>
  </si>
  <si>
    <t>Neumo (11 Meses 29 Dias) 2das</t>
  </si>
  <si>
    <t>% Neumo
2ra dosis</t>
  </si>
  <si>
    <t>Neumo de 12 Meses
3ra</t>
  </si>
  <si>
    <t>% Neumo
3ra dosis</t>
  </si>
  <si>
    <t>Neumo de 12-23 meses
1ras</t>
  </si>
  <si>
    <t>Neumo de 12-23 meses
2das</t>
  </si>
  <si>
    <t>Neumo de 24- 47 Meses
Unica</t>
  </si>
  <si>
    <t>VOP Al año de la 3ra Dosis 
1er. Ref.</t>
  </si>
  <si>
    <t>% VOP
1er Ref.</t>
  </si>
  <si>
    <t>DPT Al año de la 3ra Dosis
1er. Ref.</t>
  </si>
  <si>
    <t>% DPT
1er Ref.</t>
  </si>
  <si>
    <t>Pob. 5 años 2012</t>
  </si>
  <si>
    <t>VOP 5 AÑOS 2do. Ref.</t>
  </si>
  <si>
    <t>% VOP
2do Ref. 5 Años</t>
  </si>
  <si>
    <t>DPT 5 AÑOS
2do. Ref.</t>
  </si>
  <si>
    <t>% DPT
2do Ref. 5 Años</t>
  </si>
  <si>
    <t>SRP (T.V.) 5 AÑOS
Ref.</t>
  </si>
  <si>
    <t>% TV
2do Ref. 5 Años</t>
  </si>
  <si>
    <t>FLU de 50 Años y más
UNICA</t>
  </si>
  <si>
    <t>P</t>
  </si>
  <si>
    <t>Totales</t>
  </si>
  <si>
    <t>Metodología Mapeo</t>
  </si>
  <si>
    <t>Código</t>
  </si>
  <si>
    <t>Meta_PobCero</t>
  </si>
  <si>
    <t>Meta EdadUno</t>
  </si>
  <si>
    <t>05001</t>
  </si>
  <si>
    <t>ANTIOQUIA</t>
  </si>
  <si>
    <t>Factor Ajuste</t>
  </si>
  <si>
    <t>05002</t>
  </si>
  <si>
    <t>Cabalidad</t>
  </si>
  <si>
    <t>05004</t>
  </si>
  <si>
    <t>05021</t>
  </si>
  <si>
    <t>05030</t>
  </si>
  <si>
    <t>05031</t>
  </si>
  <si>
    <t>05034</t>
  </si>
  <si>
    <t>05036</t>
  </si>
  <si>
    <t>05038</t>
  </si>
  <si>
    <t>05040</t>
  </si>
  <si>
    <t>05042</t>
  </si>
  <si>
    <t>SANTAFE DE ANTIOQUIA</t>
  </si>
  <si>
    <t>05044</t>
  </si>
  <si>
    <t>05045</t>
  </si>
  <si>
    <t>05051</t>
  </si>
  <si>
    <t>05055</t>
  </si>
  <si>
    <t>05059</t>
  </si>
  <si>
    <t>05079</t>
  </si>
  <si>
    <t>05086</t>
  </si>
  <si>
    <t>05088</t>
  </si>
  <si>
    <t>05091</t>
  </si>
  <si>
    <t>05093</t>
  </si>
  <si>
    <t>05101</t>
  </si>
  <si>
    <t>05107</t>
  </si>
  <si>
    <t>05113</t>
  </si>
  <si>
    <t>05120</t>
  </si>
  <si>
    <t>05125</t>
  </si>
  <si>
    <t>05129</t>
  </si>
  <si>
    <t>05134</t>
  </si>
  <si>
    <t>05138</t>
  </si>
  <si>
    <t>05142</t>
  </si>
  <si>
    <t>05145</t>
  </si>
  <si>
    <t>05147</t>
  </si>
  <si>
    <t>05148</t>
  </si>
  <si>
    <t>EL CARMEN DE VIBORAL</t>
  </si>
  <si>
    <t>05150</t>
  </si>
  <si>
    <t>05154</t>
  </si>
  <si>
    <t>05172</t>
  </si>
  <si>
    <t>05190</t>
  </si>
  <si>
    <t>05197</t>
  </si>
  <si>
    <t>05206</t>
  </si>
  <si>
    <t>05209</t>
  </si>
  <si>
    <t>05212</t>
  </si>
  <si>
    <t>05234</t>
  </si>
  <si>
    <t>05237</t>
  </si>
  <si>
    <t>DON MATIAS</t>
  </si>
  <si>
    <t>05240</t>
  </si>
  <si>
    <t>05250</t>
  </si>
  <si>
    <t>05264</t>
  </si>
  <si>
    <t>05266</t>
  </si>
  <si>
    <t>05282</t>
  </si>
  <si>
    <t>05284</t>
  </si>
  <si>
    <t>05306</t>
  </si>
  <si>
    <t>05308</t>
  </si>
  <si>
    <t>05310</t>
  </si>
  <si>
    <t>05313</t>
  </si>
  <si>
    <t>05315</t>
  </si>
  <si>
    <t>05318</t>
  </si>
  <si>
    <t>05321</t>
  </si>
  <si>
    <t>05347</t>
  </si>
  <si>
    <t>05353</t>
  </si>
  <si>
    <t>05360</t>
  </si>
  <si>
    <t>05361</t>
  </si>
  <si>
    <t>05364</t>
  </si>
  <si>
    <t>05368</t>
  </si>
  <si>
    <t>05376</t>
  </si>
  <si>
    <t>05380</t>
  </si>
  <si>
    <t>05390</t>
  </si>
  <si>
    <t>05400</t>
  </si>
  <si>
    <t>05411</t>
  </si>
  <si>
    <t>05425</t>
  </si>
  <si>
    <t>05440</t>
  </si>
  <si>
    <t>05467</t>
  </si>
  <si>
    <t>05475</t>
  </si>
  <si>
    <t>05480</t>
  </si>
  <si>
    <t>05483</t>
  </si>
  <si>
    <t>05490</t>
  </si>
  <si>
    <t>05495</t>
  </si>
  <si>
    <t>05501</t>
  </si>
  <si>
    <t>05541</t>
  </si>
  <si>
    <t>05543</t>
  </si>
  <si>
    <t>05576</t>
  </si>
  <si>
    <t>05579</t>
  </si>
  <si>
    <t>05585</t>
  </si>
  <si>
    <t>05591</t>
  </si>
  <si>
    <t>05604</t>
  </si>
  <si>
    <t>05607</t>
  </si>
  <si>
    <t>05615</t>
  </si>
  <si>
    <t>05628</t>
  </si>
  <si>
    <t>05631</t>
  </si>
  <si>
    <t>05642</t>
  </si>
  <si>
    <t>05647</t>
  </si>
  <si>
    <t>SAN ANDRES</t>
  </si>
  <si>
    <t>05649</t>
  </si>
  <si>
    <t>05652</t>
  </si>
  <si>
    <t>05656</t>
  </si>
  <si>
    <t>05658</t>
  </si>
  <si>
    <t>SAN JOSE DE LA MONTAÑA</t>
  </si>
  <si>
    <t>05659</t>
  </si>
  <si>
    <t>05660</t>
  </si>
  <si>
    <t>05664</t>
  </si>
  <si>
    <t>SAN PEDRO</t>
  </si>
  <si>
    <t>05665</t>
  </si>
  <si>
    <t>05667</t>
  </si>
  <si>
    <t>05670</t>
  </si>
  <si>
    <t>05674</t>
  </si>
  <si>
    <t>05679</t>
  </si>
  <si>
    <t>05686</t>
  </si>
  <si>
    <t>05690</t>
  </si>
  <si>
    <t>05697</t>
  </si>
  <si>
    <t>EL SANTUARIO</t>
  </si>
  <si>
    <t>05736</t>
  </si>
  <si>
    <t>05756</t>
  </si>
  <si>
    <t>05761</t>
  </si>
  <si>
    <t>05789</t>
  </si>
  <si>
    <t>05790</t>
  </si>
  <si>
    <t>05792</t>
  </si>
  <si>
    <t>05809</t>
  </si>
  <si>
    <t>05819</t>
  </si>
  <si>
    <t>05837</t>
  </si>
  <si>
    <t>05842</t>
  </si>
  <si>
    <t>05847</t>
  </si>
  <si>
    <t>05854</t>
  </si>
  <si>
    <t>05856</t>
  </si>
  <si>
    <t>05858</t>
  </si>
  <si>
    <t>05861</t>
  </si>
  <si>
    <t>05873</t>
  </si>
  <si>
    <t>05885</t>
  </si>
  <si>
    <t>05887</t>
  </si>
  <si>
    <t>05890</t>
  </si>
  <si>
    <t>05893</t>
  </si>
  <si>
    <t>05895</t>
  </si>
  <si>
    <t>FUENTE MSPS</t>
  </si>
  <si>
    <t>Informacion acumulada a diciembre 31 del 2012</t>
  </si>
  <si>
    <t xml:space="preserve">               Meta programática definida por el Ministerio de Salud y Protección Social en julio de 2013, para Menores de un año y de un año, según Nacidos vivos e Historial de vacunados en años anteriores</t>
  </si>
  <si>
    <t>INFLUENZA 6 A 23 MESES</t>
  </si>
  <si>
    <t xml:space="preserve">La vacuna de Influenza solamente se aplica a los niños y niñas entre 6 y 23 meses de edad a partir del mes de abril, en la JNV "Semana de Vacunación de las Américas" </t>
  </si>
  <si>
    <t>Informacion acumulada a diciembre 31 del 2013</t>
  </si>
  <si>
    <t>HEPATITIS A</t>
  </si>
  <si>
    <t>La Vacuna de Hepatitis A se comenzó a aplicar a partir de enero de 2013 como dosis única</t>
  </si>
  <si>
    <t>GERENCIA DE SALUD PÚBLICA</t>
  </si>
  <si>
    <t>COBERTURAS DE VACUNACIÓN POR VACUNA, GRUPOS DE EDAD, MUNICIPIO Y REGION, DEPARTAMENTO DE ANTIOQUIA, ACUMULADO DE ENERO A DICIEMBRE DE 2013</t>
  </si>
  <si>
    <t xml:space="preserve">               Meta programática definida por el Ministerio de Salud y Protección Social, para Menores de un año y de un año, según Nacidos vivos e Historial de vacunados en años anteriores.</t>
  </si>
  <si>
    <t>COBERTURAS DE VACUNACIÓN POR VACUNA, GRUPOS DE EDAD, MUNICIPIO Y REGION, DEPARTAMENTO DE ANTIOQUIA, ACUMULADO DE ENERO A DICIEMBRE DE 2014</t>
  </si>
  <si>
    <t>Informacion acumulada a diciembre 31 del 2014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</si>
  <si>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Base de datos Programa Ampliado de inmunizaciones (Plantilla de Excel MSPS)</t>
    </r>
  </si>
  <si>
    <t>INFLUENZA 6 A 11 MESES</t>
  </si>
  <si>
    <t>Refuerzo</t>
  </si>
  <si>
    <t>INFLUENZA 12 A 23 MESES</t>
  </si>
  <si>
    <t>2a Dosis + Refuerzo</t>
  </si>
  <si>
    <t>COBERTURAS DE VACUNACIÓN POR VACUNA, GRUPOS DE EDAD, MUNICIPIO Y REGION, DEPARTAMENTO DE ANTIOQUIA, ACUMULADO DE ENERO A DICIEMBRE DE 2015</t>
  </si>
  <si>
    <t>VARICELA</t>
  </si>
  <si>
    <t>Informacion acumulada a diciembre 31 del 2015</t>
  </si>
  <si>
    <t>La vacuna de Varicela se comenzó a aplica a partir del 1° de Julio de 2015, es por eso que la meta corresponde a la mitad de los programados para el año.</t>
  </si>
  <si>
    <t>La vacuna de Fiebre Amarilla se trasladó para ser aplicada después de los 18 meses a partir del 1° de Julio de 2015, por tal razón la meta corresponde a la mitad de la población programada.</t>
  </si>
  <si>
    <t>COBERTURAS DE VACUNACIÓN POR VACUNA, GRUPOS DE EDAD, MUNICIPIO Y REGION, DEPARTAMENTO DE ANTIOQUIA, ACUMULADO DE ENERO A DICIEMBRE DE 2016</t>
  </si>
  <si>
    <t>Informacion acumulada a diciembre 31 del 2016</t>
  </si>
  <si>
    <t>La vacuna de Varicela se comenzó a aplica a partir del 1° de Julio de 2015.</t>
  </si>
  <si>
    <t>La vacuna de Fiebre Amarilla se trasladó para ser aplicada después de los 18 meses a partir del 1° de Julio de 2015.</t>
  </si>
  <si>
    <t>COBERTURAS DE VACUNACIÓN POR VACUNA, GRUPOS DE EDAD, MUNICIPIO Y REGION, DEPARTAMENTO DE ANTIOQUIA, ACUMULADO DE ENERO A DICIEMBRE DE 2017</t>
  </si>
  <si>
    <t>Informacion acumulada a diciembre 31 del 2017</t>
  </si>
  <si>
    <t>La vacuna de Varicela se comenzó a aplica a partir del 1° de Julio de 2015</t>
  </si>
  <si>
    <t>La vacuna de Fiebre Amarilla se trasladó para ser aplicada después de los 18 meses a partir del 1° de Julio de 2015</t>
  </si>
  <si>
    <t>La vacuna de Influenza solamente se aplicó a los niños y niñas entre 6 y 23 meses de edad a partir del mes de mayo</t>
  </si>
  <si>
    <t>La Vacuna de Rotavirus se comenzó a aplicar a partir de enero de 2009</t>
  </si>
  <si>
    <t>COBERTURAS DE VACUNACIÓN POR VACUNA, GRUPOS DE EDAD, MUNICIPIO Y REGION, DEPARTAMENTO DE ANTIOQUIA, ACUMULADO DE ENERO A DICIEMBRE DE 2010</t>
  </si>
  <si>
    <t>COBERTURAS DE VACUNACIÓN POR VACUNA, GRUPOS DE EDAD, MUNICIPIO Y REGION, DEPARTAMENTO DE ANTIOQUIA, ACUMULADO DE ENERO A DICIEMBRE DE 2009</t>
  </si>
  <si>
    <t>COBERTURAS DE VACUNACIÓN POR VACUNA, GRUPOS DE EDAD, MUNICIPIO Y REGION, DEPARTAMENTO DE ANTIOQUIA, ACUMULADO DE ENERO A DICIEMBRE DE 2008</t>
  </si>
  <si>
    <t>COBERTURAS DE VACUNACIÓN POR VACUNA, GRUPOS DE EDAD, MUNICIPIO Y REGION, DEPARTAMENTO DE ANTIOQUIA, ACUMULADO DE ENERO A DICIEMBRE DE 2007</t>
  </si>
  <si>
    <t>COBERTURAS DE VACUNACIÓN POR VACUNA, GRUPOS DE EDAD, MUNICIPIO Y REGION, DEPARTAMENTO DE ANTIOQUIA, ACUMULADO DE ENERO A DICIEMBRE DE 2018</t>
  </si>
  <si>
    <t>Fuente: Base de datos Programa Ampliado de inmunizaciones (Plantilla de Excel MSPS)</t>
  </si>
  <si>
    <t>Informacion acumulada a diciembre 31 del 2018</t>
  </si>
  <si>
    <t>La vacuna de Influenza solamente se aplica a los niños y niñas entre 6 y 23 meses de edad a partir del mes de junio de 2018</t>
  </si>
  <si>
    <t>La vacuna de Neumococo se comenzó a aplicar en forma gratuita a los niños y niñas nacidos a partir del 1 de enero de 2011</t>
  </si>
  <si>
    <t>La vacuna de Neumococo se comenzó a aplicar en forma gratuita a los niños y niñas nacidos a partir del 1 de enero de 2011, es decir que la tercera dosis se aplica en forma masiva a partir de noviembre de 2011</t>
  </si>
  <si>
    <t>Informacion acumulada a diciembre 31 del 2019</t>
  </si>
  <si>
    <t>La vacuna de Neumococo se comenzó a aplicar en forma gratuita a los niños y niñas nacidos a partir del 1 de noviembre de 2010</t>
  </si>
  <si>
    <t>COBERTURAS DE VACUNACIÓN POR VACUNA, GRUPOS DE EDAD, MUNICIPIO Y REGION, DEPARTAMENTO DE ANTIOQUIA, ACUMULADO DE ENERO A DICIEMBRE DE 2019</t>
  </si>
  <si>
    <t>La vacuna BCG se aplica en las instiruciones donde se atiende el parto, es por eso que algunos municipios tienen coberturas muy bajas y otros demasiado altas.</t>
  </si>
  <si>
    <t>COBERTURAS DE VACUNACIÓN POR VACUNA, GRUPOS DE EDAD, MUNICIPIO Y REGION, DEPARTAMENTO DE ANTIOQUIA, ACUMULADO DE ENERO A DICIEMBRE DE 2020</t>
  </si>
  <si>
    <t>Informacion acumulada a diciembre 31 del 2020</t>
  </si>
  <si>
    <t>Informacion acumulada a diciembre 31 del 2021</t>
  </si>
  <si>
    <t>COBERTURAS DE VACUNACIÓN POR VACUNA, GRUPOS DE EDAD, MUNICIPIO Y REGION, DEPARTAMENTO DE ANTIOQUIA, ACUMULADO DE ENERO A DICIEMBRE DE 2021</t>
  </si>
  <si>
    <t xml:space="preserve">La vacuna de Influenza solamente se aplica a los niños y niñas entre 6 y 23 meses de edad a partir del mes de abril de cada año, en la JNV "Semana de Vacunación de las Américas" </t>
  </si>
  <si>
    <t>COBERTURAS DE VACUNACIÓN POR VACUNA, GRUPOS DE EDAD, MUNICIPIO Y REGION, DEPARTAMENTO DE ANTIOQUIA, ACUMULADO DE ENERO A DICIEMBRE DE 2022</t>
  </si>
  <si>
    <t>Informacion acumulada a diciembre 31 del 2022</t>
  </si>
  <si>
    <t xml:space="preserve">Población de 9 años </t>
  </si>
  <si>
    <t>Virus del Papiloma Humano VPH 
(1)</t>
  </si>
  <si>
    <t>Gestantes</t>
  </si>
  <si>
    <t>Difteria, tétanos y tosferina DPaT</t>
  </si>
  <si>
    <t xml:space="preserve">Influenza
</t>
  </si>
  <si>
    <t>Dosis única</t>
  </si>
  <si>
    <t>COBERTURAS DE VACUNACIÓN POR VACUNA, GRUPOS DE EDAD, MUNICIPIO Y REGION, DEPARTAMENTO DE ANTIOQUIA, ACUMULADO DE ENERO A DICIEMBRE DE 2023</t>
  </si>
  <si>
    <t>Informacion acumulada a diciembre 31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</si>
</sst>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%"/>
    <numFmt numFmtId="166" formatCode="0.0"/>
    <numFmt numFmtId="167" formatCode="_(* #,##0_);_(* \(#,##0\);_(* &quot;-&quot;??_);_(@_)"/>
    <numFmt numFmtId="168" formatCode="_-* #,##0.00\ _€_-;\-* #,##0.00\ _€_-;_-* &quot;-&quot;??\ _€_-;_-@_-"/>
    <numFmt numFmtId="169" formatCode="_-* #,##0\ _€_-;\-* #,##0\ _€_-;_-* &quot;-&quot;??\ _€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7" fillId="0" borderId="0"/>
    <xf numFmtId="0" fontId="15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7" fillId="0" borderId="0"/>
    <xf numFmtId="0" fontId="14" fillId="0" borderId="0"/>
    <xf numFmtId="0" fontId="3" fillId="0" borderId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170">
    <xf numFmtId="0" fontId="0" fillId="0" borderId="0" xfId="0"/>
    <xf numFmtId="0" fontId="3" fillId="2" borderId="0" xfId="0" applyFont="1" applyFill="1" applyAlignment="1">
      <alignment wrapText="1"/>
    </xf>
    <xf numFmtId="0" fontId="2" fillId="3" borderId="1" xfId="0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horizontal="right" vertical="center" wrapText="1"/>
    </xf>
    <xf numFmtId="165" fontId="2" fillId="3" borderId="2" xfId="0" applyNumberFormat="1" applyFont="1" applyFill="1" applyBorder="1" applyAlignment="1">
      <alignment horizontal="right" vertical="center" wrapText="1"/>
    </xf>
    <xf numFmtId="165" fontId="2" fillId="3" borderId="3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vertical="center" wrapText="1"/>
    </xf>
    <xf numFmtId="3" fontId="6" fillId="4" borderId="5" xfId="0" applyNumberFormat="1" applyFont="1" applyFill="1" applyBorder="1" applyAlignment="1">
      <alignment horizontal="right" vertical="center" wrapText="1"/>
    </xf>
    <xf numFmtId="165" fontId="6" fillId="4" borderId="5" xfId="0" applyNumberFormat="1" applyFont="1" applyFill="1" applyBorder="1" applyAlignment="1">
      <alignment horizontal="right" vertical="center" wrapText="1"/>
    </xf>
    <xf numFmtId="165" fontId="6" fillId="4" borderId="0" xfId="0" applyNumberFormat="1" applyFont="1" applyFill="1" applyAlignment="1">
      <alignment horizontal="right" vertical="center" wrapText="1"/>
    </xf>
    <xf numFmtId="3" fontId="6" fillId="4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vertical="center" wrapText="1"/>
    </xf>
    <xf numFmtId="3" fontId="6" fillId="2" borderId="5" xfId="0" applyNumberFormat="1" applyFont="1" applyFill="1" applyBorder="1" applyAlignment="1">
      <alignment horizontal="right" vertical="center" wrapText="1"/>
    </xf>
    <xf numFmtId="165" fontId="6" fillId="2" borderId="5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49" fontId="2" fillId="5" borderId="6" xfId="0" applyNumberFormat="1" applyFont="1" applyFill="1" applyBorder="1" applyAlignment="1">
      <alignment horizontal="center" vertical="center" textRotation="90" wrapText="1"/>
    </xf>
    <xf numFmtId="165" fontId="2" fillId="5" borderId="6" xfId="0" applyNumberFormat="1" applyFont="1" applyFill="1" applyBorder="1" applyAlignment="1">
      <alignment horizontal="center" vertical="center" wrapText="1"/>
    </xf>
    <xf numFmtId="165" fontId="2" fillId="5" borderId="7" xfId="0" applyNumberFormat="1" applyFont="1" applyFill="1" applyBorder="1" applyAlignment="1">
      <alignment horizontal="center" vertical="center" wrapText="1"/>
    </xf>
    <xf numFmtId="49" fontId="2" fillId="5" borderId="8" xfId="0" applyNumberFormat="1" applyFont="1" applyFill="1" applyBorder="1" applyAlignment="1">
      <alignment horizontal="center" vertical="center" textRotation="90" wrapText="1"/>
    </xf>
    <xf numFmtId="165" fontId="4" fillId="2" borderId="0" xfId="0" applyNumberFormat="1" applyFont="1" applyFill="1" applyAlignment="1">
      <alignment wrapText="1"/>
    </xf>
    <xf numFmtId="165" fontId="3" fillId="2" borderId="0" xfId="0" applyNumberFormat="1" applyFont="1" applyFill="1" applyAlignment="1">
      <alignment wrapText="1"/>
    </xf>
    <xf numFmtId="0" fontId="5" fillId="2" borderId="1" xfId="0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right" vertical="center" wrapText="1"/>
    </xf>
    <xf numFmtId="165" fontId="6" fillId="2" borderId="3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wrapText="1"/>
    </xf>
    <xf numFmtId="0" fontId="5" fillId="0" borderId="0" xfId="0" applyFont="1"/>
    <xf numFmtId="49" fontId="2" fillId="5" borderId="9" xfId="0" applyNumberFormat="1" applyFont="1" applyFill="1" applyBorder="1" applyAlignment="1">
      <alignment horizontal="center" vertical="center" textRotation="90" wrapText="1"/>
    </xf>
    <xf numFmtId="165" fontId="2" fillId="5" borderId="9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6" fillId="0" borderId="0" xfId="6" applyFont="1"/>
    <xf numFmtId="0" fontId="15" fillId="0" borderId="0" xfId="6"/>
    <xf numFmtId="0" fontId="15" fillId="0" borderId="0" xfId="6" applyFont="1"/>
    <xf numFmtId="0" fontId="15" fillId="11" borderId="0" xfId="6" applyFill="1"/>
    <xf numFmtId="0" fontId="18" fillId="0" borderId="0" xfId="6" applyFont="1"/>
    <xf numFmtId="2" fontId="10" fillId="6" borderId="10" xfId="11" applyNumberFormat="1" applyFont="1" applyFill="1" applyBorder="1" applyAlignment="1">
      <alignment horizontal="center" vertical="center" wrapText="1"/>
    </xf>
    <xf numFmtId="0" fontId="5" fillId="12" borderId="11" xfId="12" applyFont="1" applyFill="1" applyBorder="1" applyAlignment="1">
      <alignment horizontal="center" vertical="center" wrapText="1"/>
    </xf>
    <xf numFmtId="0" fontId="5" fillId="12" borderId="12" xfId="12" applyFont="1" applyFill="1" applyBorder="1" applyAlignment="1">
      <alignment horizontal="center" vertical="center" wrapText="1"/>
    </xf>
    <xf numFmtId="0" fontId="5" fillId="12" borderId="13" xfId="12" applyFont="1" applyFill="1" applyBorder="1" applyAlignment="1">
      <alignment horizontal="center" vertical="center" wrapText="1"/>
    </xf>
    <xf numFmtId="0" fontId="5" fillId="13" borderId="14" xfId="9" applyFont="1" applyFill="1" applyBorder="1" applyAlignment="1">
      <alignment horizontal="center" vertical="center" wrapText="1"/>
    </xf>
    <xf numFmtId="0" fontId="5" fillId="13" borderId="15" xfId="10" applyFont="1" applyFill="1" applyBorder="1" applyAlignment="1">
      <alignment horizontal="center" vertical="center" wrapText="1"/>
    </xf>
    <xf numFmtId="0" fontId="5" fillId="13" borderId="15" xfId="9" applyFont="1" applyFill="1" applyBorder="1" applyAlignment="1">
      <alignment horizontal="center" vertical="center" wrapText="1"/>
    </xf>
    <xf numFmtId="0" fontId="5" fillId="7" borderId="15" xfId="6" applyFont="1" applyFill="1" applyBorder="1" applyAlignment="1">
      <alignment horizontal="center" vertical="center" wrapText="1"/>
    </xf>
    <xf numFmtId="169" fontId="10" fillId="7" borderId="15" xfId="4" applyNumberFormat="1" applyFont="1" applyFill="1" applyBorder="1" applyAlignment="1">
      <alignment horizontal="center" vertical="center" wrapText="1"/>
    </xf>
    <xf numFmtId="0" fontId="5" fillId="8" borderId="15" xfId="6" applyFont="1" applyFill="1" applyBorder="1" applyAlignment="1">
      <alignment horizontal="center" vertical="center" wrapText="1"/>
    </xf>
    <xf numFmtId="0" fontId="5" fillId="8" borderId="15" xfId="5" applyFont="1" applyFill="1" applyBorder="1" applyAlignment="1">
      <alignment horizontal="center" vertical="center" wrapText="1"/>
    </xf>
    <xf numFmtId="0" fontId="4" fillId="14" borderId="15" xfId="5" applyFont="1" applyFill="1" applyBorder="1" applyAlignment="1">
      <alignment horizontal="center" vertical="center" wrapText="1"/>
    </xf>
    <xf numFmtId="0" fontId="5" fillId="9" borderId="15" xfId="6" applyFont="1" applyFill="1" applyBorder="1" applyAlignment="1">
      <alignment horizontal="center" vertical="center" wrapText="1"/>
    </xf>
    <xf numFmtId="0" fontId="5" fillId="9" borderId="15" xfId="5" applyFont="1" applyFill="1" applyBorder="1" applyAlignment="1">
      <alignment horizontal="center" vertical="center" wrapText="1"/>
    </xf>
    <xf numFmtId="1" fontId="11" fillId="10" borderId="15" xfId="5" applyNumberFormat="1" applyFont="1" applyFill="1" applyBorder="1" applyAlignment="1" applyProtection="1">
      <alignment horizontal="center" vertical="center" wrapText="1"/>
      <protection locked="0"/>
    </xf>
    <xf numFmtId="0" fontId="19" fillId="0" borderId="15" xfId="12" applyFont="1" applyBorder="1"/>
    <xf numFmtId="0" fontId="10" fillId="6" borderId="15" xfId="12" applyFont="1" applyFill="1" applyBorder="1" applyAlignment="1">
      <alignment horizontal="center" vertical="center" textRotation="90"/>
    </xf>
    <xf numFmtId="0" fontId="7" fillId="0" borderId="0" xfId="5" applyFill="1" applyAlignment="1">
      <alignment horizontal="center" vertical="center" wrapText="1"/>
    </xf>
    <xf numFmtId="0" fontId="7" fillId="0" borderId="0" xfId="5" applyAlignment="1">
      <alignment horizontal="center" vertical="center"/>
    </xf>
    <xf numFmtId="0" fontId="12" fillId="0" borderId="0" xfId="14" applyFont="1" applyFill="1" applyBorder="1" applyAlignment="1">
      <alignment horizontal="center" vertical="center" wrapText="1"/>
    </xf>
    <xf numFmtId="0" fontId="13" fillId="0" borderId="15" xfId="7" applyFont="1" applyFill="1" applyBorder="1" applyAlignment="1">
      <alignment wrapText="1"/>
    </xf>
    <xf numFmtId="1" fontId="12" fillId="11" borderId="8" xfId="8" applyNumberFormat="1" applyFont="1" applyFill="1" applyBorder="1" applyAlignment="1">
      <alignment horizontal="left"/>
    </xf>
    <xf numFmtId="0" fontId="12" fillId="11" borderId="10" xfId="13" applyFont="1" applyFill="1" applyBorder="1" applyAlignment="1">
      <alignment horizontal="left" vertical="center"/>
    </xf>
    <xf numFmtId="167" fontId="20" fillId="15" borderId="16" xfId="2" applyNumberFormat="1" applyFont="1" applyFill="1" applyBorder="1"/>
    <xf numFmtId="167" fontId="20" fillId="16" borderId="17" xfId="2" applyNumberFormat="1" applyFont="1" applyFill="1" applyBorder="1"/>
    <xf numFmtId="167" fontId="20" fillId="15" borderId="18" xfId="2" applyNumberFormat="1" applyFont="1" applyFill="1" applyBorder="1"/>
    <xf numFmtId="167" fontId="20" fillId="17" borderId="18" xfId="2" applyNumberFormat="1" applyFont="1" applyFill="1" applyBorder="1"/>
    <xf numFmtId="0" fontId="21" fillId="0" borderId="14" xfId="6" applyFont="1" applyBorder="1"/>
    <xf numFmtId="166" fontId="20" fillId="0" borderId="15" xfId="6" applyNumberFormat="1" applyFont="1" applyBorder="1"/>
    <xf numFmtId="0" fontId="21" fillId="0" borderId="15" xfId="6" applyFont="1" applyBorder="1"/>
    <xf numFmtId="3" fontId="7" fillId="14" borderId="15" xfId="5" applyNumberFormat="1" applyFill="1" applyBorder="1"/>
    <xf numFmtId="1" fontId="21" fillId="0" borderId="15" xfId="6" applyNumberFormat="1" applyFont="1" applyBorder="1"/>
    <xf numFmtId="3" fontId="21" fillId="0" borderId="15" xfId="6" applyNumberFormat="1" applyFont="1" applyBorder="1"/>
    <xf numFmtId="0" fontId="15" fillId="0" borderId="15" xfId="6" applyFont="1" applyBorder="1"/>
    <xf numFmtId="3" fontId="17" fillId="0" borderId="15" xfId="6" applyNumberFormat="1" applyFont="1" applyBorder="1"/>
    <xf numFmtId="0" fontId="7" fillId="0" borderId="0" xfId="5"/>
    <xf numFmtId="0" fontId="12" fillId="0" borderId="0" xfId="6" quotePrefix="1" applyNumberFormat="1" applyFont="1" applyFill="1" applyBorder="1" applyAlignment="1">
      <alignment horizontal="center"/>
    </xf>
    <xf numFmtId="3" fontId="12" fillId="0" borderId="0" xfId="6" applyNumberFormat="1" applyFont="1" applyFill="1" applyBorder="1" applyAlignment="1">
      <alignment horizontal="center"/>
    </xf>
    <xf numFmtId="1" fontId="12" fillId="11" borderId="15" xfId="8" applyNumberFormat="1" applyFont="1" applyFill="1" applyBorder="1" applyAlignment="1">
      <alignment horizontal="left"/>
    </xf>
    <xf numFmtId="167" fontId="20" fillId="15" borderId="19" xfId="2" applyNumberFormat="1" applyFont="1" applyFill="1" applyBorder="1"/>
    <xf numFmtId="167" fontId="20" fillId="16" borderId="10" xfId="2" applyNumberFormat="1" applyFont="1" applyFill="1" applyBorder="1"/>
    <xf numFmtId="167" fontId="20" fillId="15" borderId="20" xfId="2" applyNumberFormat="1" applyFont="1" applyFill="1" applyBorder="1"/>
    <xf numFmtId="167" fontId="20" fillId="17" borderId="20" xfId="2" applyNumberFormat="1" applyFont="1" applyFill="1" applyBorder="1"/>
    <xf numFmtId="0" fontId="15" fillId="0" borderId="15" xfId="6" applyBorder="1"/>
    <xf numFmtId="167" fontId="17" fillId="14" borderId="15" xfId="3" applyNumberFormat="1" applyFont="1" applyFill="1" applyBorder="1"/>
    <xf numFmtId="167" fontId="17" fillId="0" borderId="15" xfId="3" applyNumberFormat="1" applyFont="1" applyBorder="1"/>
    <xf numFmtId="0" fontId="17" fillId="0" borderId="15" xfId="6" applyFont="1" applyBorder="1"/>
    <xf numFmtId="167" fontId="17" fillId="11" borderId="15" xfId="3" applyNumberFormat="1" applyFont="1" applyFill="1" applyBorder="1"/>
    <xf numFmtId="0" fontId="3" fillId="0" borderId="0" xfId="5" applyFont="1"/>
    <xf numFmtId="0" fontId="6" fillId="2" borderId="0" xfId="0" applyFont="1" applyFill="1" applyAlignment="1">
      <alignment horizontal="left" wrapText="1"/>
    </xf>
    <xf numFmtId="0" fontId="2" fillId="3" borderId="28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165" fontId="2" fillId="5" borderId="31" xfId="0" applyNumberFormat="1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vertical="center" wrapText="1"/>
    </xf>
    <xf numFmtId="165" fontId="2" fillId="3" borderId="33" xfId="0" applyNumberFormat="1" applyFont="1" applyFill="1" applyBorder="1" applyAlignment="1">
      <alignment horizontal="right" vertical="center" wrapText="1"/>
    </xf>
    <xf numFmtId="0" fontId="5" fillId="4" borderId="34" xfId="0" applyFont="1" applyFill="1" applyBorder="1" applyAlignment="1">
      <alignment vertical="center" wrapText="1"/>
    </xf>
    <xf numFmtId="165" fontId="6" fillId="4" borderId="0" xfId="0" applyNumberFormat="1" applyFont="1" applyFill="1" applyBorder="1" applyAlignment="1">
      <alignment horizontal="right" vertical="center" wrapText="1"/>
    </xf>
    <xf numFmtId="165" fontId="6" fillId="4" borderId="35" xfId="0" applyNumberFormat="1" applyFont="1" applyFill="1" applyBorder="1" applyAlignment="1">
      <alignment horizontal="right" vertical="center" wrapText="1"/>
    </xf>
    <xf numFmtId="0" fontId="5" fillId="2" borderId="34" xfId="0" applyFont="1" applyFill="1" applyBorder="1" applyAlignment="1">
      <alignment vertical="center" wrapText="1"/>
    </xf>
    <xf numFmtId="165" fontId="6" fillId="2" borderId="0" xfId="0" applyNumberFormat="1" applyFont="1" applyFill="1" applyBorder="1" applyAlignment="1">
      <alignment horizontal="right" vertical="center" wrapText="1"/>
    </xf>
    <xf numFmtId="165" fontId="6" fillId="2" borderId="35" xfId="0" applyNumberFormat="1" applyFont="1" applyFill="1" applyBorder="1" applyAlignment="1">
      <alignment horizontal="right" vertical="center" wrapText="1"/>
    </xf>
    <xf numFmtId="0" fontId="5" fillId="2" borderId="32" xfId="0" applyFont="1" applyFill="1" applyBorder="1" applyAlignment="1">
      <alignment vertical="center" wrapText="1"/>
    </xf>
    <xf numFmtId="165" fontId="6" fillId="2" borderId="33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left" wrapText="1"/>
    </xf>
    <xf numFmtId="0" fontId="2" fillId="3" borderId="36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165" fontId="2" fillId="3" borderId="5" xfId="0" applyNumberFormat="1" applyFont="1" applyFill="1" applyBorder="1" applyAlignment="1">
      <alignment horizontal="right" vertical="center" wrapText="1"/>
    </xf>
    <xf numFmtId="165" fontId="2" fillId="3" borderId="38" xfId="0" applyNumberFormat="1" applyFont="1" applyFill="1" applyBorder="1" applyAlignment="1">
      <alignment horizontal="right" vertical="center" wrapText="1"/>
    </xf>
    <xf numFmtId="165" fontId="2" fillId="3" borderId="39" xfId="0" applyNumberFormat="1" applyFont="1" applyFill="1" applyBorder="1" applyAlignment="1">
      <alignment horizontal="right" vertical="center" wrapText="1"/>
    </xf>
    <xf numFmtId="0" fontId="2" fillId="3" borderId="40" xfId="0" applyFont="1" applyFill="1" applyBorder="1" applyAlignment="1">
      <alignment vertical="center" wrapText="1"/>
    </xf>
    <xf numFmtId="165" fontId="2" fillId="3" borderId="41" xfId="0" applyNumberFormat="1" applyFont="1" applyFill="1" applyBorder="1" applyAlignment="1">
      <alignment horizontal="right" vertical="center" wrapText="1"/>
    </xf>
    <xf numFmtId="0" fontId="5" fillId="4" borderId="42" xfId="0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vertical="center" wrapText="1"/>
    </xf>
    <xf numFmtId="0" fontId="5" fillId="4" borderId="43" xfId="0" applyFont="1" applyFill="1" applyBorder="1" applyAlignment="1">
      <alignment vertical="center" wrapText="1"/>
    </xf>
    <xf numFmtId="165" fontId="6" fillId="4" borderId="33" xfId="0" applyNumberFormat="1" applyFont="1" applyFill="1" applyBorder="1" applyAlignment="1">
      <alignment horizontal="right" vertical="center" wrapText="1"/>
    </xf>
    <xf numFmtId="0" fontId="2" fillId="3" borderId="44" xfId="0" applyFont="1" applyFill="1" applyBorder="1" applyAlignment="1">
      <alignment vertical="center" wrapText="1"/>
    </xf>
    <xf numFmtId="0" fontId="2" fillId="3" borderId="42" xfId="0" applyFont="1" applyFill="1" applyBorder="1" applyAlignment="1">
      <alignment vertical="center" wrapText="1"/>
    </xf>
    <xf numFmtId="3" fontId="6" fillId="4" borderId="45" xfId="0" applyNumberFormat="1" applyFont="1" applyFill="1" applyBorder="1" applyAlignment="1">
      <alignment horizontal="right" vertical="center" wrapText="1"/>
    </xf>
    <xf numFmtId="3" fontId="6" fillId="2" borderId="45" xfId="0" applyNumberFormat="1" applyFont="1" applyFill="1" applyBorder="1" applyAlignment="1">
      <alignment horizontal="right" vertical="center" wrapText="1"/>
    </xf>
    <xf numFmtId="3" fontId="6" fillId="2" borderId="46" xfId="0" applyNumberFormat="1" applyFont="1" applyFill="1" applyBorder="1" applyAlignment="1">
      <alignment horizontal="right" vertical="center" wrapText="1"/>
    </xf>
    <xf numFmtId="0" fontId="2" fillId="3" borderId="47" xfId="0" applyFont="1" applyFill="1" applyBorder="1" applyAlignment="1">
      <alignment vertical="center" wrapText="1"/>
    </xf>
    <xf numFmtId="165" fontId="2" fillId="3" borderId="48" xfId="0" applyNumberFormat="1" applyFont="1" applyFill="1" applyBorder="1" applyAlignment="1">
      <alignment horizontal="right" vertical="center" wrapText="1"/>
    </xf>
    <xf numFmtId="3" fontId="6" fillId="4" borderId="46" xfId="0" applyNumberFormat="1" applyFont="1" applyFill="1" applyBorder="1" applyAlignment="1">
      <alignment horizontal="right" vertical="center" wrapText="1"/>
    </xf>
    <xf numFmtId="165" fontId="6" fillId="4" borderId="2" xfId="0" applyNumberFormat="1" applyFont="1" applyFill="1" applyBorder="1" applyAlignment="1">
      <alignment horizontal="right" vertical="center" wrapText="1"/>
    </xf>
    <xf numFmtId="0" fontId="2" fillId="3" borderId="45" xfId="0" applyFont="1" applyFill="1" applyBorder="1" applyAlignment="1">
      <alignment vertical="center" wrapText="1"/>
    </xf>
    <xf numFmtId="0" fontId="2" fillId="3" borderId="49" xfId="0" applyFont="1" applyFill="1" applyBorder="1" applyAlignment="1">
      <alignment vertical="center" wrapText="1"/>
    </xf>
    <xf numFmtId="3" fontId="2" fillId="3" borderId="47" xfId="0" applyNumberFormat="1" applyFont="1" applyFill="1" applyBorder="1" applyAlignment="1">
      <alignment vertical="center" wrapText="1"/>
    </xf>
    <xf numFmtId="3" fontId="5" fillId="4" borderId="42" xfId="0" applyNumberFormat="1" applyFont="1" applyFill="1" applyBorder="1" applyAlignment="1">
      <alignment vertical="center" wrapText="1"/>
    </xf>
    <xf numFmtId="3" fontId="5" fillId="2" borderId="42" xfId="0" applyNumberFormat="1" applyFont="1" applyFill="1" applyBorder="1" applyAlignment="1">
      <alignment vertical="center" wrapText="1"/>
    </xf>
    <xf numFmtId="3" fontId="5" fillId="2" borderId="43" xfId="0" applyNumberFormat="1" applyFont="1" applyFill="1" applyBorder="1" applyAlignment="1">
      <alignment vertical="center" wrapText="1"/>
    </xf>
    <xf numFmtId="3" fontId="5" fillId="4" borderId="43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0" fillId="0" borderId="0" xfId="0" applyAlignment="1">
      <alignment horizontal="right"/>
    </xf>
    <xf numFmtId="0" fontId="3" fillId="0" borderId="0" xfId="0" applyFont="1" applyFill="1"/>
    <xf numFmtId="0" fontId="6" fillId="2" borderId="0" xfId="0" applyFont="1" applyFill="1" applyAlignment="1">
      <alignment horizontal="left" wrapText="1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3" fontId="2" fillId="3" borderId="40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5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51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vertical="center" wrapText="1"/>
    </xf>
    <xf numFmtId="0" fontId="2" fillId="5" borderId="24" xfId="0" applyFont="1" applyFill="1" applyBorder="1" applyAlignment="1">
      <alignment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vertical="center" wrapText="1"/>
    </xf>
    <xf numFmtId="0" fontId="2" fillId="5" borderId="27" xfId="0" applyFont="1" applyFill="1" applyBorder="1" applyAlignment="1">
      <alignment vertical="center" wrapText="1"/>
    </xf>
  </cellXfs>
  <cellStyles count="32">
    <cellStyle name="Millares 2" xfId="1" xr:uid="{00000000-0005-0000-0000-000000000000}"/>
    <cellStyle name="Millares 2 2" xfId="2" xr:uid="{00000000-0005-0000-0000-000001000000}"/>
    <cellStyle name="Millares 3" xfId="3" xr:uid="{00000000-0005-0000-0000-000002000000}"/>
    <cellStyle name="Millares 3 2" xfId="16" xr:uid="{00000000-0005-0000-0000-000003000000}"/>
    <cellStyle name="Millares 3 3" xfId="17" xr:uid="{00000000-0005-0000-0000-000004000000}"/>
    <cellStyle name="Millares_CONTROL DOSIS Y PORCENTAJES POR MES" xfId="4" xr:uid="{00000000-0005-0000-0000-000005000000}"/>
    <cellStyle name="Normal" xfId="0" builtinId="0"/>
    <cellStyle name="Normal 2" xfId="5" xr:uid="{00000000-0005-0000-0000-000007000000}"/>
    <cellStyle name="Normal 3" xfId="6" xr:uid="{00000000-0005-0000-0000-000008000000}"/>
    <cellStyle name="Normal 3 2" xfId="18" xr:uid="{00000000-0005-0000-0000-000009000000}"/>
    <cellStyle name="Normal 3 2 2" xfId="19" xr:uid="{00000000-0005-0000-0000-00000A000000}"/>
    <cellStyle name="Normal 3 2 2 2" xfId="20" xr:uid="{00000000-0005-0000-0000-00000B000000}"/>
    <cellStyle name="Normal 3 2 3" xfId="21" xr:uid="{00000000-0005-0000-0000-00000C000000}"/>
    <cellStyle name="Normal 3 3" xfId="22" xr:uid="{00000000-0005-0000-0000-00000D000000}"/>
    <cellStyle name="Normal 3 4" xfId="23" xr:uid="{00000000-0005-0000-0000-00000E000000}"/>
    <cellStyle name="Normal 3 5" xfId="24" xr:uid="{00000000-0005-0000-0000-00000F000000}"/>
    <cellStyle name="Normal 3 6" xfId="25" xr:uid="{00000000-0005-0000-0000-000010000000}"/>
    <cellStyle name="Normal 4" xfId="26" xr:uid="{00000000-0005-0000-0000-000011000000}"/>
    <cellStyle name="Normal 5" xfId="27" xr:uid="{00000000-0005-0000-0000-000012000000}"/>
    <cellStyle name="Normal 5 2" xfId="28" xr:uid="{00000000-0005-0000-0000-000013000000}"/>
    <cellStyle name="Normal 5 2 2" xfId="29" xr:uid="{00000000-0005-0000-0000-000014000000}"/>
    <cellStyle name="Normal 5 3" xfId="30" xr:uid="{00000000-0005-0000-0000-000015000000}"/>
    <cellStyle name="Normal_2008" xfId="7" xr:uid="{00000000-0005-0000-0000-000016000000}"/>
    <cellStyle name="Normal_COBERTURAS-MPIOS-FEBRERO-2008 (3)" xfId="8" xr:uid="{00000000-0005-0000-0000-000017000000}"/>
    <cellStyle name="Normal_CONTROL DOSIS Y PORCENTAJES POR MES" xfId="9" xr:uid="{00000000-0005-0000-0000-000018000000}"/>
    <cellStyle name="Normal_CONTROL DOSIS Y PORCENTAJES POR MES_12 DICIEMBRE DPTAL y MCPAL2009" xfId="10" xr:uid="{00000000-0005-0000-0000-000019000000}"/>
    <cellStyle name="Normal_Hoja1" xfId="11" xr:uid="{00000000-0005-0000-0000-00001A000000}"/>
    <cellStyle name="Normal_MUNICIPIOS-JUNIO-2008 2" xfId="12" xr:uid="{00000000-0005-0000-0000-00001B000000}"/>
    <cellStyle name="Normal_Poblacion Mpios 1995-2010 V2_COBERTURAS-MPIOS-FEBRERO-2008 (3)" xfId="13" xr:uid="{00000000-0005-0000-0000-00001C000000}"/>
    <cellStyle name="Normal_Salidas Deptos quinquenios 1985-2000" xfId="14" xr:uid="{00000000-0005-0000-0000-00001D000000}"/>
    <cellStyle name="Porcentaje 2" xfId="31" xr:uid="{00000000-0005-0000-0000-00001E000000}"/>
    <cellStyle name="Porcentual 2" xfId="15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7"/>
  <sheetViews>
    <sheetView workbookViewId="0">
      <pane xSplit="1" ySplit="8" topLeftCell="B9" activePane="bottomRight" state="frozen"/>
      <selection pane="topRight" activeCell="B1" sqref="B1"/>
      <selection pane="bottomLeft" activeCell="A4" sqref="A4"/>
      <selection pane="bottomRight" activeCell="B9" sqref="B9"/>
    </sheetView>
  </sheetViews>
  <sheetFormatPr baseColWidth="10" defaultColWidth="0" defaultRowHeight="12.75" zeroHeight="1" x14ac:dyDescent="0.2"/>
  <cols>
    <col min="1" max="1" width="26.5703125" customWidth="1"/>
    <col min="2" max="2" width="10" customWidth="1"/>
    <col min="3" max="12" width="7.140625" customWidth="1"/>
    <col min="13" max="13" width="10" customWidth="1"/>
    <col min="14" max="21" width="7.140625" customWidth="1"/>
    <col min="22" max="22" width="2.7109375" customWidth="1"/>
    <col min="23" max="16384" width="11.42578125" hidden="1"/>
  </cols>
  <sheetData>
    <row r="1" spans="1:21" x14ac:dyDescent="0.2">
      <c r="A1" s="33" t="s">
        <v>159</v>
      </c>
    </row>
    <row r="2" spans="1:21" x14ac:dyDescent="0.2">
      <c r="A2" s="33" t="s">
        <v>160</v>
      </c>
    </row>
    <row r="3" spans="1:21" x14ac:dyDescent="0.2">
      <c r="A3" s="33" t="s">
        <v>161</v>
      </c>
    </row>
    <row r="4" spans="1:21" ht="32.25" customHeight="1" x14ac:dyDescent="0.2">
      <c r="A4" s="155" t="s">
        <v>379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</row>
    <row r="5" spans="1:21" x14ac:dyDescent="0.2"/>
    <row r="6" spans="1:21" ht="22.5" customHeight="1" x14ac:dyDescent="0.2">
      <c r="A6" s="157" t="s">
        <v>0</v>
      </c>
      <c r="B6" s="153" t="s">
        <v>149</v>
      </c>
      <c r="C6" s="159" t="s">
        <v>1</v>
      </c>
      <c r="D6" s="152"/>
      <c r="E6" s="151" t="s">
        <v>2</v>
      </c>
      <c r="F6" s="152"/>
      <c r="G6" s="151" t="s">
        <v>3</v>
      </c>
      <c r="H6" s="152"/>
      <c r="I6" s="151" t="s">
        <v>4</v>
      </c>
      <c r="J6" s="152"/>
      <c r="K6" s="151" t="s">
        <v>5</v>
      </c>
      <c r="L6" s="152"/>
      <c r="M6" s="153" t="s">
        <v>150</v>
      </c>
      <c r="N6" s="151" t="s">
        <v>6</v>
      </c>
      <c r="O6" s="152"/>
      <c r="P6" s="151" t="s">
        <v>148</v>
      </c>
      <c r="Q6" s="152"/>
      <c r="R6" s="151" t="s">
        <v>7</v>
      </c>
      <c r="S6" s="152"/>
      <c r="T6" s="151" t="s">
        <v>8</v>
      </c>
      <c r="U6" s="156"/>
    </row>
    <row r="7" spans="1:21" ht="40.5" customHeight="1" x14ac:dyDescent="0.2">
      <c r="A7" s="158"/>
      <c r="B7" s="154"/>
      <c r="C7" s="17" t="s">
        <v>9</v>
      </c>
      <c r="D7" s="18" t="s">
        <v>10</v>
      </c>
      <c r="E7" s="17" t="s">
        <v>9</v>
      </c>
      <c r="F7" s="19" t="s">
        <v>10</v>
      </c>
      <c r="G7" s="20" t="s">
        <v>11</v>
      </c>
      <c r="H7" s="18" t="s">
        <v>10</v>
      </c>
      <c r="I7" s="17" t="s">
        <v>9</v>
      </c>
      <c r="J7" s="18" t="s">
        <v>10</v>
      </c>
      <c r="K7" s="17" t="s">
        <v>9</v>
      </c>
      <c r="L7" s="18" t="s">
        <v>10</v>
      </c>
      <c r="M7" s="154"/>
      <c r="N7" s="17" t="s">
        <v>11</v>
      </c>
      <c r="O7" s="18" t="s">
        <v>10</v>
      </c>
      <c r="P7" s="17" t="s">
        <v>11</v>
      </c>
      <c r="Q7" s="18" t="s">
        <v>10</v>
      </c>
      <c r="R7" s="17" t="s">
        <v>12</v>
      </c>
      <c r="S7" s="18" t="s">
        <v>10</v>
      </c>
      <c r="T7" s="17" t="s">
        <v>12</v>
      </c>
      <c r="U7" s="18" t="s">
        <v>10</v>
      </c>
    </row>
    <row r="8" spans="1:21" ht="13.5" thickBot="1" x14ac:dyDescent="0.25">
      <c r="A8" s="2" t="s">
        <v>141</v>
      </c>
      <c r="B8" s="28">
        <v>102541</v>
      </c>
      <c r="C8" s="3">
        <v>88862</v>
      </c>
      <c r="D8" s="4">
        <v>0.86659970158278155</v>
      </c>
      <c r="E8" s="3">
        <v>89594</v>
      </c>
      <c r="F8" s="5">
        <v>0.87373830955422704</v>
      </c>
      <c r="G8" s="6">
        <v>96624</v>
      </c>
      <c r="H8" s="4">
        <v>0.94229625223081503</v>
      </c>
      <c r="I8" s="3">
        <v>89411</v>
      </c>
      <c r="J8" s="4">
        <v>0.87195365756136567</v>
      </c>
      <c r="K8" s="3">
        <v>89663</v>
      </c>
      <c r="L8" s="4">
        <v>0.87441121112530595</v>
      </c>
      <c r="M8" s="28">
        <v>102800</v>
      </c>
      <c r="N8" s="3">
        <v>94854</v>
      </c>
      <c r="O8" s="4">
        <v>0.92270428015564199</v>
      </c>
      <c r="P8" s="3">
        <v>93715</v>
      </c>
      <c r="Q8" s="4">
        <v>0.91162451361867702</v>
      </c>
      <c r="R8" s="3">
        <v>40898</v>
      </c>
      <c r="S8" s="4">
        <v>0.51039560713840015</v>
      </c>
      <c r="T8" s="3">
        <v>164270</v>
      </c>
      <c r="U8" s="4">
        <v>0.11954873210080315</v>
      </c>
    </row>
    <row r="9" spans="1:21" ht="13.5" thickBot="1" x14ac:dyDescent="0.25">
      <c r="A9" s="2" t="s">
        <v>13</v>
      </c>
      <c r="B9" s="28">
        <v>2086</v>
      </c>
      <c r="C9" s="3">
        <v>2079</v>
      </c>
      <c r="D9" s="4">
        <v>0.99664429530201337</v>
      </c>
      <c r="E9" s="3">
        <v>2072</v>
      </c>
      <c r="F9" s="5">
        <v>0.99328859060402686</v>
      </c>
      <c r="G9" s="6">
        <v>1775</v>
      </c>
      <c r="H9" s="4">
        <v>0.85091083413231061</v>
      </c>
      <c r="I9" s="3">
        <v>2069</v>
      </c>
      <c r="J9" s="4">
        <v>0.99185043144774687</v>
      </c>
      <c r="K9" s="3">
        <v>2077</v>
      </c>
      <c r="L9" s="4">
        <v>0.99568552253116016</v>
      </c>
      <c r="M9" s="28">
        <v>2087</v>
      </c>
      <c r="N9" s="3">
        <v>2157</v>
      </c>
      <c r="O9" s="4">
        <v>1.0335409678965022</v>
      </c>
      <c r="P9" s="3">
        <v>2010</v>
      </c>
      <c r="Q9" s="4">
        <v>0.96310493531384767</v>
      </c>
      <c r="R9" s="3">
        <v>824</v>
      </c>
      <c r="S9" s="4">
        <v>0.83654822335025381</v>
      </c>
      <c r="T9" s="3">
        <v>3470</v>
      </c>
      <c r="U9" s="4">
        <v>0.29696191698759095</v>
      </c>
    </row>
    <row r="10" spans="1:21" x14ac:dyDescent="0.2">
      <c r="A10" s="7" t="s">
        <v>15</v>
      </c>
      <c r="B10" s="29">
        <v>96</v>
      </c>
      <c r="C10" s="8">
        <v>82</v>
      </c>
      <c r="D10" s="9">
        <v>0.85416666666666663</v>
      </c>
      <c r="E10" s="8">
        <v>82</v>
      </c>
      <c r="F10" s="10">
        <v>0.85416666666666663</v>
      </c>
      <c r="G10" s="11">
        <v>63</v>
      </c>
      <c r="H10" s="9">
        <v>0.65625</v>
      </c>
      <c r="I10" s="8">
        <v>81</v>
      </c>
      <c r="J10" s="9">
        <v>0.84375</v>
      </c>
      <c r="K10" s="8">
        <v>82</v>
      </c>
      <c r="L10" s="9">
        <v>0.85416666666666663</v>
      </c>
      <c r="M10" s="29">
        <v>96</v>
      </c>
      <c r="N10" s="8">
        <v>91</v>
      </c>
      <c r="O10" s="9">
        <v>0.94791666666666663</v>
      </c>
      <c r="P10" s="8">
        <v>94</v>
      </c>
      <c r="Q10" s="9">
        <v>0.97916666666666663</v>
      </c>
      <c r="R10" s="8">
        <v>32</v>
      </c>
      <c r="S10" s="9">
        <v>0.41025641025641024</v>
      </c>
      <c r="T10" s="8">
        <v>534</v>
      </c>
      <c r="U10" s="9">
        <v>0.51100478468899524</v>
      </c>
    </row>
    <row r="11" spans="1:21" x14ac:dyDescent="0.2">
      <c r="A11" s="12" t="s">
        <v>16</v>
      </c>
      <c r="B11" s="30">
        <v>141</v>
      </c>
      <c r="C11" s="13">
        <v>159</v>
      </c>
      <c r="D11" s="14">
        <v>1.1276595744680851</v>
      </c>
      <c r="E11" s="13">
        <v>160</v>
      </c>
      <c r="F11" s="15">
        <v>1.1347517730496455</v>
      </c>
      <c r="G11" s="16">
        <v>76</v>
      </c>
      <c r="H11" s="14">
        <v>0.53900709219858156</v>
      </c>
      <c r="I11" s="13">
        <v>161</v>
      </c>
      <c r="J11" s="14">
        <v>1.1418439716312057</v>
      </c>
      <c r="K11" s="13">
        <v>161</v>
      </c>
      <c r="L11" s="14">
        <v>1.1418439716312057</v>
      </c>
      <c r="M11" s="30">
        <v>142</v>
      </c>
      <c r="N11" s="13">
        <v>176</v>
      </c>
      <c r="O11" s="14">
        <v>1.2394366197183098</v>
      </c>
      <c r="P11" s="13">
        <v>179</v>
      </c>
      <c r="Q11" s="14">
        <v>1.2605633802816902</v>
      </c>
      <c r="R11" s="13">
        <v>25</v>
      </c>
      <c r="S11" s="14">
        <v>0.59523809523809523</v>
      </c>
      <c r="T11" s="13">
        <v>213</v>
      </c>
      <c r="U11" s="14">
        <v>0.36979166666666669</v>
      </c>
    </row>
    <row r="12" spans="1:21" x14ac:dyDescent="0.2">
      <c r="A12" s="7" t="s">
        <v>14</v>
      </c>
      <c r="B12" s="29">
        <v>761</v>
      </c>
      <c r="C12" s="8">
        <v>951</v>
      </c>
      <c r="D12" s="9">
        <v>1.2496714848883048</v>
      </c>
      <c r="E12" s="8">
        <v>946</v>
      </c>
      <c r="F12" s="10">
        <v>1.2431011826544021</v>
      </c>
      <c r="G12" s="11">
        <v>952</v>
      </c>
      <c r="H12" s="9">
        <v>1.2509855453350853</v>
      </c>
      <c r="I12" s="8">
        <v>944</v>
      </c>
      <c r="J12" s="9">
        <v>1.240473061760841</v>
      </c>
      <c r="K12" s="8">
        <v>951</v>
      </c>
      <c r="L12" s="9">
        <v>1.2496714848883048</v>
      </c>
      <c r="M12" s="29">
        <v>770</v>
      </c>
      <c r="N12" s="8">
        <v>919</v>
      </c>
      <c r="O12" s="9">
        <v>1.1935064935064934</v>
      </c>
      <c r="P12" s="8">
        <v>770</v>
      </c>
      <c r="Q12" s="9">
        <v>1</v>
      </c>
      <c r="R12" s="8">
        <v>554</v>
      </c>
      <c r="S12" s="9">
        <v>3.3575757575757574</v>
      </c>
      <c r="T12" s="8">
        <v>1378</v>
      </c>
      <c r="U12" s="9">
        <v>0.52515243902439024</v>
      </c>
    </row>
    <row r="13" spans="1:21" x14ac:dyDescent="0.2">
      <c r="A13" s="12" t="s">
        <v>17</v>
      </c>
      <c r="B13" s="30">
        <v>373</v>
      </c>
      <c r="C13" s="13">
        <v>293</v>
      </c>
      <c r="D13" s="14">
        <v>0.78552278820375332</v>
      </c>
      <c r="E13" s="13">
        <v>294</v>
      </c>
      <c r="F13" s="15">
        <v>0.7882037533512064</v>
      </c>
      <c r="G13" s="16">
        <v>189</v>
      </c>
      <c r="H13" s="14">
        <v>0.50670241286863271</v>
      </c>
      <c r="I13" s="13">
        <v>294</v>
      </c>
      <c r="J13" s="14">
        <v>0.7882037533512064</v>
      </c>
      <c r="K13" s="13">
        <v>294</v>
      </c>
      <c r="L13" s="14">
        <v>0.7882037533512064</v>
      </c>
      <c r="M13" s="30">
        <v>369</v>
      </c>
      <c r="N13" s="13">
        <v>304</v>
      </c>
      <c r="O13" s="14">
        <v>0.82384823848238486</v>
      </c>
      <c r="P13" s="13">
        <v>303</v>
      </c>
      <c r="Q13" s="14">
        <v>0.82113821138211385</v>
      </c>
      <c r="R13" s="13">
        <v>95</v>
      </c>
      <c r="S13" s="14">
        <v>0.56886227544910184</v>
      </c>
      <c r="T13" s="13">
        <v>318</v>
      </c>
      <c r="U13" s="14">
        <v>0.13000817661488143</v>
      </c>
    </row>
    <row r="14" spans="1:21" x14ac:dyDescent="0.2">
      <c r="A14" s="7" t="s">
        <v>18</v>
      </c>
      <c r="B14" s="29">
        <v>374</v>
      </c>
      <c r="C14" s="8">
        <v>303</v>
      </c>
      <c r="D14" s="9">
        <v>0.81016042780748665</v>
      </c>
      <c r="E14" s="8">
        <v>296</v>
      </c>
      <c r="F14" s="10">
        <v>0.79144385026737973</v>
      </c>
      <c r="G14" s="11">
        <v>245</v>
      </c>
      <c r="H14" s="9">
        <v>0.65508021390374327</v>
      </c>
      <c r="I14" s="8">
        <v>296</v>
      </c>
      <c r="J14" s="9">
        <v>0.79144385026737973</v>
      </c>
      <c r="K14" s="8">
        <v>296</v>
      </c>
      <c r="L14" s="9">
        <v>0.79144385026737973</v>
      </c>
      <c r="M14" s="29">
        <v>370</v>
      </c>
      <c r="N14" s="8">
        <v>340</v>
      </c>
      <c r="O14" s="9">
        <v>0.91891891891891897</v>
      </c>
      <c r="P14" s="8">
        <v>337</v>
      </c>
      <c r="Q14" s="9">
        <v>0.91081081081081083</v>
      </c>
      <c r="R14" s="8">
        <v>45</v>
      </c>
      <c r="S14" s="9">
        <v>0.15463917525773196</v>
      </c>
      <c r="T14" s="8">
        <v>553</v>
      </c>
      <c r="U14" s="9">
        <v>0.22879602813405048</v>
      </c>
    </row>
    <row r="15" spans="1:21" x14ac:dyDescent="0.2">
      <c r="A15" s="12" t="s">
        <v>19</v>
      </c>
      <c r="B15" s="30">
        <v>341</v>
      </c>
      <c r="C15" s="13">
        <v>291</v>
      </c>
      <c r="D15" s="14">
        <v>0.85337243401759533</v>
      </c>
      <c r="E15" s="13">
        <v>294</v>
      </c>
      <c r="F15" s="15">
        <v>0.8621700879765396</v>
      </c>
      <c r="G15" s="16">
        <v>250</v>
      </c>
      <c r="H15" s="14">
        <v>0.73313782991202348</v>
      </c>
      <c r="I15" s="13">
        <v>293</v>
      </c>
      <c r="J15" s="14">
        <v>0.85923753665689151</v>
      </c>
      <c r="K15" s="13">
        <v>293</v>
      </c>
      <c r="L15" s="14">
        <v>0.85923753665689151</v>
      </c>
      <c r="M15" s="30">
        <v>340</v>
      </c>
      <c r="N15" s="13">
        <v>327</v>
      </c>
      <c r="O15" s="14">
        <v>0.96176470588235297</v>
      </c>
      <c r="P15" s="13">
        <v>327</v>
      </c>
      <c r="Q15" s="14">
        <v>0.96176470588235297</v>
      </c>
      <c r="R15" s="13">
        <v>73</v>
      </c>
      <c r="S15" s="14">
        <v>0.30165289256198347</v>
      </c>
      <c r="T15" s="13">
        <v>474</v>
      </c>
      <c r="U15" s="14">
        <v>0.18393480791618161</v>
      </c>
    </row>
    <row r="16" spans="1:21" ht="13.5" thickBot="1" x14ac:dyDescent="0.25">
      <c r="A16" s="2" t="s">
        <v>20</v>
      </c>
      <c r="B16" s="28">
        <v>6532</v>
      </c>
      <c r="C16" s="3">
        <v>6350</v>
      </c>
      <c r="D16" s="4">
        <v>0.97213717085119411</v>
      </c>
      <c r="E16" s="3">
        <v>6449</v>
      </c>
      <c r="F16" s="5">
        <v>0.98729332516840174</v>
      </c>
      <c r="G16" s="6">
        <v>7686</v>
      </c>
      <c r="H16" s="4">
        <v>1.1766687078995712</v>
      </c>
      <c r="I16" s="3">
        <v>6416</v>
      </c>
      <c r="J16" s="4">
        <v>0.98224127372933256</v>
      </c>
      <c r="K16" s="3">
        <v>6443</v>
      </c>
      <c r="L16" s="4">
        <v>0.98637477036129817</v>
      </c>
      <c r="M16" s="28">
        <v>6468</v>
      </c>
      <c r="N16" s="3">
        <v>7365</v>
      </c>
      <c r="O16" s="4">
        <v>1.138682745825603</v>
      </c>
      <c r="P16" s="3">
        <v>6976</v>
      </c>
      <c r="Q16" s="4">
        <v>1.0785405071119356</v>
      </c>
      <c r="R16" s="3">
        <v>4065</v>
      </c>
      <c r="S16" s="4">
        <v>1.1910342806914738</v>
      </c>
      <c r="T16" s="3">
        <v>9249</v>
      </c>
      <c r="U16" s="4">
        <v>0.24578793515811853</v>
      </c>
    </row>
    <row r="17" spans="1:21" x14ac:dyDescent="0.2">
      <c r="A17" s="7" t="s">
        <v>22</v>
      </c>
      <c r="B17" s="29">
        <v>920</v>
      </c>
      <c r="C17" s="8">
        <v>585</v>
      </c>
      <c r="D17" s="9">
        <v>0.63586956521739135</v>
      </c>
      <c r="E17" s="8">
        <v>585</v>
      </c>
      <c r="F17" s="10">
        <v>0.63586956521739135</v>
      </c>
      <c r="G17" s="11">
        <v>652</v>
      </c>
      <c r="H17" s="9">
        <v>0.70869565217391306</v>
      </c>
      <c r="I17" s="8">
        <v>585</v>
      </c>
      <c r="J17" s="9">
        <v>0.63586956521739135</v>
      </c>
      <c r="K17" s="8">
        <v>585</v>
      </c>
      <c r="L17" s="9">
        <v>0.63586956521739135</v>
      </c>
      <c r="M17" s="29">
        <v>905</v>
      </c>
      <c r="N17" s="8">
        <v>812</v>
      </c>
      <c r="O17" s="9">
        <v>0.89723756906077345</v>
      </c>
      <c r="P17" s="8">
        <v>769</v>
      </c>
      <c r="Q17" s="9">
        <v>0.84972375690607738</v>
      </c>
      <c r="R17" s="8">
        <v>369</v>
      </c>
      <c r="S17" s="9">
        <v>1.9421052631578948</v>
      </c>
      <c r="T17" s="8">
        <v>1028</v>
      </c>
      <c r="U17" s="9">
        <v>0.53793825222396652</v>
      </c>
    </row>
    <row r="18" spans="1:21" x14ac:dyDescent="0.2">
      <c r="A18" s="12" t="s">
        <v>21</v>
      </c>
      <c r="B18" s="30">
        <v>2172</v>
      </c>
      <c r="C18" s="13">
        <v>1777</v>
      </c>
      <c r="D18" s="14">
        <v>0.81813996316758753</v>
      </c>
      <c r="E18" s="13">
        <v>1798</v>
      </c>
      <c r="F18" s="15">
        <v>0.82780847145488035</v>
      </c>
      <c r="G18" s="16">
        <v>3275</v>
      </c>
      <c r="H18" s="14">
        <v>1.5078268876611418</v>
      </c>
      <c r="I18" s="13">
        <v>1777</v>
      </c>
      <c r="J18" s="14">
        <v>0.81813996316758753</v>
      </c>
      <c r="K18" s="13">
        <v>1798</v>
      </c>
      <c r="L18" s="14">
        <v>0.82780847145488035</v>
      </c>
      <c r="M18" s="30">
        <v>2158</v>
      </c>
      <c r="N18" s="13">
        <v>2140</v>
      </c>
      <c r="O18" s="14">
        <v>0.99165894346617234</v>
      </c>
      <c r="P18" s="13">
        <v>2152</v>
      </c>
      <c r="Q18" s="14">
        <v>0.99721964782205741</v>
      </c>
      <c r="R18" s="13">
        <v>1191</v>
      </c>
      <c r="S18" s="14">
        <v>1.8127853881278539</v>
      </c>
      <c r="T18" s="13">
        <v>1782</v>
      </c>
      <c r="U18" s="14">
        <v>0.2103647739346004</v>
      </c>
    </row>
    <row r="19" spans="1:21" x14ac:dyDescent="0.2">
      <c r="A19" s="7" t="s">
        <v>23</v>
      </c>
      <c r="B19" s="29">
        <v>1179</v>
      </c>
      <c r="C19" s="8">
        <v>2267</v>
      </c>
      <c r="D19" s="9">
        <v>1.9228159457167091</v>
      </c>
      <c r="E19" s="8">
        <v>2301</v>
      </c>
      <c r="F19" s="10">
        <v>1.9516539440203562</v>
      </c>
      <c r="G19" s="11">
        <v>1984</v>
      </c>
      <c r="H19" s="9">
        <v>1.6827820186598812</v>
      </c>
      <c r="I19" s="8">
        <v>2289</v>
      </c>
      <c r="J19" s="9">
        <v>1.9414758269720103</v>
      </c>
      <c r="K19" s="8">
        <v>2298</v>
      </c>
      <c r="L19" s="9">
        <v>1.9491094147582697</v>
      </c>
      <c r="M19" s="29">
        <v>1172</v>
      </c>
      <c r="N19" s="8">
        <v>2311</v>
      </c>
      <c r="O19" s="9">
        <v>1.9718430034129693</v>
      </c>
      <c r="P19" s="8">
        <v>1979</v>
      </c>
      <c r="Q19" s="9">
        <v>1.6885665529010239</v>
      </c>
      <c r="R19" s="8">
        <v>1312</v>
      </c>
      <c r="S19" s="9">
        <v>1.0030581039755351</v>
      </c>
      <c r="T19" s="8">
        <v>4013</v>
      </c>
      <c r="U19" s="9">
        <v>0.28386503501450094</v>
      </c>
    </row>
    <row r="20" spans="1:21" x14ac:dyDescent="0.2">
      <c r="A20" s="12" t="s">
        <v>24</v>
      </c>
      <c r="B20" s="30">
        <v>513</v>
      </c>
      <c r="C20" s="13">
        <v>294</v>
      </c>
      <c r="D20" s="14">
        <v>0.57309941520467833</v>
      </c>
      <c r="E20" s="13">
        <v>294</v>
      </c>
      <c r="F20" s="15">
        <v>0.57309941520467833</v>
      </c>
      <c r="G20" s="16">
        <v>500</v>
      </c>
      <c r="H20" s="14">
        <v>0.97465886939571145</v>
      </c>
      <c r="I20" s="13">
        <v>294</v>
      </c>
      <c r="J20" s="14">
        <v>0.57309941520467833</v>
      </c>
      <c r="K20" s="13">
        <v>294</v>
      </c>
      <c r="L20" s="14">
        <v>0.57309941520467833</v>
      </c>
      <c r="M20" s="30">
        <v>510</v>
      </c>
      <c r="N20" s="13">
        <v>422</v>
      </c>
      <c r="O20" s="14">
        <v>0.82745098039215681</v>
      </c>
      <c r="P20" s="13">
        <v>420</v>
      </c>
      <c r="Q20" s="14">
        <v>0.82352941176470584</v>
      </c>
      <c r="R20" s="13">
        <v>307</v>
      </c>
      <c r="S20" s="14">
        <v>5.0327868852459012</v>
      </c>
      <c r="T20" s="13">
        <v>638</v>
      </c>
      <c r="U20" s="14">
        <v>0.80861850443599492</v>
      </c>
    </row>
    <row r="21" spans="1:21" x14ac:dyDescent="0.2">
      <c r="A21" s="7" t="s">
        <v>25</v>
      </c>
      <c r="B21" s="29">
        <v>1050</v>
      </c>
      <c r="C21" s="8">
        <v>763</v>
      </c>
      <c r="D21" s="9">
        <v>0.72666666666666668</v>
      </c>
      <c r="E21" s="8">
        <v>806</v>
      </c>
      <c r="F21" s="10">
        <v>0.76761904761904765</v>
      </c>
      <c r="G21" s="11">
        <v>765</v>
      </c>
      <c r="H21" s="9">
        <v>0.72857142857142854</v>
      </c>
      <c r="I21" s="8">
        <v>806</v>
      </c>
      <c r="J21" s="9">
        <v>0.76761904761904765</v>
      </c>
      <c r="K21" s="8">
        <v>803</v>
      </c>
      <c r="L21" s="9">
        <v>0.76476190476190475</v>
      </c>
      <c r="M21" s="29">
        <v>1029</v>
      </c>
      <c r="N21" s="8">
        <v>988</v>
      </c>
      <c r="O21" s="9">
        <v>0.96015549076773565</v>
      </c>
      <c r="P21" s="8">
        <v>967</v>
      </c>
      <c r="Q21" s="9">
        <v>0.93974732750242951</v>
      </c>
      <c r="R21" s="8">
        <v>392</v>
      </c>
      <c r="S21" s="9">
        <v>0.73545966228893056</v>
      </c>
      <c r="T21" s="8">
        <v>715</v>
      </c>
      <c r="U21" s="9">
        <v>0.14397905759162305</v>
      </c>
    </row>
    <row r="22" spans="1:21" x14ac:dyDescent="0.2">
      <c r="A22" s="12" t="s">
        <v>26</v>
      </c>
      <c r="B22" s="30">
        <v>698</v>
      </c>
      <c r="C22" s="13">
        <v>664</v>
      </c>
      <c r="D22" s="14">
        <v>0.95128939828080228</v>
      </c>
      <c r="E22" s="13">
        <v>665</v>
      </c>
      <c r="F22" s="15">
        <v>0.95272206303724927</v>
      </c>
      <c r="G22" s="16">
        <v>510</v>
      </c>
      <c r="H22" s="14">
        <v>0.7306590257879656</v>
      </c>
      <c r="I22" s="13">
        <v>665</v>
      </c>
      <c r="J22" s="14">
        <v>0.95272206303724927</v>
      </c>
      <c r="K22" s="13">
        <v>665</v>
      </c>
      <c r="L22" s="14">
        <v>0.95272206303724927</v>
      </c>
      <c r="M22" s="30">
        <v>694</v>
      </c>
      <c r="N22" s="13">
        <v>692</v>
      </c>
      <c r="O22" s="14">
        <v>0.99711815561959649</v>
      </c>
      <c r="P22" s="13">
        <v>689</v>
      </c>
      <c r="Q22" s="14">
        <v>0.99279538904899134</v>
      </c>
      <c r="R22" s="13">
        <v>494</v>
      </c>
      <c r="S22" s="14">
        <v>0.74397590361445787</v>
      </c>
      <c r="T22" s="13">
        <v>1073</v>
      </c>
      <c r="U22" s="14">
        <v>0.14586731919521478</v>
      </c>
    </row>
    <row r="23" spans="1:21" ht="13.5" thickBot="1" x14ac:dyDescent="0.25">
      <c r="A23" s="2" t="s">
        <v>27</v>
      </c>
      <c r="B23" s="28">
        <v>14171</v>
      </c>
      <c r="C23" s="3">
        <v>12807</v>
      </c>
      <c r="D23" s="4">
        <v>0.90374708912567925</v>
      </c>
      <c r="E23" s="3">
        <v>12844</v>
      </c>
      <c r="F23" s="5">
        <v>0.9063580551831204</v>
      </c>
      <c r="G23" s="6">
        <v>13446</v>
      </c>
      <c r="H23" s="4">
        <v>0.94883917860419165</v>
      </c>
      <c r="I23" s="3">
        <v>12811</v>
      </c>
      <c r="J23" s="4">
        <v>0.90402935572648369</v>
      </c>
      <c r="K23" s="3">
        <v>12842</v>
      </c>
      <c r="L23" s="4">
        <v>0.90621692188271818</v>
      </c>
      <c r="M23" s="28">
        <v>13992</v>
      </c>
      <c r="N23" s="3">
        <v>13846</v>
      </c>
      <c r="O23" s="4">
        <v>0.98956546598056028</v>
      </c>
      <c r="P23" s="3">
        <v>13391</v>
      </c>
      <c r="Q23" s="4">
        <v>0.95704688393367643</v>
      </c>
      <c r="R23" s="3">
        <v>4257</v>
      </c>
      <c r="S23" s="4">
        <v>0.5455594002306805</v>
      </c>
      <c r="T23" s="3">
        <v>21511</v>
      </c>
      <c r="U23" s="4">
        <v>0.25636411307622636</v>
      </c>
    </row>
    <row r="24" spans="1:21" x14ac:dyDescent="0.2">
      <c r="A24" s="7" t="s">
        <v>28</v>
      </c>
      <c r="B24" s="29">
        <v>3679</v>
      </c>
      <c r="C24" s="8">
        <v>2623</v>
      </c>
      <c r="D24" s="9">
        <v>0.71296547974993207</v>
      </c>
      <c r="E24" s="8">
        <v>2605</v>
      </c>
      <c r="F24" s="10">
        <v>0.70807284588203312</v>
      </c>
      <c r="G24" s="11">
        <v>4793</v>
      </c>
      <c r="H24" s="9">
        <v>1.3027996738244088</v>
      </c>
      <c r="I24" s="8">
        <v>2594</v>
      </c>
      <c r="J24" s="9">
        <v>0.70508290296276166</v>
      </c>
      <c r="K24" s="8">
        <v>2608</v>
      </c>
      <c r="L24" s="9">
        <v>0.70888828486001632</v>
      </c>
      <c r="M24" s="29">
        <v>3629</v>
      </c>
      <c r="N24" s="8">
        <v>2879</v>
      </c>
      <c r="O24" s="9">
        <v>0.79333149627996691</v>
      </c>
      <c r="P24" s="8">
        <v>2858</v>
      </c>
      <c r="Q24" s="9">
        <v>0.78754477817580604</v>
      </c>
      <c r="R24" s="8">
        <v>1076</v>
      </c>
      <c r="S24" s="9">
        <v>0.67672955974842763</v>
      </c>
      <c r="T24" s="8">
        <v>5231</v>
      </c>
      <c r="U24" s="9">
        <v>0.28027218174024859</v>
      </c>
    </row>
    <row r="25" spans="1:21" x14ac:dyDescent="0.2">
      <c r="A25" s="12" t="s">
        <v>29</v>
      </c>
      <c r="B25" s="30">
        <v>852</v>
      </c>
      <c r="C25" s="13">
        <v>539</v>
      </c>
      <c r="D25" s="14">
        <v>0.63262910798122063</v>
      </c>
      <c r="E25" s="13">
        <v>560</v>
      </c>
      <c r="F25" s="15">
        <v>0.65727699530516437</v>
      </c>
      <c r="G25" s="16">
        <v>549</v>
      </c>
      <c r="H25" s="14">
        <v>0.64436619718309862</v>
      </c>
      <c r="I25" s="13">
        <v>560</v>
      </c>
      <c r="J25" s="14">
        <v>0.65727699530516437</v>
      </c>
      <c r="K25" s="13">
        <v>560</v>
      </c>
      <c r="L25" s="14">
        <v>0.65727699530516437</v>
      </c>
      <c r="M25" s="30">
        <v>846</v>
      </c>
      <c r="N25" s="13">
        <v>768</v>
      </c>
      <c r="O25" s="14">
        <v>0.90780141843971629</v>
      </c>
      <c r="P25" s="13">
        <v>772</v>
      </c>
      <c r="Q25" s="14">
        <v>0.91252955082742315</v>
      </c>
      <c r="R25" s="13">
        <v>159</v>
      </c>
      <c r="S25" s="14">
        <v>0.63855421686746983</v>
      </c>
      <c r="T25" s="13">
        <v>996</v>
      </c>
      <c r="U25" s="14">
        <v>0.39903846153846156</v>
      </c>
    </row>
    <row r="26" spans="1:21" x14ac:dyDescent="0.2">
      <c r="A26" s="7" t="s">
        <v>30</v>
      </c>
      <c r="B26" s="29">
        <v>1194</v>
      </c>
      <c r="C26" s="8">
        <v>1180</v>
      </c>
      <c r="D26" s="9">
        <v>0.98827470686767172</v>
      </c>
      <c r="E26" s="8">
        <v>1180</v>
      </c>
      <c r="F26" s="10">
        <v>0.98827470686767172</v>
      </c>
      <c r="G26" s="11">
        <v>916</v>
      </c>
      <c r="H26" s="9">
        <v>0.76716917922948069</v>
      </c>
      <c r="I26" s="8">
        <v>1176</v>
      </c>
      <c r="J26" s="9">
        <v>0.98492462311557794</v>
      </c>
      <c r="K26" s="8">
        <v>1180</v>
      </c>
      <c r="L26" s="9">
        <v>0.98827470686767172</v>
      </c>
      <c r="M26" s="29">
        <v>1181</v>
      </c>
      <c r="N26" s="8">
        <v>959</v>
      </c>
      <c r="O26" s="9">
        <v>0.81202370872142249</v>
      </c>
      <c r="P26" s="8">
        <v>924</v>
      </c>
      <c r="Q26" s="9">
        <v>0.78238780694326837</v>
      </c>
      <c r="R26" s="8">
        <v>403</v>
      </c>
      <c r="S26" s="9">
        <v>0.453318335208099</v>
      </c>
      <c r="T26" s="8">
        <v>1159</v>
      </c>
      <c r="U26" s="9">
        <v>0.13827248866618946</v>
      </c>
    </row>
    <row r="27" spans="1:21" x14ac:dyDescent="0.2">
      <c r="A27" s="12" t="s">
        <v>31</v>
      </c>
      <c r="B27" s="30">
        <v>1631</v>
      </c>
      <c r="C27" s="13">
        <v>1444</v>
      </c>
      <c r="D27" s="14">
        <v>0.8853464132434089</v>
      </c>
      <c r="E27" s="13">
        <v>1450</v>
      </c>
      <c r="F27" s="15">
        <v>0.88902513795217653</v>
      </c>
      <c r="G27" s="16">
        <v>1164</v>
      </c>
      <c r="H27" s="14">
        <v>0.71367259350091972</v>
      </c>
      <c r="I27" s="13">
        <v>1447</v>
      </c>
      <c r="J27" s="14">
        <v>0.88718577559779277</v>
      </c>
      <c r="K27" s="13">
        <v>1450</v>
      </c>
      <c r="L27" s="14">
        <v>0.88902513795217653</v>
      </c>
      <c r="M27" s="30">
        <v>1614</v>
      </c>
      <c r="N27" s="13">
        <v>1579</v>
      </c>
      <c r="O27" s="14">
        <v>0.97831474597273849</v>
      </c>
      <c r="P27" s="13">
        <v>1424</v>
      </c>
      <c r="Q27" s="14">
        <v>0.88228004956629491</v>
      </c>
      <c r="R27" s="13">
        <v>521</v>
      </c>
      <c r="S27" s="14">
        <v>0.35322033898305083</v>
      </c>
      <c r="T27" s="13">
        <v>3955</v>
      </c>
      <c r="U27" s="14">
        <v>0.2511908542394411</v>
      </c>
    </row>
    <row r="28" spans="1:21" x14ac:dyDescent="0.2">
      <c r="A28" s="7" t="s">
        <v>32</v>
      </c>
      <c r="B28" s="29">
        <v>82</v>
      </c>
      <c r="C28" s="8">
        <v>61</v>
      </c>
      <c r="D28" s="9">
        <v>0.74390243902439024</v>
      </c>
      <c r="E28" s="8">
        <v>62</v>
      </c>
      <c r="F28" s="10">
        <v>0.75609756097560976</v>
      </c>
      <c r="G28" s="11">
        <v>127</v>
      </c>
      <c r="H28" s="9">
        <v>1.5487804878048781</v>
      </c>
      <c r="I28" s="8">
        <v>60</v>
      </c>
      <c r="J28" s="9">
        <v>0.73170731707317072</v>
      </c>
      <c r="K28" s="8">
        <v>62</v>
      </c>
      <c r="L28" s="9">
        <v>0.75609756097560976</v>
      </c>
      <c r="M28" s="29">
        <v>82</v>
      </c>
      <c r="N28" s="8">
        <v>112</v>
      </c>
      <c r="O28" s="9">
        <v>1.3658536585365855</v>
      </c>
      <c r="P28" s="8">
        <v>104</v>
      </c>
      <c r="Q28" s="9">
        <v>1.2682926829268293</v>
      </c>
      <c r="R28" s="8">
        <v>24</v>
      </c>
      <c r="S28" s="9">
        <v>1.1428571428571428</v>
      </c>
      <c r="T28" s="8">
        <v>101</v>
      </c>
      <c r="U28" s="9">
        <v>0.63924050632911389</v>
      </c>
    </row>
    <row r="29" spans="1:21" x14ac:dyDescent="0.2">
      <c r="A29" s="12" t="s">
        <v>33</v>
      </c>
      <c r="B29" s="30">
        <v>409</v>
      </c>
      <c r="C29" s="13">
        <v>449</v>
      </c>
      <c r="D29" s="14">
        <v>1.097799511002445</v>
      </c>
      <c r="E29" s="13">
        <v>450</v>
      </c>
      <c r="F29" s="15">
        <v>1.1002444987775062</v>
      </c>
      <c r="G29" s="16">
        <v>432</v>
      </c>
      <c r="H29" s="14">
        <v>1.0562347188264058</v>
      </c>
      <c r="I29" s="13">
        <v>446</v>
      </c>
      <c r="J29" s="14">
        <v>1.0904645476772616</v>
      </c>
      <c r="K29" s="13">
        <v>448</v>
      </c>
      <c r="L29" s="14">
        <v>1.0953545232273838</v>
      </c>
      <c r="M29" s="30">
        <v>404</v>
      </c>
      <c r="N29" s="13">
        <v>521</v>
      </c>
      <c r="O29" s="14">
        <v>1.2896039603960396</v>
      </c>
      <c r="P29" s="13">
        <v>552</v>
      </c>
      <c r="Q29" s="14">
        <v>1.3663366336633664</v>
      </c>
      <c r="R29" s="13">
        <v>182</v>
      </c>
      <c r="S29" s="14">
        <v>0.62542955326460481</v>
      </c>
      <c r="T29" s="13">
        <v>582</v>
      </c>
      <c r="U29" s="14">
        <v>0.21003247924936846</v>
      </c>
    </row>
    <row r="30" spans="1:21" x14ac:dyDescent="0.2">
      <c r="A30" s="7" t="s">
        <v>34</v>
      </c>
      <c r="B30" s="29">
        <v>1333</v>
      </c>
      <c r="C30" s="8">
        <v>1435</v>
      </c>
      <c r="D30" s="9">
        <v>1.0765191297824457</v>
      </c>
      <c r="E30" s="8">
        <v>1426</v>
      </c>
      <c r="F30" s="10">
        <v>1.069767441860465</v>
      </c>
      <c r="G30" s="11">
        <v>1112</v>
      </c>
      <c r="H30" s="9">
        <v>0.83420855213803446</v>
      </c>
      <c r="I30" s="8">
        <v>1426</v>
      </c>
      <c r="J30" s="9">
        <v>1.069767441860465</v>
      </c>
      <c r="K30" s="8">
        <v>1426</v>
      </c>
      <c r="L30" s="9">
        <v>1.069767441860465</v>
      </c>
      <c r="M30" s="29">
        <v>1313</v>
      </c>
      <c r="N30" s="8">
        <v>1580</v>
      </c>
      <c r="O30" s="9">
        <v>1.2033511043412033</v>
      </c>
      <c r="P30" s="8">
        <v>1441</v>
      </c>
      <c r="Q30" s="9">
        <v>1.0974866717440974</v>
      </c>
      <c r="R30" s="8">
        <v>481</v>
      </c>
      <c r="S30" s="9">
        <v>1.4315476190476191</v>
      </c>
      <c r="T30" s="8">
        <v>2493</v>
      </c>
      <c r="U30" s="9">
        <v>0.89226914817465997</v>
      </c>
    </row>
    <row r="31" spans="1:21" x14ac:dyDescent="0.2">
      <c r="A31" s="12" t="s">
        <v>35</v>
      </c>
      <c r="B31" s="30">
        <v>682</v>
      </c>
      <c r="C31" s="13">
        <v>648</v>
      </c>
      <c r="D31" s="14">
        <v>0.95014662756598245</v>
      </c>
      <c r="E31" s="13">
        <v>650</v>
      </c>
      <c r="F31" s="15">
        <v>0.95307917888563054</v>
      </c>
      <c r="G31" s="16">
        <v>501</v>
      </c>
      <c r="H31" s="14">
        <v>0.73460410557184752</v>
      </c>
      <c r="I31" s="13">
        <v>649</v>
      </c>
      <c r="J31" s="14">
        <v>0.95161290322580649</v>
      </c>
      <c r="K31" s="13">
        <v>650</v>
      </c>
      <c r="L31" s="14">
        <v>0.95307917888563054</v>
      </c>
      <c r="M31" s="30">
        <v>669</v>
      </c>
      <c r="N31" s="13">
        <v>642</v>
      </c>
      <c r="O31" s="14">
        <v>0.95964125560538116</v>
      </c>
      <c r="P31" s="13">
        <v>622</v>
      </c>
      <c r="Q31" s="14">
        <v>0.92974588938714497</v>
      </c>
      <c r="R31" s="13">
        <v>134</v>
      </c>
      <c r="S31" s="14">
        <v>0.31529411764705884</v>
      </c>
      <c r="T31" s="13">
        <v>487</v>
      </c>
      <c r="U31" s="14">
        <v>0.13179972936400541</v>
      </c>
    </row>
    <row r="32" spans="1:21" x14ac:dyDescent="0.2">
      <c r="A32" s="7" t="s">
        <v>36</v>
      </c>
      <c r="B32" s="29">
        <v>811</v>
      </c>
      <c r="C32" s="8">
        <v>849</v>
      </c>
      <c r="D32" s="9">
        <v>1.0468557336621456</v>
      </c>
      <c r="E32" s="8">
        <v>849</v>
      </c>
      <c r="F32" s="10">
        <v>1.0468557336621456</v>
      </c>
      <c r="G32" s="11">
        <v>717</v>
      </c>
      <c r="H32" s="9">
        <v>0.88409371146732429</v>
      </c>
      <c r="I32" s="8">
        <v>841</v>
      </c>
      <c r="J32" s="9">
        <v>1.0369913686806411</v>
      </c>
      <c r="K32" s="8">
        <v>847</v>
      </c>
      <c r="L32" s="9">
        <v>1.0443896424167693</v>
      </c>
      <c r="M32" s="29">
        <v>796</v>
      </c>
      <c r="N32" s="8">
        <v>904</v>
      </c>
      <c r="O32" s="9">
        <v>1.135678391959799</v>
      </c>
      <c r="P32" s="8">
        <v>898</v>
      </c>
      <c r="Q32" s="9">
        <v>1.1281407035175879</v>
      </c>
      <c r="R32" s="8">
        <v>280</v>
      </c>
      <c r="S32" s="9">
        <v>1.4893617021276595</v>
      </c>
      <c r="T32" s="8">
        <v>913</v>
      </c>
      <c r="U32" s="9">
        <v>0.56115550092194222</v>
      </c>
    </row>
    <row r="33" spans="1:21" x14ac:dyDescent="0.2">
      <c r="A33" s="12" t="s">
        <v>37</v>
      </c>
      <c r="B33" s="30">
        <v>3381</v>
      </c>
      <c r="C33" s="13">
        <v>3535</v>
      </c>
      <c r="D33" s="14">
        <v>1.0455486542443064</v>
      </c>
      <c r="E33" s="13">
        <v>3568</v>
      </c>
      <c r="F33" s="15">
        <v>1.0553090801538008</v>
      </c>
      <c r="G33" s="16">
        <v>3003</v>
      </c>
      <c r="H33" s="14">
        <v>0.88819875776397517</v>
      </c>
      <c r="I33" s="13">
        <v>3568</v>
      </c>
      <c r="J33" s="14">
        <v>1.0553090801538008</v>
      </c>
      <c r="K33" s="13">
        <v>3567</v>
      </c>
      <c r="L33" s="14">
        <v>1.0550133096716947</v>
      </c>
      <c r="M33" s="30">
        <v>3343</v>
      </c>
      <c r="N33" s="13">
        <v>3755</v>
      </c>
      <c r="O33" s="14">
        <v>1.1232425964702364</v>
      </c>
      <c r="P33" s="13">
        <v>3647</v>
      </c>
      <c r="Q33" s="14">
        <v>1.0909362847741551</v>
      </c>
      <c r="R33" s="13">
        <v>994</v>
      </c>
      <c r="S33" s="14">
        <v>0.46776470588235292</v>
      </c>
      <c r="T33" s="13">
        <v>5416</v>
      </c>
      <c r="U33" s="14">
        <v>0.20922506374101832</v>
      </c>
    </row>
    <row r="34" spans="1:21" x14ac:dyDescent="0.2">
      <c r="A34" s="7" t="s">
        <v>38</v>
      </c>
      <c r="B34" s="29">
        <v>117</v>
      </c>
      <c r="C34" s="8">
        <v>44</v>
      </c>
      <c r="D34" s="9">
        <v>0.37606837606837606</v>
      </c>
      <c r="E34" s="8">
        <v>44</v>
      </c>
      <c r="F34" s="10">
        <v>0.37606837606837606</v>
      </c>
      <c r="G34" s="11">
        <v>132</v>
      </c>
      <c r="H34" s="9">
        <v>1.1282051282051282</v>
      </c>
      <c r="I34" s="8">
        <v>44</v>
      </c>
      <c r="J34" s="9">
        <v>0.37606837606837606</v>
      </c>
      <c r="K34" s="8">
        <v>44</v>
      </c>
      <c r="L34" s="9">
        <v>0.37606837606837606</v>
      </c>
      <c r="M34" s="29">
        <v>115</v>
      </c>
      <c r="N34" s="8">
        <v>147</v>
      </c>
      <c r="O34" s="9">
        <v>1.2782608695652173</v>
      </c>
      <c r="P34" s="8">
        <v>149</v>
      </c>
      <c r="Q34" s="9">
        <v>1.2956521739130435</v>
      </c>
      <c r="R34" s="8">
        <v>3</v>
      </c>
      <c r="S34" s="9">
        <v>1.4018691588785047E-2</v>
      </c>
      <c r="T34" s="8">
        <v>178</v>
      </c>
      <c r="U34" s="9">
        <v>0.10532544378698225</v>
      </c>
    </row>
    <row r="35" spans="1:21" ht="13.5" thickBot="1" x14ac:dyDescent="0.25">
      <c r="A35" s="2" t="s">
        <v>39</v>
      </c>
      <c r="B35" s="28">
        <v>3821</v>
      </c>
      <c r="C35" s="3">
        <v>3486</v>
      </c>
      <c r="D35" s="4">
        <v>0.91232661606909182</v>
      </c>
      <c r="E35" s="3">
        <v>3514</v>
      </c>
      <c r="F35" s="5">
        <v>0.91965454069615282</v>
      </c>
      <c r="G35" s="6">
        <v>2914</v>
      </c>
      <c r="H35" s="4">
        <v>0.76262758440198897</v>
      </c>
      <c r="I35" s="3">
        <v>3500</v>
      </c>
      <c r="J35" s="4">
        <v>0.91599057838262232</v>
      </c>
      <c r="K35" s="3">
        <v>3513</v>
      </c>
      <c r="L35" s="4">
        <v>0.91939282910232922</v>
      </c>
      <c r="M35" s="28">
        <v>3820</v>
      </c>
      <c r="N35" s="3">
        <v>3549</v>
      </c>
      <c r="O35" s="4">
        <v>0.92905759162303669</v>
      </c>
      <c r="P35" s="3">
        <v>3505</v>
      </c>
      <c r="Q35" s="4">
        <v>0.91753926701570676</v>
      </c>
      <c r="R35" s="3">
        <v>1490</v>
      </c>
      <c r="S35" s="4">
        <v>0.67026540710751237</v>
      </c>
      <c r="T35" s="3">
        <v>8326</v>
      </c>
      <c r="U35" s="4">
        <v>0.3115668151030947</v>
      </c>
    </row>
    <row r="36" spans="1:21" x14ac:dyDescent="0.2">
      <c r="A36" s="7" t="s">
        <v>41</v>
      </c>
      <c r="B36" s="29">
        <v>478</v>
      </c>
      <c r="C36" s="8">
        <v>494</v>
      </c>
      <c r="D36" s="9">
        <v>1.0334728033472804</v>
      </c>
      <c r="E36" s="8">
        <v>506</v>
      </c>
      <c r="F36" s="10">
        <v>1.0585774058577406</v>
      </c>
      <c r="G36" s="11">
        <v>312</v>
      </c>
      <c r="H36" s="9">
        <v>0.65271966527196656</v>
      </c>
      <c r="I36" s="8">
        <v>506</v>
      </c>
      <c r="J36" s="9">
        <v>1.0585774058577406</v>
      </c>
      <c r="K36" s="8">
        <v>506</v>
      </c>
      <c r="L36" s="9">
        <v>1.0585774058577406</v>
      </c>
      <c r="M36" s="29">
        <v>477</v>
      </c>
      <c r="N36" s="8">
        <v>457</v>
      </c>
      <c r="O36" s="9">
        <v>0.95807127882599585</v>
      </c>
      <c r="P36" s="8">
        <v>464</v>
      </c>
      <c r="Q36" s="9">
        <v>0.97274633123689724</v>
      </c>
      <c r="R36" s="8">
        <v>86</v>
      </c>
      <c r="S36" s="9">
        <v>0.49142857142857144</v>
      </c>
      <c r="T36" s="8">
        <v>1181</v>
      </c>
      <c r="U36" s="9">
        <v>0.55135387488328669</v>
      </c>
    </row>
    <row r="37" spans="1:21" x14ac:dyDescent="0.2">
      <c r="A37" s="12" t="s">
        <v>42</v>
      </c>
      <c r="B37" s="30">
        <v>319</v>
      </c>
      <c r="C37" s="13">
        <v>370</v>
      </c>
      <c r="D37" s="14">
        <v>1.1598746081504703</v>
      </c>
      <c r="E37" s="13">
        <v>372</v>
      </c>
      <c r="F37" s="15">
        <v>1.1661442006269593</v>
      </c>
      <c r="G37" s="16">
        <v>283</v>
      </c>
      <c r="H37" s="14">
        <v>0.88714733542319746</v>
      </c>
      <c r="I37" s="13">
        <v>370</v>
      </c>
      <c r="J37" s="14">
        <v>1.1598746081504703</v>
      </c>
      <c r="K37" s="13">
        <v>372</v>
      </c>
      <c r="L37" s="14">
        <v>1.1661442006269593</v>
      </c>
      <c r="M37" s="30">
        <v>320</v>
      </c>
      <c r="N37" s="13">
        <v>356</v>
      </c>
      <c r="O37" s="14">
        <v>1.1125</v>
      </c>
      <c r="P37" s="13">
        <v>354</v>
      </c>
      <c r="Q37" s="14">
        <v>1.10625</v>
      </c>
      <c r="R37" s="13">
        <v>79</v>
      </c>
      <c r="S37" s="14">
        <v>0.22965116279069767</v>
      </c>
      <c r="T37" s="13">
        <v>450</v>
      </c>
      <c r="U37" s="14">
        <v>0.130586186883343</v>
      </c>
    </row>
    <row r="38" spans="1:21" x14ac:dyDescent="0.2">
      <c r="A38" s="7" t="s">
        <v>43</v>
      </c>
      <c r="B38" s="29">
        <v>172</v>
      </c>
      <c r="C38" s="8">
        <v>144</v>
      </c>
      <c r="D38" s="9">
        <v>0.83720930232558144</v>
      </c>
      <c r="E38" s="8">
        <v>146</v>
      </c>
      <c r="F38" s="10">
        <v>0.84883720930232553</v>
      </c>
      <c r="G38" s="11">
        <v>100</v>
      </c>
      <c r="H38" s="9">
        <v>0.58139534883720934</v>
      </c>
      <c r="I38" s="8">
        <v>146</v>
      </c>
      <c r="J38" s="9">
        <v>0.84883720930232553</v>
      </c>
      <c r="K38" s="8">
        <v>146</v>
      </c>
      <c r="L38" s="9">
        <v>0.84883720930232553</v>
      </c>
      <c r="M38" s="29">
        <v>172</v>
      </c>
      <c r="N38" s="8">
        <v>154</v>
      </c>
      <c r="O38" s="9">
        <v>0.89534883720930236</v>
      </c>
      <c r="P38" s="8">
        <v>161</v>
      </c>
      <c r="Q38" s="9">
        <v>0.93604651162790697</v>
      </c>
      <c r="R38" s="8">
        <v>76</v>
      </c>
      <c r="S38" s="9">
        <v>1.1692307692307693</v>
      </c>
      <c r="T38" s="8">
        <v>229</v>
      </c>
      <c r="U38" s="9">
        <v>0.23854166666666668</v>
      </c>
    </row>
    <row r="39" spans="1:21" x14ac:dyDescent="0.2">
      <c r="A39" s="12" t="s">
        <v>44</v>
      </c>
      <c r="B39" s="30">
        <v>518</v>
      </c>
      <c r="C39" s="13">
        <v>441</v>
      </c>
      <c r="D39" s="14">
        <v>0.85135135135135132</v>
      </c>
      <c r="E39" s="13">
        <v>447</v>
      </c>
      <c r="F39" s="15">
        <v>0.86293436293436299</v>
      </c>
      <c r="G39" s="16">
        <v>465</v>
      </c>
      <c r="H39" s="14">
        <v>0.89768339768339767</v>
      </c>
      <c r="I39" s="13">
        <v>447</v>
      </c>
      <c r="J39" s="14">
        <v>0.86293436293436299</v>
      </c>
      <c r="K39" s="13">
        <v>447</v>
      </c>
      <c r="L39" s="14">
        <v>0.86293436293436299</v>
      </c>
      <c r="M39" s="30">
        <v>519</v>
      </c>
      <c r="N39" s="13">
        <v>527</v>
      </c>
      <c r="O39" s="14">
        <v>1.0154142581888246</v>
      </c>
      <c r="P39" s="13">
        <v>511</v>
      </c>
      <c r="Q39" s="14">
        <v>0.98458574181117531</v>
      </c>
      <c r="R39" s="13">
        <v>77</v>
      </c>
      <c r="S39" s="14">
        <v>0.80208333333333337</v>
      </c>
      <c r="T39" s="13">
        <v>761</v>
      </c>
      <c r="U39" s="14">
        <v>0.56579925650557616</v>
      </c>
    </row>
    <row r="40" spans="1:21" x14ac:dyDescent="0.2">
      <c r="A40" s="7" t="s">
        <v>45</v>
      </c>
      <c r="B40" s="29">
        <v>389</v>
      </c>
      <c r="C40" s="8">
        <v>314</v>
      </c>
      <c r="D40" s="9">
        <v>0.80719794344473006</v>
      </c>
      <c r="E40" s="8">
        <v>316</v>
      </c>
      <c r="F40" s="10">
        <v>0.81233933161953731</v>
      </c>
      <c r="G40" s="11">
        <v>202</v>
      </c>
      <c r="H40" s="9">
        <v>0.51928020565552702</v>
      </c>
      <c r="I40" s="8">
        <v>316</v>
      </c>
      <c r="J40" s="9">
        <v>0.81233933161953731</v>
      </c>
      <c r="K40" s="8">
        <v>316</v>
      </c>
      <c r="L40" s="9">
        <v>0.81233933161953731</v>
      </c>
      <c r="M40" s="29">
        <v>385</v>
      </c>
      <c r="N40" s="8">
        <v>298</v>
      </c>
      <c r="O40" s="9">
        <v>0.77402597402597406</v>
      </c>
      <c r="P40" s="8">
        <v>281</v>
      </c>
      <c r="Q40" s="9">
        <v>0.72987012987012989</v>
      </c>
      <c r="R40" s="8">
        <v>31</v>
      </c>
      <c r="S40" s="9">
        <v>0.31632653061224492</v>
      </c>
      <c r="T40" s="8">
        <v>512</v>
      </c>
      <c r="U40" s="9">
        <v>0.393543428132206</v>
      </c>
    </row>
    <row r="41" spans="1:21" x14ac:dyDescent="0.2">
      <c r="A41" s="12" t="s">
        <v>46</v>
      </c>
      <c r="B41" s="30">
        <v>233</v>
      </c>
      <c r="C41" s="13">
        <v>163</v>
      </c>
      <c r="D41" s="14">
        <v>0.69957081545064381</v>
      </c>
      <c r="E41" s="13">
        <v>163</v>
      </c>
      <c r="F41" s="15">
        <v>0.69957081545064381</v>
      </c>
      <c r="G41" s="16">
        <v>111</v>
      </c>
      <c r="H41" s="14">
        <v>0.47639484978540775</v>
      </c>
      <c r="I41" s="13">
        <v>162</v>
      </c>
      <c r="J41" s="14">
        <v>0.69527896995708149</v>
      </c>
      <c r="K41" s="13">
        <v>164</v>
      </c>
      <c r="L41" s="14">
        <v>0.70386266094420602</v>
      </c>
      <c r="M41" s="30">
        <v>234</v>
      </c>
      <c r="N41" s="13">
        <v>183</v>
      </c>
      <c r="O41" s="14">
        <v>0.78205128205128205</v>
      </c>
      <c r="P41" s="13">
        <v>184</v>
      </c>
      <c r="Q41" s="14">
        <v>0.78632478632478631</v>
      </c>
      <c r="R41" s="13">
        <v>71</v>
      </c>
      <c r="S41" s="14">
        <v>0.55905511811023623</v>
      </c>
      <c r="T41" s="13">
        <v>541</v>
      </c>
      <c r="U41" s="14">
        <v>0.32317801672640384</v>
      </c>
    </row>
    <row r="42" spans="1:21" x14ac:dyDescent="0.2">
      <c r="A42" s="7" t="s">
        <v>47</v>
      </c>
      <c r="B42" s="29">
        <v>841</v>
      </c>
      <c r="C42" s="8">
        <v>870</v>
      </c>
      <c r="D42" s="9">
        <v>1.0344827586206897</v>
      </c>
      <c r="E42" s="8">
        <v>870</v>
      </c>
      <c r="F42" s="10">
        <v>1.0344827586206897</v>
      </c>
      <c r="G42" s="11">
        <v>447</v>
      </c>
      <c r="H42" s="9">
        <v>0.53151010701545776</v>
      </c>
      <c r="I42" s="8">
        <v>870</v>
      </c>
      <c r="J42" s="9">
        <v>1.0344827586206897</v>
      </c>
      <c r="K42" s="8">
        <v>870</v>
      </c>
      <c r="L42" s="9">
        <v>1.0344827586206897</v>
      </c>
      <c r="M42" s="29">
        <v>842</v>
      </c>
      <c r="N42" s="8">
        <v>850</v>
      </c>
      <c r="O42" s="9">
        <v>1.0095011876484561</v>
      </c>
      <c r="P42" s="8">
        <v>839</v>
      </c>
      <c r="Q42" s="9">
        <v>0.99643705463182897</v>
      </c>
      <c r="R42" s="8">
        <v>769</v>
      </c>
      <c r="S42" s="9">
        <v>0.86892655367231642</v>
      </c>
      <c r="T42" s="8">
        <v>3680</v>
      </c>
      <c r="U42" s="9">
        <v>0.35381213344870688</v>
      </c>
    </row>
    <row r="43" spans="1:21" x14ac:dyDescent="0.2">
      <c r="A43" s="12" t="s">
        <v>48</v>
      </c>
      <c r="B43" s="30">
        <v>260</v>
      </c>
      <c r="C43" s="13">
        <v>231</v>
      </c>
      <c r="D43" s="14">
        <v>0.88846153846153841</v>
      </c>
      <c r="E43" s="13">
        <v>236</v>
      </c>
      <c r="F43" s="15">
        <v>0.90769230769230769</v>
      </c>
      <c r="G43" s="16">
        <v>167</v>
      </c>
      <c r="H43" s="14">
        <v>0.64230769230769236</v>
      </c>
      <c r="I43" s="13">
        <v>225</v>
      </c>
      <c r="J43" s="14">
        <v>0.86538461538461542</v>
      </c>
      <c r="K43" s="13">
        <v>234</v>
      </c>
      <c r="L43" s="14">
        <v>0.9</v>
      </c>
      <c r="M43" s="30">
        <v>260</v>
      </c>
      <c r="N43" s="13">
        <v>253</v>
      </c>
      <c r="O43" s="14">
        <v>0.97307692307692306</v>
      </c>
      <c r="P43" s="13">
        <v>237</v>
      </c>
      <c r="Q43" s="14">
        <v>0.91153846153846152</v>
      </c>
      <c r="R43" s="13">
        <v>74</v>
      </c>
      <c r="S43" s="14">
        <v>0.27509293680297398</v>
      </c>
      <c r="T43" s="13">
        <v>451</v>
      </c>
      <c r="U43" s="14">
        <v>0.13118091913903432</v>
      </c>
    </row>
    <row r="44" spans="1:21" x14ac:dyDescent="0.2">
      <c r="A44" s="7" t="s">
        <v>49</v>
      </c>
      <c r="B44" s="29">
        <v>200</v>
      </c>
      <c r="C44" s="8">
        <v>103</v>
      </c>
      <c r="D44" s="9">
        <v>0.51500000000000001</v>
      </c>
      <c r="E44" s="8">
        <v>102</v>
      </c>
      <c r="F44" s="10">
        <v>0.51</v>
      </c>
      <c r="G44" s="11">
        <v>95</v>
      </c>
      <c r="H44" s="9">
        <v>0.47499999999999998</v>
      </c>
      <c r="I44" s="8">
        <v>102</v>
      </c>
      <c r="J44" s="9">
        <v>0.51</v>
      </c>
      <c r="K44" s="8">
        <v>102</v>
      </c>
      <c r="L44" s="9">
        <v>0.51</v>
      </c>
      <c r="M44" s="29">
        <v>198</v>
      </c>
      <c r="N44" s="8">
        <v>103</v>
      </c>
      <c r="O44" s="9">
        <v>0.52020202020202022</v>
      </c>
      <c r="P44" s="8">
        <v>102</v>
      </c>
      <c r="Q44" s="9">
        <v>0.51515151515151514</v>
      </c>
      <c r="R44" s="8">
        <v>21</v>
      </c>
      <c r="S44" s="9">
        <v>0.23333333333333334</v>
      </c>
      <c r="T44" s="8">
        <v>182</v>
      </c>
      <c r="U44" s="9">
        <v>0.18724279835390947</v>
      </c>
    </row>
    <row r="45" spans="1:21" x14ac:dyDescent="0.2">
      <c r="A45" s="12" t="s">
        <v>40</v>
      </c>
      <c r="B45" s="30">
        <v>411</v>
      </c>
      <c r="C45" s="13">
        <v>356</v>
      </c>
      <c r="D45" s="14">
        <v>0.86618004866180054</v>
      </c>
      <c r="E45" s="13">
        <v>356</v>
      </c>
      <c r="F45" s="15">
        <v>0.86618004866180054</v>
      </c>
      <c r="G45" s="16">
        <v>732</v>
      </c>
      <c r="H45" s="14">
        <v>1.781021897810219</v>
      </c>
      <c r="I45" s="13">
        <v>356</v>
      </c>
      <c r="J45" s="14">
        <v>0.86618004866180054</v>
      </c>
      <c r="K45" s="13">
        <v>356</v>
      </c>
      <c r="L45" s="14">
        <v>0.86618004866180054</v>
      </c>
      <c r="M45" s="30">
        <v>413</v>
      </c>
      <c r="N45" s="13">
        <v>368</v>
      </c>
      <c r="O45" s="14">
        <v>0.89104116222760288</v>
      </c>
      <c r="P45" s="13">
        <v>372</v>
      </c>
      <c r="Q45" s="14">
        <v>0.90072639225181594</v>
      </c>
      <c r="R45" s="13">
        <v>206</v>
      </c>
      <c r="S45" s="14">
        <v>2.7837837837837838</v>
      </c>
      <c r="T45" s="13">
        <v>339</v>
      </c>
      <c r="U45" s="14">
        <v>0.32471264367816094</v>
      </c>
    </row>
    <row r="46" spans="1:21" ht="13.5" thickBot="1" x14ac:dyDescent="0.25">
      <c r="A46" s="2" t="s">
        <v>50</v>
      </c>
      <c r="B46" s="28">
        <v>4408</v>
      </c>
      <c r="C46" s="3">
        <v>3190</v>
      </c>
      <c r="D46" s="4">
        <v>0.72368421052631582</v>
      </c>
      <c r="E46" s="3">
        <v>3274</v>
      </c>
      <c r="F46" s="5">
        <v>0.74274047186932846</v>
      </c>
      <c r="G46" s="6">
        <v>3196</v>
      </c>
      <c r="H46" s="4">
        <v>0.72504537205081665</v>
      </c>
      <c r="I46" s="3">
        <v>3267</v>
      </c>
      <c r="J46" s="4">
        <v>0.74115245009074415</v>
      </c>
      <c r="K46" s="3">
        <v>3293</v>
      </c>
      <c r="L46" s="4">
        <v>0.74705081669691475</v>
      </c>
      <c r="M46" s="28">
        <v>4378</v>
      </c>
      <c r="N46" s="3">
        <v>3663</v>
      </c>
      <c r="O46" s="4">
        <v>0.83668341708542715</v>
      </c>
      <c r="P46" s="3">
        <v>3552</v>
      </c>
      <c r="Q46" s="4">
        <v>0.81132937414344453</v>
      </c>
      <c r="R46" s="3">
        <v>419</v>
      </c>
      <c r="S46" s="4">
        <v>0.3138576779026217</v>
      </c>
      <c r="T46" s="3">
        <v>4814</v>
      </c>
      <c r="U46" s="4">
        <v>0.32029274783765804</v>
      </c>
    </row>
    <row r="47" spans="1:21" x14ac:dyDescent="0.2">
      <c r="A47" s="7" t="s">
        <v>52</v>
      </c>
      <c r="B47" s="29">
        <v>43</v>
      </c>
      <c r="C47" s="8">
        <v>30</v>
      </c>
      <c r="D47" s="9">
        <v>0.69767441860465118</v>
      </c>
      <c r="E47" s="8">
        <v>30</v>
      </c>
      <c r="F47" s="10">
        <v>0.69767441860465118</v>
      </c>
      <c r="G47" s="11">
        <v>16</v>
      </c>
      <c r="H47" s="9">
        <v>0.37209302325581395</v>
      </c>
      <c r="I47" s="8">
        <v>30</v>
      </c>
      <c r="J47" s="9">
        <v>0.69767441860465118</v>
      </c>
      <c r="K47" s="8">
        <v>30</v>
      </c>
      <c r="L47" s="9">
        <v>0.69767441860465118</v>
      </c>
      <c r="M47" s="29">
        <v>43</v>
      </c>
      <c r="N47" s="8">
        <v>38</v>
      </c>
      <c r="O47" s="9">
        <v>0.88372093023255816</v>
      </c>
      <c r="P47" s="8">
        <v>38</v>
      </c>
      <c r="Q47" s="9">
        <v>0.88372093023255816</v>
      </c>
      <c r="R47" s="8">
        <v>1</v>
      </c>
      <c r="S47" s="9">
        <v>0.25</v>
      </c>
      <c r="T47" s="8">
        <v>74</v>
      </c>
      <c r="U47" s="9">
        <v>0.94871794871794868</v>
      </c>
    </row>
    <row r="48" spans="1:21" x14ac:dyDescent="0.2">
      <c r="A48" s="12" t="s">
        <v>51</v>
      </c>
      <c r="B48" s="30">
        <v>497</v>
      </c>
      <c r="C48" s="13">
        <v>379</v>
      </c>
      <c r="D48" s="14">
        <v>0.76257545271629779</v>
      </c>
      <c r="E48" s="13">
        <v>372</v>
      </c>
      <c r="F48" s="15">
        <v>0.74849094567404428</v>
      </c>
      <c r="G48" s="16">
        <v>1034</v>
      </c>
      <c r="H48" s="14">
        <v>2.0804828973843059</v>
      </c>
      <c r="I48" s="13">
        <v>373</v>
      </c>
      <c r="J48" s="14">
        <v>0.75050301810865194</v>
      </c>
      <c r="K48" s="13">
        <v>373</v>
      </c>
      <c r="L48" s="14">
        <v>0.75050301810865194</v>
      </c>
      <c r="M48" s="30">
        <v>500</v>
      </c>
      <c r="N48" s="13">
        <v>396</v>
      </c>
      <c r="O48" s="14">
        <v>0.79200000000000004</v>
      </c>
      <c r="P48" s="13">
        <v>378</v>
      </c>
      <c r="Q48" s="14">
        <v>0.75600000000000001</v>
      </c>
      <c r="R48" s="13">
        <v>14</v>
      </c>
      <c r="S48" s="14">
        <v>0.20588235294117646</v>
      </c>
      <c r="T48" s="13">
        <v>194</v>
      </c>
      <c r="U48" s="14">
        <v>0.2219679633867277</v>
      </c>
    </row>
    <row r="49" spans="1:21" x14ac:dyDescent="0.2">
      <c r="A49" s="7" t="s">
        <v>53</v>
      </c>
      <c r="B49" s="29">
        <v>166</v>
      </c>
      <c r="C49" s="8">
        <v>131</v>
      </c>
      <c r="D49" s="9">
        <v>0.78915662650602414</v>
      </c>
      <c r="E49" s="8">
        <v>130</v>
      </c>
      <c r="F49" s="10">
        <v>0.7831325301204819</v>
      </c>
      <c r="G49" s="11">
        <v>82</v>
      </c>
      <c r="H49" s="9">
        <v>0.49397590361445781</v>
      </c>
      <c r="I49" s="8">
        <v>132</v>
      </c>
      <c r="J49" s="9">
        <v>0.79518072289156627</v>
      </c>
      <c r="K49" s="8">
        <v>131</v>
      </c>
      <c r="L49" s="9">
        <v>0.78915662650602414</v>
      </c>
      <c r="M49" s="29">
        <v>166</v>
      </c>
      <c r="N49" s="8">
        <v>135</v>
      </c>
      <c r="O49" s="9">
        <v>0.81325301204819278</v>
      </c>
      <c r="P49" s="8">
        <v>133</v>
      </c>
      <c r="Q49" s="9">
        <v>0.8012048192771084</v>
      </c>
      <c r="R49" s="8">
        <v>7</v>
      </c>
      <c r="S49" s="9">
        <v>0.125</v>
      </c>
      <c r="T49" s="8">
        <v>199</v>
      </c>
      <c r="U49" s="9">
        <v>0.33959044368600683</v>
      </c>
    </row>
    <row r="50" spans="1:21" x14ac:dyDescent="0.2">
      <c r="A50" s="12" t="s">
        <v>54</v>
      </c>
      <c r="B50" s="30">
        <v>97</v>
      </c>
      <c r="C50" s="13">
        <v>72</v>
      </c>
      <c r="D50" s="14">
        <v>0.74226804123711343</v>
      </c>
      <c r="E50" s="13">
        <v>71</v>
      </c>
      <c r="F50" s="15">
        <v>0.73195876288659789</v>
      </c>
      <c r="G50" s="16">
        <v>46</v>
      </c>
      <c r="H50" s="14">
        <v>0.47422680412371132</v>
      </c>
      <c r="I50" s="13">
        <v>64</v>
      </c>
      <c r="J50" s="14">
        <v>0.65979381443298968</v>
      </c>
      <c r="K50" s="13">
        <v>71</v>
      </c>
      <c r="L50" s="14">
        <v>0.73195876288659789</v>
      </c>
      <c r="M50" s="30">
        <v>97</v>
      </c>
      <c r="N50" s="13">
        <v>85</v>
      </c>
      <c r="O50" s="14">
        <v>0.87628865979381443</v>
      </c>
      <c r="P50" s="13">
        <v>77</v>
      </c>
      <c r="Q50" s="14">
        <v>0.79381443298969068</v>
      </c>
      <c r="R50" s="13">
        <v>41</v>
      </c>
      <c r="S50" s="14">
        <v>4.0999999999999996</v>
      </c>
      <c r="T50" s="13">
        <v>312</v>
      </c>
      <c r="U50" s="14">
        <v>2.2941176470588234</v>
      </c>
    </row>
    <row r="51" spans="1:21" x14ac:dyDescent="0.2">
      <c r="A51" s="7" t="s">
        <v>55</v>
      </c>
      <c r="B51" s="29">
        <v>154</v>
      </c>
      <c r="C51" s="8">
        <v>143</v>
      </c>
      <c r="D51" s="9">
        <v>0.9285714285714286</v>
      </c>
      <c r="E51" s="8">
        <v>140</v>
      </c>
      <c r="F51" s="10">
        <v>0.90909090909090906</v>
      </c>
      <c r="G51" s="11">
        <v>107</v>
      </c>
      <c r="H51" s="9">
        <v>0.69480519480519476</v>
      </c>
      <c r="I51" s="8">
        <v>143</v>
      </c>
      <c r="J51" s="9">
        <v>0.9285714285714286</v>
      </c>
      <c r="K51" s="8">
        <v>142</v>
      </c>
      <c r="L51" s="9">
        <v>0.92207792207792205</v>
      </c>
      <c r="M51" s="29">
        <v>153</v>
      </c>
      <c r="N51" s="8">
        <v>143</v>
      </c>
      <c r="O51" s="9">
        <v>0.934640522875817</v>
      </c>
      <c r="P51" s="8">
        <v>152</v>
      </c>
      <c r="Q51" s="9">
        <v>0.99346405228758172</v>
      </c>
      <c r="R51" s="8">
        <v>8</v>
      </c>
      <c r="S51" s="9">
        <v>0.15686274509803921</v>
      </c>
      <c r="T51" s="8">
        <v>157</v>
      </c>
      <c r="U51" s="9">
        <v>0.28035714285714286</v>
      </c>
    </row>
    <row r="52" spans="1:21" x14ac:dyDescent="0.2">
      <c r="A52" s="12" t="s">
        <v>113</v>
      </c>
      <c r="B52" s="30">
        <v>204</v>
      </c>
      <c r="C52" s="13">
        <v>149</v>
      </c>
      <c r="D52" s="14">
        <v>0.73039215686274506</v>
      </c>
      <c r="E52" s="13">
        <v>153</v>
      </c>
      <c r="F52" s="15">
        <v>0.75</v>
      </c>
      <c r="G52" s="16">
        <v>135</v>
      </c>
      <c r="H52" s="14">
        <v>0.66176470588235292</v>
      </c>
      <c r="I52" s="13">
        <v>153</v>
      </c>
      <c r="J52" s="14">
        <v>0.75</v>
      </c>
      <c r="K52" s="13">
        <v>153</v>
      </c>
      <c r="L52" s="14">
        <v>0.75</v>
      </c>
      <c r="M52" s="30">
        <v>201</v>
      </c>
      <c r="N52" s="13">
        <v>178</v>
      </c>
      <c r="O52" s="14">
        <v>0.88557213930348255</v>
      </c>
      <c r="P52" s="13">
        <v>178</v>
      </c>
      <c r="Q52" s="14">
        <v>0.88557213930348255</v>
      </c>
      <c r="R52" s="13">
        <v>16</v>
      </c>
      <c r="S52" s="14">
        <v>1</v>
      </c>
      <c r="T52" s="13">
        <v>145</v>
      </c>
      <c r="U52" s="14">
        <v>0.94771241830065356</v>
      </c>
    </row>
    <row r="53" spans="1:21" x14ac:dyDescent="0.2">
      <c r="A53" s="7" t="s">
        <v>56</v>
      </c>
      <c r="B53" s="29">
        <v>373</v>
      </c>
      <c r="C53" s="8">
        <v>253</v>
      </c>
      <c r="D53" s="9">
        <v>0.67828418230563003</v>
      </c>
      <c r="E53" s="8">
        <v>254</v>
      </c>
      <c r="F53" s="10">
        <v>0.68096514745308312</v>
      </c>
      <c r="G53" s="11">
        <v>168</v>
      </c>
      <c r="H53" s="9">
        <v>0.45040214477211798</v>
      </c>
      <c r="I53" s="8">
        <v>254</v>
      </c>
      <c r="J53" s="9">
        <v>0.68096514745308312</v>
      </c>
      <c r="K53" s="8">
        <v>254</v>
      </c>
      <c r="L53" s="9">
        <v>0.68096514745308312</v>
      </c>
      <c r="M53" s="29">
        <v>368</v>
      </c>
      <c r="N53" s="8">
        <v>265</v>
      </c>
      <c r="O53" s="9">
        <v>0.72010869565217395</v>
      </c>
      <c r="P53" s="8">
        <v>264</v>
      </c>
      <c r="Q53" s="9">
        <v>0.71739130434782605</v>
      </c>
      <c r="R53" s="8">
        <v>27</v>
      </c>
      <c r="S53" s="9">
        <v>0.13366336633663367</v>
      </c>
      <c r="T53" s="8">
        <v>253</v>
      </c>
      <c r="U53" s="9">
        <v>0.1265632816408204</v>
      </c>
    </row>
    <row r="54" spans="1:21" x14ac:dyDescent="0.2">
      <c r="A54" s="12" t="s">
        <v>57</v>
      </c>
      <c r="B54" s="30">
        <v>645</v>
      </c>
      <c r="C54" s="13">
        <v>321</v>
      </c>
      <c r="D54" s="14">
        <v>0.49767441860465117</v>
      </c>
      <c r="E54" s="13">
        <v>397</v>
      </c>
      <c r="F54" s="15">
        <v>0.61550387596899225</v>
      </c>
      <c r="G54" s="16">
        <v>464</v>
      </c>
      <c r="H54" s="14">
        <v>0.7193798449612403</v>
      </c>
      <c r="I54" s="13">
        <v>390</v>
      </c>
      <c r="J54" s="14">
        <v>0.60465116279069764</v>
      </c>
      <c r="K54" s="13">
        <v>406</v>
      </c>
      <c r="L54" s="14">
        <v>0.62945736434108523</v>
      </c>
      <c r="M54" s="30">
        <v>629</v>
      </c>
      <c r="N54" s="13">
        <v>496</v>
      </c>
      <c r="O54" s="14">
        <v>0.78855325914149443</v>
      </c>
      <c r="P54" s="13">
        <v>467</v>
      </c>
      <c r="Q54" s="14">
        <v>0.74244833068362481</v>
      </c>
      <c r="R54" s="13">
        <v>27</v>
      </c>
      <c r="S54" s="14">
        <v>8.0357142857142863E-2</v>
      </c>
      <c r="T54" s="13">
        <v>440</v>
      </c>
      <c r="U54" s="14">
        <v>0.12564249000571101</v>
      </c>
    </row>
    <row r="55" spans="1:21" x14ac:dyDescent="0.2">
      <c r="A55" s="7" t="s">
        <v>58</v>
      </c>
      <c r="B55" s="29">
        <v>243</v>
      </c>
      <c r="C55" s="8">
        <v>179</v>
      </c>
      <c r="D55" s="9">
        <v>0.73662551440329216</v>
      </c>
      <c r="E55" s="8">
        <v>179</v>
      </c>
      <c r="F55" s="10">
        <v>0.73662551440329216</v>
      </c>
      <c r="G55" s="11">
        <v>101</v>
      </c>
      <c r="H55" s="9">
        <v>0.41563786008230452</v>
      </c>
      <c r="I55" s="8">
        <v>179</v>
      </c>
      <c r="J55" s="9">
        <v>0.73662551440329216</v>
      </c>
      <c r="K55" s="8">
        <v>179</v>
      </c>
      <c r="L55" s="9">
        <v>0.73662551440329216</v>
      </c>
      <c r="M55" s="29">
        <v>242</v>
      </c>
      <c r="N55" s="8">
        <v>190</v>
      </c>
      <c r="O55" s="9">
        <v>0.78512396694214881</v>
      </c>
      <c r="P55" s="8">
        <v>189</v>
      </c>
      <c r="Q55" s="9">
        <v>0.78099173553719003</v>
      </c>
      <c r="R55" s="8">
        <v>50</v>
      </c>
      <c r="S55" s="9">
        <v>1.7241379310344827</v>
      </c>
      <c r="T55" s="8">
        <v>305</v>
      </c>
      <c r="U55" s="9">
        <v>0.70601851851851849</v>
      </c>
    </row>
    <row r="56" spans="1:21" x14ac:dyDescent="0.2">
      <c r="A56" s="12" t="s">
        <v>59</v>
      </c>
      <c r="B56" s="30">
        <v>451</v>
      </c>
      <c r="C56" s="13">
        <v>334</v>
      </c>
      <c r="D56" s="14">
        <v>0.74057649667405767</v>
      </c>
      <c r="E56" s="13">
        <v>355</v>
      </c>
      <c r="F56" s="15">
        <v>0.78713968957871394</v>
      </c>
      <c r="G56" s="16">
        <v>266</v>
      </c>
      <c r="H56" s="14">
        <v>0.58980044345898008</v>
      </c>
      <c r="I56" s="13">
        <v>353</v>
      </c>
      <c r="J56" s="14">
        <v>0.78270509977827052</v>
      </c>
      <c r="K56" s="13">
        <v>354</v>
      </c>
      <c r="L56" s="14">
        <v>0.78492239467849223</v>
      </c>
      <c r="M56" s="30">
        <v>447</v>
      </c>
      <c r="N56" s="13">
        <v>480</v>
      </c>
      <c r="O56" s="14">
        <v>1.0738255033557047</v>
      </c>
      <c r="P56" s="13">
        <v>429</v>
      </c>
      <c r="Q56" s="14">
        <v>0.95973154362416102</v>
      </c>
      <c r="R56" s="13">
        <v>19</v>
      </c>
      <c r="S56" s="14">
        <v>0.12179487179487179</v>
      </c>
      <c r="T56" s="13">
        <v>706</v>
      </c>
      <c r="U56" s="14">
        <v>0.39419318816303739</v>
      </c>
    </row>
    <row r="57" spans="1:21" x14ac:dyDescent="0.2">
      <c r="A57" s="7" t="s">
        <v>60</v>
      </c>
      <c r="B57" s="29">
        <v>80</v>
      </c>
      <c r="C57" s="8">
        <v>68</v>
      </c>
      <c r="D57" s="9">
        <v>0.85</v>
      </c>
      <c r="E57" s="8">
        <v>67</v>
      </c>
      <c r="F57" s="10">
        <v>0.83750000000000002</v>
      </c>
      <c r="G57" s="11">
        <v>38</v>
      </c>
      <c r="H57" s="9">
        <v>0.47499999999999998</v>
      </c>
      <c r="I57" s="8">
        <v>67</v>
      </c>
      <c r="J57" s="9">
        <v>0.83750000000000002</v>
      </c>
      <c r="K57" s="8">
        <v>67</v>
      </c>
      <c r="L57" s="9">
        <v>0.83750000000000002</v>
      </c>
      <c r="M57" s="29">
        <v>81</v>
      </c>
      <c r="N57" s="8">
        <v>74</v>
      </c>
      <c r="O57" s="9">
        <v>0.9135802469135802</v>
      </c>
      <c r="P57" s="8">
        <v>74</v>
      </c>
      <c r="Q57" s="9">
        <v>0.9135802469135802</v>
      </c>
      <c r="R57" s="8">
        <v>5</v>
      </c>
      <c r="S57" s="9">
        <v>0.12820512820512819</v>
      </c>
      <c r="T57" s="8">
        <v>72</v>
      </c>
      <c r="U57" s="9">
        <v>0.13259668508287292</v>
      </c>
    </row>
    <row r="58" spans="1:21" x14ac:dyDescent="0.2">
      <c r="A58" s="12" t="s">
        <v>61</v>
      </c>
      <c r="B58" s="30">
        <v>133</v>
      </c>
      <c r="C58" s="13">
        <v>104</v>
      </c>
      <c r="D58" s="14">
        <v>0.78195488721804507</v>
      </c>
      <c r="E58" s="13">
        <v>102</v>
      </c>
      <c r="F58" s="15">
        <v>0.76691729323308266</v>
      </c>
      <c r="G58" s="16">
        <v>59</v>
      </c>
      <c r="H58" s="14">
        <v>0.44360902255639095</v>
      </c>
      <c r="I58" s="13">
        <v>102</v>
      </c>
      <c r="J58" s="14">
        <v>0.76691729323308266</v>
      </c>
      <c r="K58" s="13">
        <v>102</v>
      </c>
      <c r="L58" s="14">
        <v>0.76691729323308266</v>
      </c>
      <c r="M58" s="30">
        <v>134</v>
      </c>
      <c r="N58" s="13">
        <v>112</v>
      </c>
      <c r="O58" s="14">
        <v>0.83582089552238803</v>
      </c>
      <c r="P58" s="13">
        <v>112</v>
      </c>
      <c r="Q58" s="14">
        <v>0.83582089552238803</v>
      </c>
      <c r="R58" s="13">
        <v>3</v>
      </c>
      <c r="S58" s="14">
        <v>0.1875</v>
      </c>
      <c r="T58" s="13">
        <v>154</v>
      </c>
      <c r="U58" s="14">
        <v>0.75121951219512195</v>
      </c>
    </row>
    <row r="59" spans="1:21" x14ac:dyDescent="0.2">
      <c r="A59" s="7" t="s">
        <v>62</v>
      </c>
      <c r="B59" s="29">
        <v>155</v>
      </c>
      <c r="C59" s="8">
        <v>160</v>
      </c>
      <c r="D59" s="9">
        <v>1.032258064516129</v>
      </c>
      <c r="E59" s="8">
        <v>160</v>
      </c>
      <c r="F59" s="10">
        <v>1.032258064516129</v>
      </c>
      <c r="G59" s="11">
        <v>127</v>
      </c>
      <c r="H59" s="9">
        <v>0.8193548387096774</v>
      </c>
      <c r="I59" s="8">
        <v>160</v>
      </c>
      <c r="J59" s="9">
        <v>1.032258064516129</v>
      </c>
      <c r="K59" s="8">
        <v>160</v>
      </c>
      <c r="L59" s="9">
        <v>1.032258064516129</v>
      </c>
      <c r="M59" s="29">
        <v>155</v>
      </c>
      <c r="N59" s="8">
        <v>169</v>
      </c>
      <c r="O59" s="9">
        <v>1.0903225806451613</v>
      </c>
      <c r="P59" s="8">
        <v>170</v>
      </c>
      <c r="Q59" s="9">
        <v>1.096774193548387</v>
      </c>
      <c r="R59" s="8">
        <v>71</v>
      </c>
      <c r="S59" s="9">
        <v>3.2272727272727271</v>
      </c>
      <c r="T59" s="8">
        <v>324</v>
      </c>
      <c r="U59" s="9">
        <v>0.83505154639175261</v>
      </c>
    </row>
    <row r="60" spans="1:21" x14ac:dyDescent="0.2">
      <c r="A60" s="12" t="s">
        <v>63</v>
      </c>
      <c r="B60" s="30">
        <v>65</v>
      </c>
      <c r="C60" s="13">
        <v>34</v>
      </c>
      <c r="D60" s="14">
        <v>0.52307692307692311</v>
      </c>
      <c r="E60" s="13">
        <v>34</v>
      </c>
      <c r="F60" s="15">
        <v>0.52307692307692311</v>
      </c>
      <c r="G60" s="16">
        <v>24</v>
      </c>
      <c r="H60" s="14">
        <v>0.36923076923076925</v>
      </c>
      <c r="I60" s="13">
        <v>34</v>
      </c>
      <c r="J60" s="14">
        <v>0.52307692307692311</v>
      </c>
      <c r="K60" s="13">
        <v>34</v>
      </c>
      <c r="L60" s="14">
        <v>0.52307692307692311</v>
      </c>
      <c r="M60" s="30">
        <v>64</v>
      </c>
      <c r="N60" s="13">
        <v>45</v>
      </c>
      <c r="O60" s="14">
        <v>0.703125</v>
      </c>
      <c r="P60" s="13">
        <v>45</v>
      </c>
      <c r="Q60" s="14">
        <v>0.703125</v>
      </c>
      <c r="R60" s="13">
        <v>3</v>
      </c>
      <c r="S60" s="14">
        <v>0.27272727272727271</v>
      </c>
      <c r="T60" s="13">
        <v>64</v>
      </c>
      <c r="U60" s="14">
        <v>0.52459016393442626</v>
      </c>
    </row>
    <row r="61" spans="1:21" x14ac:dyDescent="0.2">
      <c r="A61" s="7" t="s">
        <v>64</v>
      </c>
      <c r="B61" s="29">
        <v>220</v>
      </c>
      <c r="C61" s="8">
        <v>160</v>
      </c>
      <c r="D61" s="9">
        <v>0.72727272727272729</v>
      </c>
      <c r="E61" s="8">
        <v>157</v>
      </c>
      <c r="F61" s="10">
        <v>0.71363636363636362</v>
      </c>
      <c r="G61" s="11">
        <v>145</v>
      </c>
      <c r="H61" s="9">
        <v>0.65909090909090906</v>
      </c>
      <c r="I61" s="8">
        <v>157</v>
      </c>
      <c r="J61" s="9">
        <v>0.71363636363636362</v>
      </c>
      <c r="K61" s="8">
        <v>157</v>
      </c>
      <c r="L61" s="9">
        <v>0.71363636363636362</v>
      </c>
      <c r="M61" s="29">
        <v>219</v>
      </c>
      <c r="N61" s="8">
        <v>139</v>
      </c>
      <c r="O61" s="9">
        <v>0.63470319634703198</v>
      </c>
      <c r="P61" s="8">
        <v>129</v>
      </c>
      <c r="Q61" s="9">
        <v>0.58904109589041098</v>
      </c>
      <c r="R61" s="8">
        <v>7</v>
      </c>
      <c r="S61" s="9">
        <v>6.6037735849056603E-2</v>
      </c>
      <c r="T61" s="8">
        <v>314</v>
      </c>
      <c r="U61" s="9">
        <v>0.27812223206377323</v>
      </c>
    </row>
    <row r="62" spans="1:21" x14ac:dyDescent="0.2">
      <c r="A62" s="12" t="s">
        <v>65</v>
      </c>
      <c r="B62" s="30">
        <v>198</v>
      </c>
      <c r="C62" s="13">
        <v>165</v>
      </c>
      <c r="D62" s="14">
        <v>0.83333333333333337</v>
      </c>
      <c r="E62" s="13">
        <v>165</v>
      </c>
      <c r="F62" s="15">
        <v>0.83333333333333337</v>
      </c>
      <c r="G62" s="16">
        <v>106</v>
      </c>
      <c r="H62" s="14">
        <v>0.53535353535353536</v>
      </c>
      <c r="I62" s="13">
        <v>165</v>
      </c>
      <c r="J62" s="14">
        <v>0.83333333333333337</v>
      </c>
      <c r="K62" s="13">
        <v>166</v>
      </c>
      <c r="L62" s="14">
        <v>0.83838383838383834</v>
      </c>
      <c r="M62" s="30">
        <v>194</v>
      </c>
      <c r="N62" s="13">
        <v>185</v>
      </c>
      <c r="O62" s="14">
        <v>0.95360824742268047</v>
      </c>
      <c r="P62" s="13">
        <v>179</v>
      </c>
      <c r="Q62" s="14">
        <v>0.92268041237113407</v>
      </c>
      <c r="R62" s="13">
        <v>40</v>
      </c>
      <c r="S62" s="14">
        <v>1.1111111111111112</v>
      </c>
      <c r="T62" s="13">
        <v>248</v>
      </c>
      <c r="U62" s="14">
        <v>0.77987421383647804</v>
      </c>
    </row>
    <row r="63" spans="1:21" x14ac:dyDescent="0.2">
      <c r="A63" s="7" t="s">
        <v>66</v>
      </c>
      <c r="B63" s="29">
        <v>241</v>
      </c>
      <c r="C63" s="8">
        <v>175</v>
      </c>
      <c r="D63" s="9">
        <v>0.72614107883817425</v>
      </c>
      <c r="E63" s="8">
        <v>177</v>
      </c>
      <c r="F63" s="10">
        <v>0.73443983402489632</v>
      </c>
      <c r="G63" s="11">
        <v>90</v>
      </c>
      <c r="H63" s="9">
        <v>0.37344398340248963</v>
      </c>
      <c r="I63" s="8">
        <v>180</v>
      </c>
      <c r="J63" s="9">
        <v>0.74688796680497926</v>
      </c>
      <c r="K63" s="8">
        <v>180</v>
      </c>
      <c r="L63" s="9">
        <v>0.74688796680497926</v>
      </c>
      <c r="M63" s="29">
        <v>242</v>
      </c>
      <c r="N63" s="8">
        <v>181</v>
      </c>
      <c r="O63" s="9">
        <v>0.74793388429752061</v>
      </c>
      <c r="P63" s="8">
        <v>182</v>
      </c>
      <c r="Q63" s="9">
        <v>0.75206611570247939</v>
      </c>
      <c r="R63" s="8">
        <v>18</v>
      </c>
      <c r="S63" s="9">
        <v>0.5</v>
      </c>
      <c r="T63" s="8">
        <v>252</v>
      </c>
      <c r="U63" s="9">
        <v>0.52066115702479343</v>
      </c>
    </row>
    <row r="64" spans="1:21" x14ac:dyDescent="0.2">
      <c r="A64" s="12" t="s">
        <v>67</v>
      </c>
      <c r="B64" s="30">
        <v>258</v>
      </c>
      <c r="C64" s="13">
        <v>196</v>
      </c>
      <c r="D64" s="14">
        <v>0.75968992248062017</v>
      </c>
      <c r="E64" s="13">
        <v>196</v>
      </c>
      <c r="F64" s="15">
        <v>0.75968992248062017</v>
      </c>
      <c r="G64" s="16">
        <v>98</v>
      </c>
      <c r="H64" s="14">
        <v>0.37984496124031009</v>
      </c>
      <c r="I64" s="13">
        <v>196</v>
      </c>
      <c r="J64" s="14">
        <v>0.75968992248062017</v>
      </c>
      <c r="K64" s="13">
        <v>198</v>
      </c>
      <c r="L64" s="14">
        <v>0.76744186046511631</v>
      </c>
      <c r="M64" s="30">
        <v>260</v>
      </c>
      <c r="N64" s="13">
        <v>202</v>
      </c>
      <c r="O64" s="14">
        <v>0.77692307692307694</v>
      </c>
      <c r="P64" s="13">
        <v>204</v>
      </c>
      <c r="Q64" s="14">
        <v>0.7846153846153846</v>
      </c>
      <c r="R64" s="13">
        <v>50</v>
      </c>
      <c r="S64" s="14">
        <v>0.6097560975609756</v>
      </c>
      <c r="T64" s="13">
        <v>334</v>
      </c>
      <c r="U64" s="14">
        <v>0.2857142857142857</v>
      </c>
    </row>
    <row r="65" spans="1:21" x14ac:dyDescent="0.2">
      <c r="A65" s="7" t="s">
        <v>68</v>
      </c>
      <c r="B65" s="29">
        <v>185</v>
      </c>
      <c r="C65" s="8">
        <v>137</v>
      </c>
      <c r="D65" s="9">
        <v>0.74054054054054053</v>
      </c>
      <c r="E65" s="8">
        <v>135</v>
      </c>
      <c r="F65" s="10">
        <v>0.72972972972972971</v>
      </c>
      <c r="G65" s="11">
        <v>90</v>
      </c>
      <c r="H65" s="9">
        <v>0.48648648648648651</v>
      </c>
      <c r="I65" s="8">
        <v>135</v>
      </c>
      <c r="J65" s="9">
        <v>0.72972972972972971</v>
      </c>
      <c r="K65" s="8">
        <v>136</v>
      </c>
      <c r="L65" s="9">
        <v>0.73513513513513518</v>
      </c>
      <c r="M65" s="29">
        <v>183</v>
      </c>
      <c r="N65" s="8">
        <v>150</v>
      </c>
      <c r="O65" s="9">
        <v>0.81967213114754101</v>
      </c>
      <c r="P65" s="8">
        <v>152</v>
      </c>
      <c r="Q65" s="9">
        <v>0.8306010928961749</v>
      </c>
      <c r="R65" s="8">
        <v>12</v>
      </c>
      <c r="S65" s="9">
        <v>0.20338983050847459</v>
      </c>
      <c r="T65" s="8">
        <v>267</v>
      </c>
      <c r="U65" s="9">
        <v>0.47593582887700536</v>
      </c>
    </row>
    <row r="66" spans="1:21" ht="13.5" thickBot="1" x14ac:dyDescent="0.25">
      <c r="A66" s="2" t="s">
        <v>69</v>
      </c>
      <c r="B66" s="28">
        <v>5368</v>
      </c>
      <c r="C66" s="3">
        <v>4634</v>
      </c>
      <c r="D66" s="4">
        <v>0.86326378539493298</v>
      </c>
      <c r="E66" s="3">
        <v>4643</v>
      </c>
      <c r="F66" s="5">
        <v>0.86494038748137114</v>
      </c>
      <c r="G66" s="6">
        <v>4186</v>
      </c>
      <c r="H66" s="4">
        <v>0.77980625931445602</v>
      </c>
      <c r="I66" s="3">
        <v>4629</v>
      </c>
      <c r="J66" s="4">
        <v>0.86233233979135615</v>
      </c>
      <c r="K66" s="3">
        <v>4650</v>
      </c>
      <c r="L66" s="4">
        <v>0.86624441132637853</v>
      </c>
      <c r="M66" s="28">
        <v>5353</v>
      </c>
      <c r="N66" s="3">
        <v>4951</v>
      </c>
      <c r="O66" s="4">
        <v>0.92490192415467964</v>
      </c>
      <c r="P66" s="3">
        <v>4847</v>
      </c>
      <c r="Q66" s="4">
        <v>0.905473566224547</v>
      </c>
      <c r="R66" s="3">
        <v>945</v>
      </c>
      <c r="S66" s="4">
        <v>0.29005524861878451</v>
      </c>
      <c r="T66" s="3">
        <v>7825</v>
      </c>
      <c r="U66" s="4">
        <v>0.2070818006192606</v>
      </c>
    </row>
    <row r="67" spans="1:21" x14ac:dyDescent="0.2">
      <c r="A67" s="12" t="s">
        <v>71</v>
      </c>
      <c r="B67" s="30">
        <v>305</v>
      </c>
      <c r="C67" s="13">
        <v>236</v>
      </c>
      <c r="D67" s="14">
        <v>0.77377049180327873</v>
      </c>
      <c r="E67" s="13">
        <v>237</v>
      </c>
      <c r="F67" s="15">
        <v>0.77704918032786885</v>
      </c>
      <c r="G67" s="16">
        <v>155</v>
      </c>
      <c r="H67" s="14">
        <v>0.50819672131147542</v>
      </c>
      <c r="I67" s="13">
        <v>237</v>
      </c>
      <c r="J67" s="14">
        <v>0.77704918032786885</v>
      </c>
      <c r="K67" s="13">
        <v>237</v>
      </c>
      <c r="L67" s="14">
        <v>0.77704918032786885</v>
      </c>
      <c r="M67" s="30">
        <v>299</v>
      </c>
      <c r="N67" s="13">
        <v>247</v>
      </c>
      <c r="O67" s="14">
        <v>0.82608695652173914</v>
      </c>
      <c r="P67" s="13">
        <v>229</v>
      </c>
      <c r="Q67" s="14">
        <v>0.76588628762541811</v>
      </c>
      <c r="R67" s="13">
        <v>37</v>
      </c>
      <c r="S67" s="14">
        <v>0.25517241379310346</v>
      </c>
      <c r="T67" s="13">
        <v>356</v>
      </c>
      <c r="U67" s="14">
        <v>0.23405654174884943</v>
      </c>
    </row>
    <row r="68" spans="1:21" x14ac:dyDescent="0.2">
      <c r="A68" s="7" t="s">
        <v>72</v>
      </c>
      <c r="B68" s="29">
        <v>143</v>
      </c>
      <c r="C68" s="8">
        <v>110</v>
      </c>
      <c r="D68" s="9">
        <v>0.76923076923076927</v>
      </c>
      <c r="E68" s="8">
        <v>110</v>
      </c>
      <c r="F68" s="10">
        <v>0.76923076923076927</v>
      </c>
      <c r="G68" s="11">
        <v>59</v>
      </c>
      <c r="H68" s="9">
        <v>0.41258741258741261</v>
      </c>
      <c r="I68" s="8">
        <v>110</v>
      </c>
      <c r="J68" s="9">
        <v>0.76923076923076927</v>
      </c>
      <c r="K68" s="8">
        <v>110</v>
      </c>
      <c r="L68" s="9">
        <v>0.76923076923076927</v>
      </c>
      <c r="M68" s="29">
        <v>144</v>
      </c>
      <c r="N68" s="8">
        <v>117</v>
      </c>
      <c r="O68" s="9">
        <v>0.8125</v>
      </c>
      <c r="P68" s="8">
        <v>117</v>
      </c>
      <c r="Q68" s="9">
        <v>0.8125</v>
      </c>
      <c r="R68" s="8">
        <v>24</v>
      </c>
      <c r="S68" s="9">
        <v>0.52173913043478259</v>
      </c>
      <c r="T68" s="8">
        <v>255</v>
      </c>
      <c r="U68" s="9">
        <v>0.50695825049701793</v>
      </c>
    </row>
    <row r="69" spans="1:21" x14ac:dyDescent="0.2">
      <c r="A69" s="12" t="s">
        <v>73</v>
      </c>
      <c r="B69" s="30">
        <v>190</v>
      </c>
      <c r="C69" s="13">
        <v>248</v>
      </c>
      <c r="D69" s="14">
        <v>1.3052631578947369</v>
      </c>
      <c r="E69" s="13">
        <v>248</v>
      </c>
      <c r="F69" s="15">
        <v>1.3052631578947369</v>
      </c>
      <c r="G69" s="16">
        <v>189</v>
      </c>
      <c r="H69" s="14">
        <v>0.99473684210526314</v>
      </c>
      <c r="I69" s="13">
        <v>248</v>
      </c>
      <c r="J69" s="14">
        <v>1.3052631578947369</v>
      </c>
      <c r="K69" s="13">
        <v>248</v>
      </c>
      <c r="L69" s="14">
        <v>1.3052631578947369</v>
      </c>
      <c r="M69" s="30">
        <v>191</v>
      </c>
      <c r="N69" s="13">
        <v>268</v>
      </c>
      <c r="O69" s="14">
        <v>1.4031413612565444</v>
      </c>
      <c r="P69" s="13">
        <v>266</v>
      </c>
      <c r="Q69" s="14">
        <v>1.3926701570680629</v>
      </c>
      <c r="R69" s="13">
        <v>12</v>
      </c>
      <c r="S69" s="14">
        <v>0.10256410256410256</v>
      </c>
      <c r="T69" s="13">
        <v>313</v>
      </c>
      <c r="U69" s="14">
        <v>0.29952153110047847</v>
      </c>
    </row>
    <row r="70" spans="1:21" x14ac:dyDescent="0.2">
      <c r="A70" s="7" t="s">
        <v>74</v>
      </c>
      <c r="B70" s="29">
        <v>198</v>
      </c>
      <c r="C70" s="8">
        <v>199</v>
      </c>
      <c r="D70" s="9">
        <v>1.005050505050505</v>
      </c>
      <c r="E70" s="8">
        <v>193</v>
      </c>
      <c r="F70" s="10">
        <v>0.9747474747474747</v>
      </c>
      <c r="G70" s="11">
        <v>173</v>
      </c>
      <c r="H70" s="9">
        <v>0.8737373737373737</v>
      </c>
      <c r="I70" s="8">
        <v>193</v>
      </c>
      <c r="J70" s="9">
        <v>0.9747474747474747</v>
      </c>
      <c r="K70" s="8">
        <v>193</v>
      </c>
      <c r="L70" s="9">
        <v>0.9747474747474747</v>
      </c>
      <c r="M70" s="29">
        <v>199</v>
      </c>
      <c r="N70" s="8">
        <v>194</v>
      </c>
      <c r="O70" s="9">
        <v>0.97487437185929648</v>
      </c>
      <c r="P70" s="8">
        <v>204</v>
      </c>
      <c r="Q70" s="9">
        <v>1.0251256281407035</v>
      </c>
      <c r="R70" s="8">
        <v>15</v>
      </c>
      <c r="S70" s="9">
        <v>0.26785714285714285</v>
      </c>
      <c r="T70" s="8">
        <v>263</v>
      </c>
      <c r="U70" s="9">
        <v>0.4755877034358047</v>
      </c>
    </row>
    <row r="71" spans="1:21" x14ac:dyDescent="0.2">
      <c r="A71" s="12" t="s">
        <v>75</v>
      </c>
      <c r="B71" s="30">
        <v>71</v>
      </c>
      <c r="C71" s="13">
        <v>45</v>
      </c>
      <c r="D71" s="14">
        <v>0.63380281690140849</v>
      </c>
      <c r="E71" s="13">
        <v>42</v>
      </c>
      <c r="F71" s="15">
        <v>0.59154929577464788</v>
      </c>
      <c r="G71" s="16">
        <v>20</v>
      </c>
      <c r="H71" s="14">
        <v>0.28169014084507044</v>
      </c>
      <c r="I71" s="13">
        <v>42</v>
      </c>
      <c r="J71" s="14">
        <v>0.59154929577464788</v>
      </c>
      <c r="K71" s="13">
        <v>42</v>
      </c>
      <c r="L71" s="14">
        <v>0.59154929577464788</v>
      </c>
      <c r="M71" s="30">
        <v>71</v>
      </c>
      <c r="N71" s="13">
        <v>43</v>
      </c>
      <c r="O71" s="14">
        <v>0.60563380281690138</v>
      </c>
      <c r="P71" s="13">
        <v>46</v>
      </c>
      <c r="Q71" s="14">
        <v>0.647887323943662</v>
      </c>
      <c r="R71" s="13">
        <v>11</v>
      </c>
      <c r="S71" s="14">
        <v>0.18965517241379309</v>
      </c>
      <c r="T71" s="13">
        <v>117</v>
      </c>
      <c r="U71" s="14">
        <v>0.12</v>
      </c>
    </row>
    <row r="72" spans="1:21" x14ac:dyDescent="0.2">
      <c r="A72" s="7" t="s">
        <v>76</v>
      </c>
      <c r="B72" s="29">
        <v>386</v>
      </c>
      <c r="C72" s="8">
        <v>352</v>
      </c>
      <c r="D72" s="9">
        <v>0.91191709844559588</v>
      </c>
      <c r="E72" s="8">
        <v>352</v>
      </c>
      <c r="F72" s="10">
        <v>0.91191709844559588</v>
      </c>
      <c r="G72" s="11">
        <v>174</v>
      </c>
      <c r="H72" s="9">
        <v>0.45077720207253885</v>
      </c>
      <c r="I72" s="8">
        <v>353</v>
      </c>
      <c r="J72" s="9">
        <v>0.91450777202072542</v>
      </c>
      <c r="K72" s="8">
        <v>353</v>
      </c>
      <c r="L72" s="9">
        <v>0.91450777202072542</v>
      </c>
      <c r="M72" s="29">
        <v>390</v>
      </c>
      <c r="N72" s="8">
        <v>356</v>
      </c>
      <c r="O72" s="9">
        <v>0.9128205128205128</v>
      </c>
      <c r="P72" s="8">
        <v>349</v>
      </c>
      <c r="Q72" s="9">
        <v>0.89487179487179491</v>
      </c>
      <c r="R72" s="8">
        <v>78</v>
      </c>
      <c r="S72" s="9">
        <v>0.39195979899497485</v>
      </c>
      <c r="T72" s="8">
        <v>766</v>
      </c>
      <c r="U72" s="9">
        <v>0.25106522451655194</v>
      </c>
    </row>
    <row r="73" spans="1:21" x14ac:dyDescent="0.2">
      <c r="A73" s="12" t="s">
        <v>77</v>
      </c>
      <c r="B73" s="30">
        <v>178</v>
      </c>
      <c r="C73" s="13">
        <v>168</v>
      </c>
      <c r="D73" s="14">
        <v>0.9438202247191011</v>
      </c>
      <c r="E73" s="13">
        <v>173</v>
      </c>
      <c r="F73" s="15">
        <v>0.9719101123595506</v>
      </c>
      <c r="G73" s="16">
        <v>89</v>
      </c>
      <c r="H73" s="14">
        <v>0.5</v>
      </c>
      <c r="I73" s="13">
        <v>173</v>
      </c>
      <c r="J73" s="14">
        <v>0.9719101123595506</v>
      </c>
      <c r="K73" s="13">
        <v>173</v>
      </c>
      <c r="L73" s="14">
        <v>0.9719101123595506</v>
      </c>
      <c r="M73" s="30">
        <v>179</v>
      </c>
      <c r="N73" s="13">
        <v>174</v>
      </c>
      <c r="O73" s="14">
        <v>0.97206703910614523</v>
      </c>
      <c r="P73" s="13">
        <v>176</v>
      </c>
      <c r="Q73" s="14">
        <v>0.98324022346368711</v>
      </c>
      <c r="R73" s="13">
        <v>22</v>
      </c>
      <c r="S73" s="14">
        <v>0.33333333333333331</v>
      </c>
      <c r="T73" s="13">
        <v>69</v>
      </c>
      <c r="U73" s="14">
        <v>7.8409090909090914E-2</v>
      </c>
    </row>
    <row r="74" spans="1:21" x14ac:dyDescent="0.2">
      <c r="A74" s="7" t="s">
        <v>78</v>
      </c>
      <c r="B74" s="29">
        <v>218</v>
      </c>
      <c r="C74" s="8">
        <v>94</v>
      </c>
      <c r="D74" s="9">
        <v>0.43119266055045874</v>
      </c>
      <c r="E74" s="8">
        <v>89</v>
      </c>
      <c r="F74" s="10">
        <v>0.40825688073394495</v>
      </c>
      <c r="G74" s="11">
        <v>67</v>
      </c>
      <c r="H74" s="9">
        <v>0.30733944954128439</v>
      </c>
      <c r="I74" s="8">
        <v>89</v>
      </c>
      <c r="J74" s="9">
        <v>0.40825688073394495</v>
      </c>
      <c r="K74" s="8">
        <v>95</v>
      </c>
      <c r="L74" s="9">
        <v>0.43577981651376146</v>
      </c>
      <c r="M74" s="29">
        <v>219</v>
      </c>
      <c r="N74" s="8">
        <v>98</v>
      </c>
      <c r="O74" s="9">
        <v>0.44748858447488582</v>
      </c>
      <c r="P74" s="8">
        <v>95</v>
      </c>
      <c r="Q74" s="9">
        <v>0.43378995433789952</v>
      </c>
      <c r="R74" s="8">
        <v>14</v>
      </c>
      <c r="S74" s="9">
        <v>0.19444444444444445</v>
      </c>
      <c r="T74" s="8">
        <v>27</v>
      </c>
      <c r="U74" s="9">
        <v>2.5116279069767444E-2</v>
      </c>
    </row>
    <row r="75" spans="1:21" x14ac:dyDescent="0.2">
      <c r="A75" s="12" t="s">
        <v>79</v>
      </c>
      <c r="B75" s="30">
        <v>113</v>
      </c>
      <c r="C75" s="13">
        <v>105</v>
      </c>
      <c r="D75" s="14">
        <v>0.92920353982300885</v>
      </c>
      <c r="E75" s="13">
        <v>88</v>
      </c>
      <c r="F75" s="15">
        <v>0.77876106194690264</v>
      </c>
      <c r="G75" s="16">
        <v>74</v>
      </c>
      <c r="H75" s="14">
        <v>0.65486725663716816</v>
      </c>
      <c r="I75" s="13">
        <v>88</v>
      </c>
      <c r="J75" s="14">
        <v>0.77876106194690264</v>
      </c>
      <c r="K75" s="13">
        <v>88</v>
      </c>
      <c r="L75" s="14">
        <v>0.77876106194690264</v>
      </c>
      <c r="M75" s="30">
        <v>114</v>
      </c>
      <c r="N75" s="13">
        <v>117</v>
      </c>
      <c r="O75" s="14">
        <v>1.0263157894736843</v>
      </c>
      <c r="P75" s="13">
        <v>114</v>
      </c>
      <c r="Q75" s="14">
        <v>1</v>
      </c>
      <c r="R75" s="13">
        <v>21</v>
      </c>
      <c r="S75" s="14">
        <v>0.91304347826086951</v>
      </c>
      <c r="T75" s="13">
        <v>126</v>
      </c>
      <c r="U75" s="14">
        <v>0.5</v>
      </c>
    </row>
    <row r="76" spans="1:21" x14ac:dyDescent="0.2">
      <c r="A76" s="7" t="s">
        <v>80</v>
      </c>
      <c r="B76" s="29">
        <v>697</v>
      </c>
      <c r="C76" s="8">
        <v>434</v>
      </c>
      <c r="D76" s="9">
        <v>0.62266857962697275</v>
      </c>
      <c r="E76" s="8">
        <v>440</v>
      </c>
      <c r="F76" s="10">
        <v>0.63127690100430411</v>
      </c>
      <c r="G76" s="11">
        <v>455</v>
      </c>
      <c r="H76" s="9">
        <v>0.65279770444763274</v>
      </c>
      <c r="I76" s="8">
        <v>440</v>
      </c>
      <c r="J76" s="9">
        <v>0.63127690100430411</v>
      </c>
      <c r="K76" s="8">
        <v>440</v>
      </c>
      <c r="L76" s="9">
        <v>0.63127690100430411</v>
      </c>
      <c r="M76" s="29">
        <v>676</v>
      </c>
      <c r="N76" s="8">
        <v>525</v>
      </c>
      <c r="O76" s="9">
        <v>0.77662721893491127</v>
      </c>
      <c r="P76" s="8">
        <v>524</v>
      </c>
      <c r="Q76" s="9">
        <v>0.7751479289940828</v>
      </c>
      <c r="R76" s="8">
        <v>85</v>
      </c>
      <c r="S76" s="9">
        <v>8.8819226750261229E-2</v>
      </c>
      <c r="T76" s="8">
        <v>870</v>
      </c>
      <c r="U76" s="9">
        <v>0.10081112398609501</v>
      </c>
    </row>
    <row r="77" spans="1:21" x14ac:dyDescent="0.2">
      <c r="A77" s="12" t="s">
        <v>145</v>
      </c>
      <c r="B77" s="30">
        <v>147</v>
      </c>
      <c r="C77" s="13">
        <v>122</v>
      </c>
      <c r="D77" s="14">
        <v>0.82993197278911568</v>
      </c>
      <c r="E77" s="13">
        <v>121</v>
      </c>
      <c r="F77" s="15">
        <v>0.8231292517006803</v>
      </c>
      <c r="G77" s="16">
        <v>119</v>
      </c>
      <c r="H77" s="14">
        <v>0.80952380952380953</v>
      </c>
      <c r="I77" s="13">
        <v>121</v>
      </c>
      <c r="J77" s="14">
        <v>0.8231292517006803</v>
      </c>
      <c r="K77" s="13">
        <v>121</v>
      </c>
      <c r="L77" s="14">
        <v>0.8231292517006803</v>
      </c>
      <c r="M77" s="30">
        <v>148</v>
      </c>
      <c r="N77" s="13">
        <v>130</v>
      </c>
      <c r="O77" s="14">
        <v>0.8783783783783784</v>
      </c>
      <c r="P77" s="13">
        <v>130</v>
      </c>
      <c r="Q77" s="14">
        <v>0.8783783783783784</v>
      </c>
      <c r="R77" s="13">
        <v>47</v>
      </c>
      <c r="S77" s="14">
        <v>0.39166666666666666</v>
      </c>
      <c r="T77" s="13">
        <v>364</v>
      </c>
      <c r="U77" s="14">
        <v>0.29762878168438267</v>
      </c>
    </row>
    <row r="78" spans="1:21" x14ac:dyDescent="0.2">
      <c r="A78" s="7" t="s">
        <v>146</v>
      </c>
      <c r="B78" s="29">
        <v>82</v>
      </c>
      <c r="C78" s="8">
        <v>56</v>
      </c>
      <c r="D78" s="9">
        <v>0.68292682926829273</v>
      </c>
      <c r="E78" s="8">
        <v>63</v>
      </c>
      <c r="F78" s="10">
        <v>0.76829268292682928</v>
      </c>
      <c r="G78" s="11">
        <v>39</v>
      </c>
      <c r="H78" s="9">
        <v>0.47560975609756095</v>
      </c>
      <c r="I78" s="8">
        <v>61</v>
      </c>
      <c r="J78" s="9">
        <v>0.74390243902439024</v>
      </c>
      <c r="K78" s="8">
        <v>63</v>
      </c>
      <c r="L78" s="9">
        <v>0.76829268292682928</v>
      </c>
      <c r="M78" s="29">
        <v>79</v>
      </c>
      <c r="N78" s="8">
        <v>65</v>
      </c>
      <c r="O78" s="9">
        <v>0.82278481012658233</v>
      </c>
      <c r="P78" s="8">
        <v>64</v>
      </c>
      <c r="Q78" s="9">
        <v>0.810126582278481</v>
      </c>
      <c r="R78" s="8">
        <v>6</v>
      </c>
      <c r="S78" s="9">
        <v>0.13333333333333333</v>
      </c>
      <c r="T78" s="8">
        <v>25</v>
      </c>
      <c r="U78" s="9">
        <v>3.8051750380517502E-2</v>
      </c>
    </row>
    <row r="79" spans="1:21" x14ac:dyDescent="0.2">
      <c r="A79" s="12" t="s">
        <v>81</v>
      </c>
      <c r="B79" s="30">
        <v>484</v>
      </c>
      <c r="C79" s="13">
        <v>361</v>
      </c>
      <c r="D79" s="14">
        <v>0.74586776859504134</v>
      </c>
      <c r="E79" s="13">
        <v>358</v>
      </c>
      <c r="F79" s="15">
        <v>0.73966942148760328</v>
      </c>
      <c r="G79" s="16">
        <v>234</v>
      </c>
      <c r="H79" s="14">
        <v>0.48347107438016529</v>
      </c>
      <c r="I79" s="13">
        <v>346</v>
      </c>
      <c r="J79" s="14">
        <v>0.71487603305785119</v>
      </c>
      <c r="K79" s="13">
        <v>359</v>
      </c>
      <c r="L79" s="14">
        <v>0.74173553719008267</v>
      </c>
      <c r="M79" s="30">
        <v>486</v>
      </c>
      <c r="N79" s="13">
        <v>425</v>
      </c>
      <c r="O79" s="14">
        <v>0.87448559670781889</v>
      </c>
      <c r="P79" s="13">
        <v>409</v>
      </c>
      <c r="Q79" s="14">
        <v>0.84156378600823045</v>
      </c>
      <c r="R79" s="13">
        <v>124</v>
      </c>
      <c r="S79" s="14">
        <v>0.32804232804232802</v>
      </c>
      <c r="T79" s="13">
        <v>334</v>
      </c>
      <c r="U79" s="14">
        <v>6.3486029272001518E-2</v>
      </c>
    </row>
    <row r="80" spans="1:21" x14ac:dyDescent="0.2">
      <c r="A80" s="7" t="s">
        <v>82</v>
      </c>
      <c r="B80" s="29">
        <v>613</v>
      </c>
      <c r="C80" s="8">
        <v>646</v>
      </c>
      <c r="D80" s="9">
        <v>1.0538336052202284</v>
      </c>
      <c r="E80" s="8">
        <v>646</v>
      </c>
      <c r="F80" s="10">
        <v>1.0538336052202284</v>
      </c>
      <c r="G80" s="11">
        <v>710</v>
      </c>
      <c r="H80" s="9">
        <v>1.1582381729200653</v>
      </c>
      <c r="I80" s="8">
        <v>646</v>
      </c>
      <c r="J80" s="9">
        <v>1.0538336052202284</v>
      </c>
      <c r="K80" s="8">
        <v>646</v>
      </c>
      <c r="L80" s="9">
        <v>1.0538336052202284</v>
      </c>
      <c r="M80" s="29">
        <v>620</v>
      </c>
      <c r="N80" s="8">
        <v>659</v>
      </c>
      <c r="O80" s="9">
        <v>1.0629032258064517</v>
      </c>
      <c r="P80" s="8">
        <v>665</v>
      </c>
      <c r="Q80" s="9">
        <v>1.0725806451612903</v>
      </c>
      <c r="R80" s="8">
        <v>183</v>
      </c>
      <c r="S80" s="9">
        <v>1.3165467625899281</v>
      </c>
      <c r="T80" s="8">
        <v>1215</v>
      </c>
      <c r="U80" s="9">
        <v>0.6059850374064838</v>
      </c>
    </row>
    <row r="81" spans="1:21" x14ac:dyDescent="0.2">
      <c r="A81" s="12" t="s">
        <v>83</v>
      </c>
      <c r="B81" s="30">
        <v>153</v>
      </c>
      <c r="C81" s="13">
        <v>127</v>
      </c>
      <c r="D81" s="14">
        <v>0.83006535947712423</v>
      </c>
      <c r="E81" s="13">
        <v>129</v>
      </c>
      <c r="F81" s="15">
        <v>0.84313725490196079</v>
      </c>
      <c r="G81" s="16">
        <v>77</v>
      </c>
      <c r="H81" s="14">
        <v>0.50326797385620914</v>
      </c>
      <c r="I81" s="13">
        <v>128</v>
      </c>
      <c r="J81" s="14">
        <v>0.83660130718954251</v>
      </c>
      <c r="K81" s="13">
        <v>128</v>
      </c>
      <c r="L81" s="14">
        <v>0.83660130718954251</v>
      </c>
      <c r="M81" s="30">
        <v>150</v>
      </c>
      <c r="N81" s="13">
        <v>98</v>
      </c>
      <c r="O81" s="14">
        <v>0.65333333333333332</v>
      </c>
      <c r="P81" s="13">
        <v>98</v>
      </c>
      <c r="Q81" s="14">
        <v>0.65333333333333332</v>
      </c>
      <c r="R81" s="13">
        <v>7</v>
      </c>
      <c r="S81" s="14">
        <v>4.5751633986928102E-2</v>
      </c>
      <c r="T81" s="13">
        <v>148</v>
      </c>
      <c r="U81" s="14">
        <v>0.10866372980910426</v>
      </c>
    </row>
    <row r="82" spans="1:21" x14ac:dyDescent="0.2">
      <c r="A82" s="7" t="s">
        <v>84</v>
      </c>
      <c r="B82" s="29">
        <v>476</v>
      </c>
      <c r="C82" s="8">
        <v>443</v>
      </c>
      <c r="D82" s="9">
        <v>0.93067226890756305</v>
      </c>
      <c r="E82" s="8">
        <v>466</v>
      </c>
      <c r="F82" s="10">
        <v>0.97899159663865543</v>
      </c>
      <c r="G82" s="11">
        <v>410</v>
      </c>
      <c r="H82" s="9">
        <v>0.8613445378151261</v>
      </c>
      <c r="I82" s="8">
        <v>466</v>
      </c>
      <c r="J82" s="9">
        <v>0.97899159663865543</v>
      </c>
      <c r="K82" s="8">
        <v>466</v>
      </c>
      <c r="L82" s="9">
        <v>0.97899159663865543</v>
      </c>
      <c r="M82" s="29">
        <v>467</v>
      </c>
      <c r="N82" s="8">
        <v>481</v>
      </c>
      <c r="O82" s="9">
        <v>1.0299785867237687</v>
      </c>
      <c r="P82" s="8">
        <v>469</v>
      </c>
      <c r="Q82" s="9">
        <v>1.0042826552462527</v>
      </c>
      <c r="R82" s="8">
        <v>82</v>
      </c>
      <c r="S82" s="9">
        <v>0.6074074074074074</v>
      </c>
      <c r="T82" s="8">
        <v>632</v>
      </c>
      <c r="U82" s="9">
        <v>0.50844730490748191</v>
      </c>
    </row>
    <row r="83" spans="1:21" x14ac:dyDescent="0.2">
      <c r="A83" s="12" t="s">
        <v>70</v>
      </c>
      <c r="B83" s="30">
        <v>914</v>
      </c>
      <c r="C83" s="13">
        <v>888</v>
      </c>
      <c r="D83" s="14">
        <v>0.97155361050328226</v>
      </c>
      <c r="E83" s="13">
        <v>888</v>
      </c>
      <c r="F83" s="15">
        <v>0.97155361050328226</v>
      </c>
      <c r="G83" s="16">
        <v>1142</v>
      </c>
      <c r="H83" s="14">
        <v>1.2494529540481401</v>
      </c>
      <c r="I83" s="13">
        <v>888</v>
      </c>
      <c r="J83" s="14">
        <v>0.97155361050328226</v>
      </c>
      <c r="K83" s="13">
        <v>888</v>
      </c>
      <c r="L83" s="14">
        <v>0.97155361050328226</v>
      </c>
      <c r="M83" s="30">
        <v>921</v>
      </c>
      <c r="N83" s="13">
        <v>954</v>
      </c>
      <c r="O83" s="14">
        <v>1.0358306188925082</v>
      </c>
      <c r="P83" s="13">
        <v>892</v>
      </c>
      <c r="Q83" s="14">
        <v>0.96851248642779586</v>
      </c>
      <c r="R83" s="13">
        <v>177</v>
      </c>
      <c r="S83" s="14">
        <v>0.32240437158469948</v>
      </c>
      <c r="T83" s="13">
        <v>1945</v>
      </c>
      <c r="U83" s="14">
        <v>0.2575817772480466</v>
      </c>
    </row>
    <row r="84" spans="1:21" ht="13.5" thickBot="1" x14ac:dyDescent="0.25">
      <c r="A84" s="2" t="s">
        <v>85</v>
      </c>
      <c r="B84" s="28">
        <v>10611</v>
      </c>
      <c r="C84" s="3">
        <v>8356</v>
      </c>
      <c r="D84" s="4">
        <v>0.78748468570351526</v>
      </c>
      <c r="E84" s="3">
        <v>8330</v>
      </c>
      <c r="F84" s="5">
        <v>0.78503439826595045</v>
      </c>
      <c r="G84" s="6">
        <v>7628</v>
      </c>
      <c r="H84" s="4">
        <v>0.71887663745170105</v>
      </c>
      <c r="I84" s="3">
        <v>8340</v>
      </c>
      <c r="J84" s="4">
        <v>0.78597681651116769</v>
      </c>
      <c r="K84" s="3">
        <v>8334</v>
      </c>
      <c r="L84" s="4">
        <v>0.78541136556403734</v>
      </c>
      <c r="M84" s="28">
        <v>10656</v>
      </c>
      <c r="N84" s="3">
        <v>8596</v>
      </c>
      <c r="O84" s="4">
        <v>0.80668168168168164</v>
      </c>
      <c r="P84" s="3">
        <v>8555</v>
      </c>
      <c r="Q84" s="4">
        <v>0.80283408408408408</v>
      </c>
      <c r="R84" s="3">
        <v>2694</v>
      </c>
      <c r="S84" s="4">
        <v>0.34187817258883246</v>
      </c>
      <c r="T84" s="3">
        <v>16652</v>
      </c>
      <c r="U84" s="4">
        <v>0.1427310207685121</v>
      </c>
    </row>
    <row r="85" spans="1:21" x14ac:dyDescent="0.2">
      <c r="A85" s="7" t="s">
        <v>87</v>
      </c>
      <c r="B85" s="29">
        <v>370</v>
      </c>
      <c r="C85" s="8">
        <v>333</v>
      </c>
      <c r="D85" s="9">
        <v>0.9</v>
      </c>
      <c r="E85" s="8">
        <v>334</v>
      </c>
      <c r="F85" s="10">
        <v>0.9027027027027027</v>
      </c>
      <c r="G85" s="11">
        <v>189</v>
      </c>
      <c r="H85" s="9">
        <v>0.51081081081081081</v>
      </c>
      <c r="I85" s="8">
        <v>334</v>
      </c>
      <c r="J85" s="9">
        <v>0.9027027027027027</v>
      </c>
      <c r="K85" s="8">
        <v>334</v>
      </c>
      <c r="L85" s="9">
        <v>0.9027027027027027</v>
      </c>
      <c r="M85" s="29">
        <v>369</v>
      </c>
      <c r="N85" s="8">
        <v>315</v>
      </c>
      <c r="O85" s="9">
        <v>0.85365853658536583</v>
      </c>
      <c r="P85" s="8">
        <v>312</v>
      </c>
      <c r="Q85" s="9">
        <v>0.84552845528455289</v>
      </c>
      <c r="R85" s="8">
        <v>40</v>
      </c>
      <c r="S85" s="9">
        <v>0.65573770491803274</v>
      </c>
      <c r="T85" s="8">
        <v>561</v>
      </c>
      <c r="U85" s="9">
        <v>0.60583153347732177</v>
      </c>
    </row>
    <row r="86" spans="1:21" x14ac:dyDescent="0.2">
      <c r="A86" s="12" t="s">
        <v>88</v>
      </c>
      <c r="B86" s="30">
        <v>53</v>
      </c>
      <c r="C86" s="13">
        <v>74</v>
      </c>
      <c r="D86" s="14">
        <v>1.3962264150943395</v>
      </c>
      <c r="E86" s="13">
        <v>74</v>
      </c>
      <c r="F86" s="15">
        <v>1.3962264150943395</v>
      </c>
      <c r="G86" s="16">
        <v>48</v>
      </c>
      <c r="H86" s="14">
        <v>0.90566037735849059</v>
      </c>
      <c r="I86" s="13">
        <v>74</v>
      </c>
      <c r="J86" s="14">
        <v>1.3962264150943395</v>
      </c>
      <c r="K86" s="13">
        <v>74</v>
      </c>
      <c r="L86" s="14">
        <v>1.3962264150943395</v>
      </c>
      <c r="M86" s="30">
        <v>54</v>
      </c>
      <c r="N86" s="13">
        <v>64</v>
      </c>
      <c r="O86" s="14">
        <v>1.1851851851851851</v>
      </c>
      <c r="P86" s="13">
        <v>64</v>
      </c>
      <c r="Q86" s="14">
        <v>1.1851851851851851</v>
      </c>
      <c r="R86" s="13">
        <v>18</v>
      </c>
      <c r="S86" s="14">
        <v>0.23076923076923078</v>
      </c>
      <c r="T86" s="13">
        <v>166</v>
      </c>
      <c r="U86" s="14">
        <v>0.17219917012448133</v>
      </c>
    </row>
    <row r="87" spans="1:21" x14ac:dyDescent="0.2">
      <c r="A87" s="7" t="s">
        <v>89</v>
      </c>
      <c r="B87" s="29">
        <v>248</v>
      </c>
      <c r="C87" s="8">
        <v>144</v>
      </c>
      <c r="D87" s="9">
        <v>0.58064516129032262</v>
      </c>
      <c r="E87" s="8">
        <v>146</v>
      </c>
      <c r="F87" s="10">
        <v>0.58870967741935487</v>
      </c>
      <c r="G87" s="11">
        <v>117</v>
      </c>
      <c r="H87" s="9">
        <v>0.47177419354838712</v>
      </c>
      <c r="I87" s="8">
        <v>144</v>
      </c>
      <c r="J87" s="9">
        <v>0.58064516129032262</v>
      </c>
      <c r="K87" s="8">
        <v>144</v>
      </c>
      <c r="L87" s="9">
        <v>0.58064516129032262</v>
      </c>
      <c r="M87" s="29">
        <v>248</v>
      </c>
      <c r="N87" s="8">
        <v>152</v>
      </c>
      <c r="O87" s="9">
        <v>0.61290322580645162</v>
      </c>
      <c r="P87" s="8">
        <v>152</v>
      </c>
      <c r="Q87" s="9">
        <v>0.61290322580645162</v>
      </c>
      <c r="R87" s="8">
        <v>31</v>
      </c>
      <c r="S87" s="9">
        <v>0.27927927927927926</v>
      </c>
      <c r="T87" s="8">
        <v>452</v>
      </c>
      <c r="U87" s="9">
        <v>0.36718115353371245</v>
      </c>
    </row>
    <row r="88" spans="1:21" x14ac:dyDescent="0.2">
      <c r="A88" s="12" t="s">
        <v>90</v>
      </c>
      <c r="B88" s="30">
        <v>910</v>
      </c>
      <c r="C88" s="13">
        <v>601</v>
      </c>
      <c r="D88" s="14">
        <v>0.66043956043956042</v>
      </c>
      <c r="E88" s="13">
        <v>603</v>
      </c>
      <c r="F88" s="15">
        <v>0.66263736263736261</v>
      </c>
      <c r="G88" s="16">
        <v>384</v>
      </c>
      <c r="H88" s="14">
        <v>0.42197802197802198</v>
      </c>
      <c r="I88" s="13">
        <v>603</v>
      </c>
      <c r="J88" s="14">
        <v>0.66263736263736261</v>
      </c>
      <c r="K88" s="13">
        <v>603</v>
      </c>
      <c r="L88" s="14">
        <v>0.66263736263736261</v>
      </c>
      <c r="M88" s="30">
        <v>907</v>
      </c>
      <c r="N88" s="13">
        <v>656</v>
      </c>
      <c r="O88" s="14">
        <v>0.72326350606394707</v>
      </c>
      <c r="P88" s="13">
        <v>645</v>
      </c>
      <c r="Q88" s="14">
        <v>0.71113561190738694</v>
      </c>
      <c r="R88" s="13">
        <v>168</v>
      </c>
      <c r="S88" s="14">
        <v>0.26709062003179651</v>
      </c>
      <c r="T88" s="13">
        <v>1210</v>
      </c>
      <c r="U88" s="14">
        <v>0.11247443762781185</v>
      </c>
    </row>
    <row r="89" spans="1:21" x14ac:dyDescent="0.2">
      <c r="A89" s="7" t="s">
        <v>91</v>
      </c>
      <c r="B89" s="29">
        <v>275</v>
      </c>
      <c r="C89" s="8">
        <v>207</v>
      </c>
      <c r="D89" s="9">
        <v>0.75272727272727269</v>
      </c>
      <c r="E89" s="8">
        <v>207</v>
      </c>
      <c r="F89" s="10">
        <v>0.75272727272727269</v>
      </c>
      <c r="G89" s="11">
        <v>119</v>
      </c>
      <c r="H89" s="9">
        <v>0.43272727272727274</v>
      </c>
      <c r="I89" s="8">
        <v>207</v>
      </c>
      <c r="J89" s="9">
        <v>0.75272727272727269</v>
      </c>
      <c r="K89" s="8">
        <v>207</v>
      </c>
      <c r="L89" s="9">
        <v>0.75272727272727269</v>
      </c>
      <c r="M89" s="29">
        <v>274</v>
      </c>
      <c r="N89" s="8">
        <v>211</v>
      </c>
      <c r="O89" s="9">
        <v>0.77007299270072993</v>
      </c>
      <c r="P89" s="8">
        <v>223</v>
      </c>
      <c r="Q89" s="9">
        <v>0.81386861313868608</v>
      </c>
      <c r="R89" s="8">
        <v>93</v>
      </c>
      <c r="S89" s="9">
        <v>0.25549450549450547</v>
      </c>
      <c r="T89" s="8">
        <v>167</v>
      </c>
      <c r="U89" s="9">
        <v>3.4654492633326414E-2</v>
      </c>
    </row>
    <row r="90" spans="1:21" x14ac:dyDescent="0.2">
      <c r="A90" s="12" t="s">
        <v>92</v>
      </c>
      <c r="B90" s="30">
        <v>68</v>
      </c>
      <c r="C90" s="13">
        <v>61</v>
      </c>
      <c r="D90" s="14">
        <v>0.8970588235294118</v>
      </c>
      <c r="E90" s="13">
        <v>60</v>
      </c>
      <c r="F90" s="15">
        <v>0.88235294117647056</v>
      </c>
      <c r="G90" s="16">
        <v>33</v>
      </c>
      <c r="H90" s="14">
        <v>0.48529411764705882</v>
      </c>
      <c r="I90" s="13">
        <v>60</v>
      </c>
      <c r="J90" s="14">
        <v>0.88235294117647056</v>
      </c>
      <c r="K90" s="13">
        <v>60</v>
      </c>
      <c r="L90" s="14">
        <v>0.88235294117647056</v>
      </c>
      <c r="M90" s="30">
        <v>66</v>
      </c>
      <c r="N90" s="13">
        <v>58</v>
      </c>
      <c r="O90" s="14">
        <v>0.87878787878787878</v>
      </c>
      <c r="P90" s="13">
        <v>60</v>
      </c>
      <c r="Q90" s="14">
        <v>0.90909090909090906</v>
      </c>
      <c r="R90" s="13">
        <v>4</v>
      </c>
      <c r="S90" s="14">
        <v>0.1111111111111111</v>
      </c>
      <c r="T90" s="13">
        <v>91</v>
      </c>
      <c r="U90" s="14">
        <v>0.20177383592017739</v>
      </c>
    </row>
    <row r="91" spans="1:21" x14ac:dyDescent="0.2">
      <c r="A91" s="7" t="s">
        <v>93</v>
      </c>
      <c r="B91" s="29">
        <v>184</v>
      </c>
      <c r="C91" s="8">
        <v>150</v>
      </c>
      <c r="D91" s="9">
        <v>0.81521739130434778</v>
      </c>
      <c r="E91" s="8">
        <v>152</v>
      </c>
      <c r="F91" s="10">
        <v>0.82608695652173914</v>
      </c>
      <c r="G91" s="11">
        <v>81</v>
      </c>
      <c r="H91" s="9">
        <v>0.44021739130434784</v>
      </c>
      <c r="I91" s="8">
        <v>152</v>
      </c>
      <c r="J91" s="9">
        <v>0.82608695652173914</v>
      </c>
      <c r="K91" s="8">
        <v>152</v>
      </c>
      <c r="L91" s="9">
        <v>0.82608695652173914</v>
      </c>
      <c r="M91" s="29">
        <v>183</v>
      </c>
      <c r="N91" s="8">
        <v>163</v>
      </c>
      <c r="O91" s="9">
        <v>0.89071038251366119</v>
      </c>
      <c r="P91" s="8">
        <v>163</v>
      </c>
      <c r="Q91" s="9">
        <v>0.89071038251366119</v>
      </c>
      <c r="R91" s="8">
        <v>58</v>
      </c>
      <c r="S91" s="9">
        <v>0.49572649572649574</v>
      </c>
      <c r="T91" s="8">
        <v>599</v>
      </c>
      <c r="U91" s="9">
        <v>0.36703431372549017</v>
      </c>
    </row>
    <row r="92" spans="1:21" x14ac:dyDescent="0.2">
      <c r="A92" s="12" t="s">
        <v>94</v>
      </c>
      <c r="B92" s="30">
        <v>850</v>
      </c>
      <c r="C92" s="13">
        <v>431</v>
      </c>
      <c r="D92" s="14">
        <v>0.50705882352941178</v>
      </c>
      <c r="E92" s="13">
        <v>435</v>
      </c>
      <c r="F92" s="15">
        <v>0.5117647058823529</v>
      </c>
      <c r="G92" s="16">
        <v>192</v>
      </c>
      <c r="H92" s="14">
        <v>0.22588235294117648</v>
      </c>
      <c r="I92" s="13">
        <v>434</v>
      </c>
      <c r="J92" s="14">
        <v>0.51058823529411768</v>
      </c>
      <c r="K92" s="13">
        <v>434</v>
      </c>
      <c r="L92" s="14">
        <v>0.51058823529411768</v>
      </c>
      <c r="M92" s="30">
        <v>850</v>
      </c>
      <c r="N92" s="13">
        <v>466</v>
      </c>
      <c r="O92" s="14">
        <v>0.54823529411764704</v>
      </c>
      <c r="P92" s="13">
        <v>467</v>
      </c>
      <c r="Q92" s="14">
        <v>0.54941176470588238</v>
      </c>
      <c r="R92" s="13">
        <v>55</v>
      </c>
      <c r="S92" s="14">
        <v>0.11434511434511435</v>
      </c>
      <c r="T92" s="13">
        <v>1807</v>
      </c>
      <c r="U92" s="14">
        <v>0.25322309417040356</v>
      </c>
    </row>
    <row r="93" spans="1:21" x14ac:dyDescent="0.2">
      <c r="A93" s="7" t="s">
        <v>95</v>
      </c>
      <c r="B93" s="29">
        <v>100</v>
      </c>
      <c r="C93" s="8">
        <v>64</v>
      </c>
      <c r="D93" s="9">
        <v>0.64</v>
      </c>
      <c r="E93" s="8">
        <v>65</v>
      </c>
      <c r="F93" s="10">
        <v>0.65</v>
      </c>
      <c r="G93" s="11">
        <v>31</v>
      </c>
      <c r="H93" s="9">
        <v>0.31</v>
      </c>
      <c r="I93" s="8">
        <v>65</v>
      </c>
      <c r="J93" s="9">
        <v>0.65</v>
      </c>
      <c r="K93" s="8">
        <v>65</v>
      </c>
      <c r="L93" s="9">
        <v>0.65</v>
      </c>
      <c r="M93" s="29">
        <v>101</v>
      </c>
      <c r="N93" s="8">
        <v>71</v>
      </c>
      <c r="O93" s="9">
        <v>0.70297029702970293</v>
      </c>
      <c r="P93" s="8">
        <v>70</v>
      </c>
      <c r="Q93" s="9">
        <v>0.69306930693069302</v>
      </c>
      <c r="R93" s="8">
        <v>7</v>
      </c>
      <c r="S93" s="9">
        <v>8.5365853658536592E-2</v>
      </c>
      <c r="T93" s="8">
        <v>147</v>
      </c>
      <c r="U93" s="9">
        <v>0.11778846153846154</v>
      </c>
    </row>
    <row r="94" spans="1:21" x14ac:dyDescent="0.2">
      <c r="A94" s="12" t="s">
        <v>96</v>
      </c>
      <c r="B94" s="30">
        <v>872</v>
      </c>
      <c r="C94" s="13">
        <v>876</v>
      </c>
      <c r="D94" s="14">
        <v>1.0045871559633028</v>
      </c>
      <c r="E94" s="13">
        <v>861</v>
      </c>
      <c r="F94" s="15">
        <v>0.98738532110091748</v>
      </c>
      <c r="G94" s="16">
        <v>726</v>
      </c>
      <c r="H94" s="14">
        <v>0.83256880733944949</v>
      </c>
      <c r="I94" s="13">
        <v>861</v>
      </c>
      <c r="J94" s="14">
        <v>0.98738532110091748</v>
      </c>
      <c r="K94" s="13">
        <v>861</v>
      </c>
      <c r="L94" s="14">
        <v>0.98738532110091748</v>
      </c>
      <c r="M94" s="30">
        <v>883</v>
      </c>
      <c r="N94" s="13">
        <v>907</v>
      </c>
      <c r="O94" s="14">
        <v>1.0271800679501699</v>
      </c>
      <c r="P94" s="13">
        <v>980</v>
      </c>
      <c r="Q94" s="14">
        <v>1.1098527746319367</v>
      </c>
      <c r="R94" s="13">
        <v>315</v>
      </c>
      <c r="S94" s="14">
        <v>0.39722572509457754</v>
      </c>
      <c r="T94" s="13">
        <v>1694</v>
      </c>
      <c r="U94" s="14">
        <v>0.12965939533103712</v>
      </c>
    </row>
    <row r="95" spans="1:21" x14ac:dyDescent="0.2">
      <c r="A95" s="7" t="s">
        <v>97</v>
      </c>
      <c r="B95" s="29">
        <v>384</v>
      </c>
      <c r="C95" s="8">
        <v>275</v>
      </c>
      <c r="D95" s="9">
        <v>0.71614583333333337</v>
      </c>
      <c r="E95" s="8">
        <v>266</v>
      </c>
      <c r="F95" s="10">
        <v>0.69270833333333337</v>
      </c>
      <c r="G95" s="11">
        <v>130</v>
      </c>
      <c r="H95" s="9">
        <v>0.33854166666666669</v>
      </c>
      <c r="I95" s="8">
        <v>269</v>
      </c>
      <c r="J95" s="9">
        <v>0.70052083333333337</v>
      </c>
      <c r="K95" s="8">
        <v>269</v>
      </c>
      <c r="L95" s="9">
        <v>0.70052083333333337</v>
      </c>
      <c r="M95" s="29">
        <v>384</v>
      </c>
      <c r="N95" s="8">
        <v>266</v>
      </c>
      <c r="O95" s="9">
        <v>0.69270833333333337</v>
      </c>
      <c r="P95" s="8">
        <v>265</v>
      </c>
      <c r="Q95" s="9">
        <v>0.69010416666666663</v>
      </c>
      <c r="R95" s="8">
        <v>72</v>
      </c>
      <c r="S95" s="9">
        <v>0.20396600566572237</v>
      </c>
      <c r="T95" s="8">
        <v>374</v>
      </c>
      <c r="U95" s="9">
        <v>7.407407407407407E-2</v>
      </c>
    </row>
    <row r="96" spans="1:21" x14ac:dyDescent="0.2">
      <c r="A96" s="12" t="s">
        <v>98</v>
      </c>
      <c r="B96" s="30">
        <v>986</v>
      </c>
      <c r="C96" s="13">
        <v>704</v>
      </c>
      <c r="D96" s="14">
        <v>0.71399594320486814</v>
      </c>
      <c r="E96" s="13">
        <v>704</v>
      </c>
      <c r="F96" s="15">
        <v>0.71399594320486814</v>
      </c>
      <c r="G96" s="16">
        <v>290</v>
      </c>
      <c r="H96" s="14">
        <v>0.29411764705882354</v>
      </c>
      <c r="I96" s="13">
        <v>704</v>
      </c>
      <c r="J96" s="14">
        <v>0.71399594320486814</v>
      </c>
      <c r="K96" s="13">
        <v>682</v>
      </c>
      <c r="L96" s="14">
        <v>0.69168356997971603</v>
      </c>
      <c r="M96" s="30">
        <v>994</v>
      </c>
      <c r="N96" s="13">
        <v>692</v>
      </c>
      <c r="O96" s="14">
        <v>0.69617706237424548</v>
      </c>
      <c r="P96" s="13">
        <v>686</v>
      </c>
      <c r="Q96" s="14">
        <v>0.6901408450704225</v>
      </c>
      <c r="R96" s="13">
        <v>228</v>
      </c>
      <c r="S96" s="14">
        <v>0.44357976653696496</v>
      </c>
      <c r="T96" s="13">
        <v>544</v>
      </c>
      <c r="U96" s="14">
        <v>7.8465310832251556E-2</v>
      </c>
    </row>
    <row r="97" spans="1:21" x14ac:dyDescent="0.2">
      <c r="A97" s="7" t="s">
        <v>99</v>
      </c>
      <c r="B97" s="29">
        <v>357</v>
      </c>
      <c r="C97" s="8">
        <v>202</v>
      </c>
      <c r="D97" s="9">
        <v>0.56582633053221287</v>
      </c>
      <c r="E97" s="8">
        <v>198</v>
      </c>
      <c r="F97" s="10">
        <v>0.55462184873949583</v>
      </c>
      <c r="G97" s="11">
        <v>130</v>
      </c>
      <c r="H97" s="9">
        <v>0.36414565826330531</v>
      </c>
      <c r="I97" s="8">
        <v>197</v>
      </c>
      <c r="J97" s="9">
        <v>0.55182072829131656</v>
      </c>
      <c r="K97" s="8">
        <v>196</v>
      </c>
      <c r="L97" s="9">
        <v>0.5490196078431373</v>
      </c>
      <c r="M97" s="29">
        <v>353</v>
      </c>
      <c r="N97" s="8">
        <v>230</v>
      </c>
      <c r="O97" s="9">
        <v>0.65155807365439089</v>
      </c>
      <c r="P97" s="8">
        <v>209</v>
      </c>
      <c r="Q97" s="9">
        <v>0.59206798866855526</v>
      </c>
      <c r="R97" s="8">
        <v>46</v>
      </c>
      <c r="S97" s="9">
        <v>0.22115384615384615</v>
      </c>
      <c r="T97" s="8">
        <v>345</v>
      </c>
      <c r="U97" s="9">
        <v>0.15218350242611381</v>
      </c>
    </row>
    <row r="98" spans="1:21" x14ac:dyDescent="0.2">
      <c r="A98" s="12" t="s">
        <v>143</v>
      </c>
      <c r="B98" s="30">
        <v>335</v>
      </c>
      <c r="C98" s="13">
        <v>226</v>
      </c>
      <c r="D98" s="14">
        <v>0.67462686567164176</v>
      </c>
      <c r="E98" s="13">
        <v>227</v>
      </c>
      <c r="F98" s="15">
        <v>0.67761194029850746</v>
      </c>
      <c r="G98" s="16">
        <v>127</v>
      </c>
      <c r="H98" s="14">
        <v>0.37910447761194027</v>
      </c>
      <c r="I98" s="13">
        <v>227</v>
      </c>
      <c r="J98" s="14">
        <v>0.67761194029850746</v>
      </c>
      <c r="K98" s="13">
        <v>227</v>
      </c>
      <c r="L98" s="14">
        <v>0.67761194029850746</v>
      </c>
      <c r="M98" s="30">
        <v>337</v>
      </c>
      <c r="N98" s="13">
        <v>261</v>
      </c>
      <c r="O98" s="14">
        <v>0.77448071216617209</v>
      </c>
      <c r="P98" s="13">
        <v>262</v>
      </c>
      <c r="Q98" s="14">
        <v>0.77744807121661719</v>
      </c>
      <c r="R98" s="13">
        <v>60</v>
      </c>
      <c r="S98" s="14">
        <v>0.41379310344827586</v>
      </c>
      <c r="T98" s="13">
        <v>624</v>
      </c>
      <c r="U98" s="14">
        <v>0.3148335015136226</v>
      </c>
    </row>
    <row r="99" spans="1:21" x14ac:dyDescent="0.2">
      <c r="A99" s="7" t="s">
        <v>144</v>
      </c>
      <c r="B99" s="29">
        <v>337</v>
      </c>
      <c r="C99" s="8">
        <v>135</v>
      </c>
      <c r="D99" s="9">
        <v>0.40059347181008903</v>
      </c>
      <c r="E99" s="8">
        <v>139</v>
      </c>
      <c r="F99" s="10">
        <v>0.41246290801186941</v>
      </c>
      <c r="G99" s="11">
        <v>76</v>
      </c>
      <c r="H99" s="9">
        <v>0.22551928783382788</v>
      </c>
      <c r="I99" s="8">
        <v>139</v>
      </c>
      <c r="J99" s="9">
        <v>0.41246290801186941</v>
      </c>
      <c r="K99" s="8">
        <v>139</v>
      </c>
      <c r="L99" s="9">
        <v>0.41246290801186941</v>
      </c>
      <c r="M99" s="29">
        <v>338</v>
      </c>
      <c r="N99" s="8">
        <v>140</v>
      </c>
      <c r="O99" s="9">
        <v>0.41420118343195267</v>
      </c>
      <c r="P99" s="8">
        <v>113</v>
      </c>
      <c r="Q99" s="9">
        <v>0.33431952662721892</v>
      </c>
      <c r="R99" s="8">
        <v>45</v>
      </c>
      <c r="S99" s="9">
        <v>0.20737327188940091</v>
      </c>
      <c r="T99" s="8">
        <v>797</v>
      </c>
      <c r="U99" s="9">
        <v>0.22629187961385577</v>
      </c>
    </row>
    <row r="100" spans="1:21" x14ac:dyDescent="0.2">
      <c r="A100" s="12" t="s">
        <v>86</v>
      </c>
      <c r="B100" s="30">
        <v>1892</v>
      </c>
      <c r="C100" s="13">
        <v>1721</v>
      </c>
      <c r="D100" s="14">
        <v>0.90961945031712477</v>
      </c>
      <c r="E100" s="13">
        <v>1720</v>
      </c>
      <c r="F100" s="15">
        <v>0.90909090909090906</v>
      </c>
      <c r="G100" s="16">
        <v>3615</v>
      </c>
      <c r="H100" s="14">
        <v>1.9106765327695561</v>
      </c>
      <c r="I100" s="13">
        <v>1720</v>
      </c>
      <c r="J100" s="14">
        <v>0.90909090909090906</v>
      </c>
      <c r="K100" s="13">
        <v>1720</v>
      </c>
      <c r="L100" s="14">
        <v>0.90909090909090906</v>
      </c>
      <c r="M100" s="30">
        <v>1914</v>
      </c>
      <c r="N100" s="13">
        <v>1684</v>
      </c>
      <c r="O100" s="14">
        <v>0.87983281086729359</v>
      </c>
      <c r="P100" s="13">
        <v>1590</v>
      </c>
      <c r="Q100" s="14">
        <v>0.83072100313479624</v>
      </c>
      <c r="R100" s="13">
        <v>877</v>
      </c>
      <c r="S100" s="14">
        <v>0.62642857142857145</v>
      </c>
      <c r="T100" s="13">
        <v>2408</v>
      </c>
      <c r="U100" s="14">
        <v>0.10187849043831444</v>
      </c>
    </row>
    <row r="101" spans="1:21" x14ac:dyDescent="0.2">
      <c r="A101" s="7" t="s">
        <v>100</v>
      </c>
      <c r="B101" s="29">
        <v>333</v>
      </c>
      <c r="C101" s="8">
        <v>162</v>
      </c>
      <c r="D101" s="9">
        <v>0.48648648648648651</v>
      </c>
      <c r="E101" s="8">
        <v>167</v>
      </c>
      <c r="F101" s="10">
        <v>0.50150150150150152</v>
      </c>
      <c r="G101" s="11">
        <v>100</v>
      </c>
      <c r="H101" s="9">
        <v>0.3003003003003003</v>
      </c>
      <c r="I101" s="8">
        <v>167</v>
      </c>
      <c r="J101" s="9">
        <v>0.50150150150150152</v>
      </c>
      <c r="K101" s="8">
        <v>167</v>
      </c>
      <c r="L101" s="9">
        <v>0.50150150150150152</v>
      </c>
      <c r="M101" s="29">
        <v>330</v>
      </c>
      <c r="N101" s="8">
        <v>203</v>
      </c>
      <c r="O101" s="9">
        <v>0.61515151515151512</v>
      </c>
      <c r="P101" s="8">
        <v>201</v>
      </c>
      <c r="Q101" s="9">
        <v>0.60909090909090913</v>
      </c>
      <c r="R101" s="8">
        <v>71</v>
      </c>
      <c r="S101" s="9">
        <v>0.19398907103825136</v>
      </c>
      <c r="T101" s="8">
        <v>454</v>
      </c>
      <c r="U101" s="9">
        <v>9.4308267552970504E-2</v>
      </c>
    </row>
    <row r="102" spans="1:21" x14ac:dyDescent="0.2">
      <c r="A102" s="12" t="s">
        <v>101</v>
      </c>
      <c r="B102" s="30">
        <v>130</v>
      </c>
      <c r="C102" s="13">
        <v>93</v>
      </c>
      <c r="D102" s="14">
        <v>0.7153846153846154</v>
      </c>
      <c r="E102" s="13">
        <v>93</v>
      </c>
      <c r="F102" s="15">
        <v>0.7153846153846154</v>
      </c>
      <c r="G102" s="16">
        <v>58</v>
      </c>
      <c r="H102" s="14">
        <v>0.44615384615384618</v>
      </c>
      <c r="I102" s="13">
        <v>91</v>
      </c>
      <c r="J102" s="14">
        <v>0.7</v>
      </c>
      <c r="K102" s="13">
        <v>92</v>
      </c>
      <c r="L102" s="14">
        <v>0.70769230769230773</v>
      </c>
      <c r="M102" s="30">
        <v>130</v>
      </c>
      <c r="N102" s="13">
        <v>105</v>
      </c>
      <c r="O102" s="14">
        <v>0.80769230769230771</v>
      </c>
      <c r="P102" s="13">
        <v>98</v>
      </c>
      <c r="Q102" s="14">
        <v>0.75384615384615383</v>
      </c>
      <c r="R102" s="13">
        <v>52</v>
      </c>
      <c r="S102" s="14">
        <v>0.25742574257425743</v>
      </c>
      <c r="T102" s="13">
        <v>279</v>
      </c>
      <c r="U102" s="14">
        <v>0.12601626016260162</v>
      </c>
    </row>
    <row r="103" spans="1:21" x14ac:dyDescent="0.2">
      <c r="A103" s="7" t="s">
        <v>102</v>
      </c>
      <c r="B103" s="29">
        <v>246</v>
      </c>
      <c r="C103" s="8">
        <v>198</v>
      </c>
      <c r="D103" s="9">
        <v>0.80487804878048785</v>
      </c>
      <c r="E103" s="8">
        <v>198</v>
      </c>
      <c r="F103" s="10">
        <v>0.80487804878048785</v>
      </c>
      <c r="G103" s="11">
        <v>173</v>
      </c>
      <c r="H103" s="9">
        <v>0.7032520325203252</v>
      </c>
      <c r="I103" s="8">
        <v>198</v>
      </c>
      <c r="J103" s="9">
        <v>0.80487804878048785</v>
      </c>
      <c r="K103" s="8">
        <v>198</v>
      </c>
      <c r="L103" s="9">
        <v>0.80487804878048785</v>
      </c>
      <c r="M103" s="29">
        <v>242</v>
      </c>
      <c r="N103" s="8">
        <v>230</v>
      </c>
      <c r="O103" s="9">
        <v>0.95041322314049592</v>
      </c>
      <c r="P103" s="8">
        <v>230</v>
      </c>
      <c r="Q103" s="9">
        <v>0.95041322314049592</v>
      </c>
      <c r="R103" s="8">
        <v>75</v>
      </c>
      <c r="S103" s="9">
        <v>0.28846153846153844</v>
      </c>
      <c r="T103" s="8">
        <v>499</v>
      </c>
      <c r="U103" s="9">
        <v>0.16683383483784686</v>
      </c>
    </row>
    <row r="104" spans="1:21" x14ac:dyDescent="0.2">
      <c r="A104" s="12" t="s">
        <v>103</v>
      </c>
      <c r="B104" s="30">
        <v>232</v>
      </c>
      <c r="C104" s="13">
        <v>220</v>
      </c>
      <c r="D104" s="14">
        <v>0.94827586206896552</v>
      </c>
      <c r="E104" s="13">
        <v>221</v>
      </c>
      <c r="F104" s="15">
        <v>0.95258620689655171</v>
      </c>
      <c r="G104" s="16">
        <v>149</v>
      </c>
      <c r="H104" s="14">
        <v>0.64224137931034486</v>
      </c>
      <c r="I104" s="13">
        <v>221</v>
      </c>
      <c r="J104" s="14">
        <v>0.95258620689655171</v>
      </c>
      <c r="K104" s="13">
        <v>221</v>
      </c>
      <c r="L104" s="14">
        <v>0.95258620689655171</v>
      </c>
      <c r="M104" s="30">
        <v>230</v>
      </c>
      <c r="N104" s="13">
        <v>238</v>
      </c>
      <c r="O104" s="14">
        <v>1.0347826086956522</v>
      </c>
      <c r="P104" s="13">
        <v>238</v>
      </c>
      <c r="Q104" s="14">
        <v>1.0347826086956522</v>
      </c>
      <c r="R104" s="13">
        <v>86</v>
      </c>
      <c r="S104" s="14">
        <v>0.31970260223048325</v>
      </c>
      <c r="T104" s="13">
        <v>326</v>
      </c>
      <c r="U104" s="14">
        <v>0.10888443553774214</v>
      </c>
    </row>
    <row r="105" spans="1:21" x14ac:dyDescent="0.2">
      <c r="A105" s="7" t="s">
        <v>104</v>
      </c>
      <c r="B105" s="29">
        <v>321</v>
      </c>
      <c r="C105" s="8">
        <v>345</v>
      </c>
      <c r="D105" s="9">
        <v>1.0747663551401869</v>
      </c>
      <c r="E105" s="8">
        <v>319</v>
      </c>
      <c r="F105" s="10">
        <v>0.99376947040498442</v>
      </c>
      <c r="G105" s="11">
        <v>211</v>
      </c>
      <c r="H105" s="9">
        <v>0.65732087227414326</v>
      </c>
      <c r="I105" s="8">
        <v>332</v>
      </c>
      <c r="J105" s="9">
        <v>1.0342679127725856</v>
      </c>
      <c r="K105" s="8">
        <v>348</v>
      </c>
      <c r="L105" s="9">
        <v>1.0841121495327102</v>
      </c>
      <c r="M105" s="29">
        <v>326</v>
      </c>
      <c r="N105" s="8">
        <v>280</v>
      </c>
      <c r="O105" s="9">
        <v>0.85889570552147243</v>
      </c>
      <c r="P105" s="8">
        <v>315</v>
      </c>
      <c r="Q105" s="9">
        <v>0.96625766871165641</v>
      </c>
      <c r="R105" s="8">
        <v>16</v>
      </c>
      <c r="S105" s="9">
        <v>6.6945606694560664E-2</v>
      </c>
      <c r="T105" s="8">
        <v>861</v>
      </c>
      <c r="U105" s="9">
        <v>0.30882352941176472</v>
      </c>
    </row>
    <row r="106" spans="1:21" x14ac:dyDescent="0.2">
      <c r="A106" s="12" t="s">
        <v>147</v>
      </c>
      <c r="B106" s="30">
        <v>462</v>
      </c>
      <c r="C106" s="13">
        <v>522</v>
      </c>
      <c r="D106" s="14">
        <v>1.1298701298701299</v>
      </c>
      <c r="E106" s="13">
        <v>523</v>
      </c>
      <c r="F106" s="15">
        <v>1.1320346320346319</v>
      </c>
      <c r="G106" s="16">
        <v>252</v>
      </c>
      <c r="H106" s="14">
        <v>0.54545454545454541</v>
      </c>
      <c r="I106" s="13">
        <v>523</v>
      </c>
      <c r="J106" s="14">
        <v>1.1320346320346319</v>
      </c>
      <c r="K106" s="13">
        <v>523</v>
      </c>
      <c r="L106" s="14">
        <v>1.1320346320346319</v>
      </c>
      <c r="M106" s="30">
        <v>465</v>
      </c>
      <c r="N106" s="13">
        <v>570</v>
      </c>
      <c r="O106" s="14">
        <v>1.2258064516129032</v>
      </c>
      <c r="P106" s="13">
        <v>572</v>
      </c>
      <c r="Q106" s="14">
        <v>1.2301075268817205</v>
      </c>
      <c r="R106" s="13">
        <v>147</v>
      </c>
      <c r="S106" s="14">
        <v>0.30434782608695654</v>
      </c>
      <c r="T106" s="13">
        <v>1469</v>
      </c>
      <c r="U106" s="14">
        <v>0.20505304299274149</v>
      </c>
    </row>
    <row r="107" spans="1:21" x14ac:dyDescent="0.2">
      <c r="A107" s="7" t="s">
        <v>105</v>
      </c>
      <c r="B107" s="29">
        <v>666</v>
      </c>
      <c r="C107" s="8">
        <v>612</v>
      </c>
      <c r="D107" s="9">
        <v>0.91891891891891897</v>
      </c>
      <c r="E107" s="8">
        <v>618</v>
      </c>
      <c r="F107" s="10">
        <v>0.92792792792792789</v>
      </c>
      <c r="G107" s="11">
        <v>397</v>
      </c>
      <c r="H107" s="9">
        <v>0.59609609609609615</v>
      </c>
      <c r="I107" s="8">
        <v>618</v>
      </c>
      <c r="J107" s="9">
        <v>0.92792792792792789</v>
      </c>
      <c r="K107" s="8">
        <v>618</v>
      </c>
      <c r="L107" s="9">
        <v>0.92792792792792789</v>
      </c>
      <c r="M107" s="29">
        <v>678</v>
      </c>
      <c r="N107" s="8">
        <v>634</v>
      </c>
      <c r="O107" s="9">
        <v>0.93510324483775809</v>
      </c>
      <c r="P107" s="8">
        <v>640</v>
      </c>
      <c r="Q107" s="9">
        <v>0.94395280235988199</v>
      </c>
      <c r="R107" s="8">
        <v>130</v>
      </c>
      <c r="S107" s="9">
        <v>0.27542372881355931</v>
      </c>
      <c r="T107" s="8">
        <v>778</v>
      </c>
      <c r="U107" s="9">
        <v>9.625139180997154E-2</v>
      </c>
    </row>
    <row r="108" spans="1:21" ht="13.5" thickBot="1" x14ac:dyDescent="0.25">
      <c r="A108" s="2" t="s">
        <v>106</v>
      </c>
      <c r="B108" s="28">
        <v>7512</v>
      </c>
      <c r="C108" s="3">
        <v>5743</v>
      </c>
      <c r="D108" s="4">
        <v>0.76451011714589989</v>
      </c>
      <c r="E108" s="3">
        <v>5751</v>
      </c>
      <c r="F108" s="5">
        <v>0.76557507987220452</v>
      </c>
      <c r="G108" s="6">
        <v>4453</v>
      </c>
      <c r="H108" s="4">
        <v>0.59278487752928644</v>
      </c>
      <c r="I108" s="3">
        <v>5750</v>
      </c>
      <c r="J108" s="4">
        <v>0.76544195953141636</v>
      </c>
      <c r="K108" s="3">
        <v>5756</v>
      </c>
      <c r="L108" s="4">
        <v>0.76624068157614489</v>
      </c>
      <c r="M108" s="28">
        <v>7537</v>
      </c>
      <c r="N108" s="3">
        <v>6020</v>
      </c>
      <c r="O108" s="4">
        <v>0.79872628366724163</v>
      </c>
      <c r="P108" s="3">
        <v>5947</v>
      </c>
      <c r="Q108" s="4">
        <v>0.78904073238689132</v>
      </c>
      <c r="R108" s="3">
        <v>1417</v>
      </c>
      <c r="S108" s="4">
        <v>0.32241183162684867</v>
      </c>
      <c r="T108" s="3">
        <v>11307</v>
      </c>
      <c r="U108" s="4">
        <v>0.18674131694990834</v>
      </c>
    </row>
    <row r="109" spans="1:21" x14ac:dyDescent="0.2">
      <c r="A109" s="12" t="s">
        <v>108</v>
      </c>
      <c r="B109" s="30">
        <v>563</v>
      </c>
      <c r="C109" s="13">
        <v>400</v>
      </c>
      <c r="D109" s="14">
        <v>0.71047957371225579</v>
      </c>
      <c r="E109" s="13">
        <v>413</v>
      </c>
      <c r="F109" s="15">
        <v>0.73357015985790408</v>
      </c>
      <c r="G109" s="16">
        <v>243</v>
      </c>
      <c r="H109" s="14">
        <v>0.43161634103019536</v>
      </c>
      <c r="I109" s="13">
        <v>414</v>
      </c>
      <c r="J109" s="14">
        <v>0.73534635879218468</v>
      </c>
      <c r="K109" s="13">
        <v>414</v>
      </c>
      <c r="L109" s="14">
        <v>0.73534635879218468</v>
      </c>
      <c r="M109" s="30">
        <v>569</v>
      </c>
      <c r="N109" s="13">
        <v>443</v>
      </c>
      <c r="O109" s="14">
        <v>0.7785588752196837</v>
      </c>
      <c r="P109" s="13">
        <v>428</v>
      </c>
      <c r="Q109" s="14">
        <v>0.75219683655536029</v>
      </c>
      <c r="R109" s="13">
        <v>152</v>
      </c>
      <c r="S109" s="14">
        <v>0.74146341463414633</v>
      </c>
      <c r="T109" s="13">
        <v>692</v>
      </c>
      <c r="U109" s="14">
        <v>0.23961218836565096</v>
      </c>
    </row>
    <row r="110" spans="1:21" x14ac:dyDescent="0.2">
      <c r="A110" s="7" t="s">
        <v>109</v>
      </c>
      <c r="B110" s="29">
        <v>854</v>
      </c>
      <c r="C110" s="8">
        <v>547</v>
      </c>
      <c r="D110" s="9">
        <v>0.64051522248243564</v>
      </c>
      <c r="E110" s="8">
        <v>549</v>
      </c>
      <c r="F110" s="10">
        <v>0.6428571428571429</v>
      </c>
      <c r="G110" s="11">
        <v>494</v>
      </c>
      <c r="H110" s="9">
        <v>0.57845433255269318</v>
      </c>
      <c r="I110" s="8">
        <v>547</v>
      </c>
      <c r="J110" s="9">
        <v>0.64051522248243564</v>
      </c>
      <c r="K110" s="8">
        <v>550</v>
      </c>
      <c r="L110" s="9">
        <v>0.64402810304449654</v>
      </c>
      <c r="M110" s="29">
        <v>853</v>
      </c>
      <c r="N110" s="8">
        <v>614</v>
      </c>
      <c r="O110" s="9">
        <v>0.7198124267291911</v>
      </c>
      <c r="P110" s="8">
        <v>624</v>
      </c>
      <c r="Q110" s="9">
        <v>0.73153575615474797</v>
      </c>
      <c r="R110" s="8">
        <v>116</v>
      </c>
      <c r="S110" s="9">
        <v>0.25217391304347825</v>
      </c>
      <c r="T110" s="8">
        <v>820</v>
      </c>
      <c r="U110" s="9">
        <v>0.12480974124809741</v>
      </c>
    </row>
    <row r="111" spans="1:21" x14ac:dyDescent="0.2">
      <c r="A111" s="12" t="s">
        <v>110</v>
      </c>
      <c r="B111" s="30">
        <v>127</v>
      </c>
      <c r="C111" s="13">
        <v>85</v>
      </c>
      <c r="D111" s="14">
        <v>0.6692913385826772</v>
      </c>
      <c r="E111" s="13">
        <v>86</v>
      </c>
      <c r="F111" s="15">
        <v>0.67716535433070868</v>
      </c>
      <c r="G111" s="16">
        <v>56</v>
      </c>
      <c r="H111" s="14">
        <v>0.44094488188976377</v>
      </c>
      <c r="I111" s="13">
        <v>86</v>
      </c>
      <c r="J111" s="14">
        <v>0.67716535433070868</v>
      </c>
      <c r="K111" s="13">
        <v>86</v>
      </c>
      <c r="L111" s="14">
        <v>0.67716535433070868</v>
      </c>
      <c r="M111" s="30">
        <v>129</v>
      </c>
      <c r="N111" s="13">
        <v>83</v>
      </c>
      <c r="O111" s="14">
        <v>0.64341085271317833</v>
      </c>
      <c r="P111" s="13">
        <v>73</v>
      </c>
      <c r="Q111" s="14">
        <v>0.56589147286821706</v>
      </c>
      <c r="R111" s="13">
        <v>22</v>
      </c>
      <c r="S111" s="14">
        <v>0.32835820895522388</v>
      </c>
      <c r="T111" s="13">
        <v>103</v>
      </c>
      <c r="U111" s="14">
        <v>0.13696808510638298</v>
      </c>
    </row>
    <row r="112" spans="1:21" x14ac:dyDescent="0.2">
      <c r="A112" s="7" t="s">
        <v>111</v>
      </c>
      <c r="B112" s="29">
        <v>211</v>
      </c>
      <c r="C112" s="8">
        <v>185</v>
      </c>
      <c r="D112" s="9">
        <v>0.87677725118483407</v>
      </c>
      <c r="E112" s="8">
        <v>185</v>
      </c>
      <c r="F112" s="10">
        <v>0.87677725118483407</v>
      </c>
      <c r="G112" s="11">
        <v>116</v>
      </c>
      <c r="H112" s="9">
        <v>0.54976303317535546</v>
      </c>
      <c r="I112" s="8">
        <v>185</v>
      </c>
      <c r="J112" s="9">
        <v>0.87677725118483407</v>
      </c>
      <c r="K112" s="8">
        <v>185</v>
      </c>
      <c r="L112" s="9">
        <v>0.87677725118483407</v>
      </c>
      <c r="M112" s="29">
        <v>212</v>
      </c>
      <c r="N112" s="8">
        <v>195</v>
      </c>
      <c r="O112" s="9">
        <v>0.91981132075471694</v>
      </c>
      <c r="P112" s="8">
        <v>192</v>
      </c>
      <c r="Q112" s="9">
        <v>0.90566037735849059</v>
      </c>
      <c r="R112" s="8">
        <v>25</v>
      </c>
      <c r="S112" s="9">
        <v>0.29411764705882354</v>
      </c>
      <c r="T112" s="8">
        <v>287</v>
      </c>
      <c r="U112" s="9">
        <v>0.26500461680517085</v>
      </c>
    </row>
    <row r="113" spans="1:21" x14ac:dyDescent="0.2">
      <c r="A113" s="12" t="s">
        <v>112</v>
      </c>
      <c r="B113" s="30">
        <v>375</v>
      </c>
      <c r="C113" s="13">
        <v>301</v>
      </c>
      <c r="D113" s="14">
        <v>0.80266666666666664</v>
      </c>
      <c r="E113" s="13">
        <v>292</v>
      </c>
      <c r="F113" s="15">
        <v>0.77866666666666662</v>
      </c>
      <c r="G113" s="16">
        <v>253</v>
      </c>
      <c r="H113" s="14">
        <v>0.67466666666666664</v>
      </c>
      <c r="I113" s="13">
        <v>291</v>
      </c>
      <c r="J113" s="14">
        <v>0.77600000000000002</v>
      </c>
      <c r="K113" s="13">
        <v>289</v>
      </c>
      <c r="L113" s="14">
        <v>0.77066666666666672</v>
      </c>
      <c r="M113" s="30">
        <v>371</v>
      </c>
      <c r="N113" s="13">
        <v>315</v>
      </c>
      <c r="O113" s="14">
        <v>0.84905660377358494</v>
      </c>
      <c r="P113" s="13">
        <v>314</v>
      </c>
      <c r="Q113" s="14">
        <v>0.84636118598382748</v>
      </c>
      <c r="R113" s="13">
        <v>59</v>
      </c>
      <c r="S113" s="14">
        <v>0.18322981366459629</v>
      </c>
      <c r="T113" s="13">
        <v>721</v>
      </c>
      <c r="U113" s="14">
        <v>0.21100380450687739</v>
      </c>
    </row>
    <row r="114" spans="1:21" x14ac:dyDescent="0.2">
      <c r="A114" s="7" t="s">
        <v>107</v>
      </c>
      <c r="B114" s="29">
        <v>584</v>
      </c>
      <c r="C114" s="8">
        <v>446</v>
      </c>
      <c r="D114" s="9">
        <v>0.76369863013698636</v>
      </c>
      <c r="E114" s="8">
        <v>449</v>
      </c>
      <c r="F114" s="10">
        <v>0.76883561643835618</v>
      </c>
      <c r="G114" s="11">
        <v>861</v>
      </c>
      <c r="H114" s="9">
        <v>1.4743150684931507</v>
      </c>
      <c r="I114" s="8">
        <v>448</v>
      </c>
      <c r="J114" s="9">
        <v>0.76712328767123283</v>
      </c>
      <c r="K114" s="8">
        <v>449</v>
      </c>
      <c r="L114" s="9">
        <v>0.76883561643835618</v>
      </c>
      <c r="M114" s="29">
        <v>585</v>
      </c>
      <c r="N114" s="8">
        <v>513</v>
      </c>
      <c r="O114" s="9">
        <v>0.87692307692307692</v>
      </c>
      <c r="P114" s="8">
        <v>512</v>
      </c>
      <c r="Q114" s="9">
        <v>0.87521367521367521</v>
      </c>
      <c r="R114" s="8">
        <v>90</v>
      </c>
      <c r="S114" s="9">
        <v>0.23746701846965698</v>
      </c>
      <c r="T114" s="8">
        <v>1076</v>
      </c>
      <c r="U114" s="9">
        <v>0.21986105435226808</v>
      </c>
    </row>
    <row r="115" spans="1:21" x14ac:dyDescent="0.2">
      <c r="A115" s="12" t="s">
        <v>114</v>
      </c>
      <c r="B115" s="30">
        <v>103</v>
      </c>
      <c r="C115" s="13">
        <v>69</v>
      </c>
      <c r="D115" s="14">
        <v>0.66990291262135926</v>
      </c>
      <c r="E115" s="13">
        <v>69</v>
      </c>
      <c r="F115" s="15">
        <v>0.66990291262135926</v>
      </c>
      <c r="G115" s="16">
        <v>40</v>
      </c>
      <c r="H115" s="14">
        <v>0.38834951456310679</v>
      </c>
      <c r="I115" s="13">
        <v>79</v>
      </c>
      <c r="J115" s="14">
        <v>0.76699029126213591</v>
      </c>
      <c r="K115" s="13">
        <v>79</v>
      </c>
      <c r="L115" s="14">
        <v>0.76699029126213591</v>
      </c>
      <c r="M115" s="30">
        <v>106</v>
      </c>
      <c r="N115" s="13">
        <v>69</v>
      </c>
      <c r="O115" s="14">
        <v>0.65094339622641506</v>
      </c>
      <c r="P115" s="13">
        <v>69</v>
      </c>
      <c r="Q115" s="14">
        <v>0.65094339622641506</v>
      </c>
      <c r="R115" s="13">
        <v>11</v>
      </c>
      <c r="S115" s="14">
        <v>0.14285714285714285</v>
      </c>
      <c r="T115" s="13">
        <v>97</v>
      </c>
      <c r="U115" s="14">
        <v>6.6031313818924436E-2</v>
      </c>
    </row>
    <row r="116" spans="1:21" x14ac:dyDescent="0.2">
      <c r="A116" s="7" t="s">
        <v>115</v>
      </c>
      <c r="B116" s="29">
        <v>481</v>
      </c>
      <c r="C116" s="8">
        <v>334</v>
      </c>
      <c r="D116" s="9">
        <v>0.69438669438669443</v>
      </c>
      <c r="E116" s="8">
        <v>334</v>
      </c>
      <c r="F116" s="10">
        <v>0.69438669438669443</v>
      </c>
      <c r="G116" s="11">
        <v>266</v>
      </c>
      <c r="H116" s="9">
        <v>0.55301455301455305</v>
      </c>
      <c r="I116" s="8">
        <v>334</v>
      </c>
      <c r="J116" s="9">
        <v>0.69438669438669443</v>
      </c>
      <c r="K116" s="8">
        <v>334</v>
      </c>
      <c r="L116" s="9">
        <v>0.69438669438669443</v>
      </c>
      <c r="M116" s="29">
        <v>481</v>
      </c>
      <c r="N116" s="8">
        <v>349</v>
      </c>
      <c r="O116" s="9">
        <v>0.72557172557172556</v>
      </c>
      <c r="P116" s="8">
        <v>315</v>
      </c>
      <c r="Q116" s="9">
        <v>0.65488565488565487</v>
      </c>
      <c r="R116" s="8">
        <v>103</v>
      </c>
      <c r="S116" s="9">
        <v>0.21106557377049182</v>
      </c>
      <c r="T116" s="8">
        <v>638</v>
      </c>
      <c r="U116" s="9">
        <v>0.10447028000654986</v>
      </c>
    </row>
    <row r="117" spans="1:21" x14ac:dyDescent="0.2">
      <c r="A117" s="12" t="s">
        <v>116</v>
      </c>
      <c r="B117" s="30">
        <v>405</v>
      </c>
      <c r="C117" s="13">
        <v>421</v>
      </c>
      <c r="D117" s="14">
        <v>1.0395061728395061</v>
      </c>
      <c r="E117" s="13">
        <v>421</v>
      </c>
      <c r="F117" s="15">
        <v>1.0395061728395061</v>
      </c>
      <c r="G117" s="16">
        <v>212</v>
      </c>
      <c r="H117" s="14">
        <v>0.52345679012345681</v>
      </c>
      <c r="I117" s="13">
        <v>421</v>
      </c>
      <c r="J117" s="14">
        <v>1.0395061728395061</v>
      </c>
      <c r="K117" s="13">
        <v>421</v>
      </c>
      <c r="L117" s="14">
        <v>1.0395061728395061</v>
      </c>
      <c r="M117" s="30">
        <v>410</v>
      </c>
      <c r="N117" s="13">
        <v>400</v>
      </c>
      <c r="O117" s="14">
        <v>0.97560975609756095</v>
      </c>
      <c r="P117" s="13">
        <v>404</v>
      </c>
      <c r="Q117" s="14">
        <v>0.98536585365853657</v>
      </c>
      <c r="R117" s="13">
        <v>141</v>
      </c>
      <c r="S117" s="14">
        <v>0.60775862068965514</v>
      </c>
      <c r="T117" s="13">
        <v>942</v>
      </c>
      <c r="U117" s="14">
        <v>0.24621014113957135</v>
      </c>
    </row>
    <row r="118" spans="1:21" x14ac:dyDescent="0.2">
      <c r="A118" s="7" t="s">
        <v>117</v>
      </c>
      <c r="B118" s="29">
        <v>86</v>
      </c>
      <c r="C118" s="8">
        <v>83</v>
      </c>
      <c r="D118" s="9">
        <v>0.96511627906976749</v>
      </c>
      <c r="E118" s="8">
        <v>83</v>
      </c>
      <c r="F118" s="10">
        <v>0.96511627906976749</v>
      </c>
      <c r="G118" s="11">
        <v>36</v>
      </c>
      <c r="H118" s="9">
        <v>0.41860465116279072</v>
      </c>
      <c r="I118" s="8">
        <v>83</v>
      </c>
      <c r="J118" s="9">
        <v>0.96511627906976749</v>
      </c>
      <c r="K118" s="8">
        <v>83</v>
      </c>
      <c r="L118" s="9">
        <v>0.96511627906976749</v>
      </c>
      <c r="M118" s="29">
        <v>88</v>
      </c>
      <c r="N118" s="8">
        <v>98</v>
      </c>
      <c r="O118" s="9">
        <v>1.1136363636363635</v>
      </c>
      <c r="P118" s="8">
        <v>97</v>
      </c>
      <c r="Q118" s="9">
        <v>1.1022727272727273</v>
      </c>
      <c r="R118" s="8">
        <v>47</v>
      </c>
      <c r="S118" s="9">
        <v>1.0444444444444445</v>
      </c>
      <c r="T118" s="8">
        <v>207</v>
      </c>
      <c r="U118" s="9">
        <v>0.33441033925686592</v>
      </c>
    </row>
    <row r="119" spans="1:21" x14ac:dyDescent="0.2">
      <c r="A119" s="12" t="s">
        <v>118</v>
      </c>
      <c r="B119" s="30">
        <v>309</v>
      </c>
      <c r="C119" s="13">
        <v>220</v>
      </c>
      <c r="D119" s="14">
        <v>0.71197411003236244</v>
      </c>
      <c r="E119" s="13">
        <v>219</v>
      </c>
      <c r="F119" s="15">
        <v>0.70873786407766992</v>
      </c>
      <c r="G119" s="16">
        <v>169</v>
      </c>
      <c r="H119" s="14">
        <v>0.54692556634304212</v>
      </c>
      <c r="I119" s="13">
        <v>220</v>
      </c>
      <c r="J119" s="14">
        <v>0.71197411003236244</v>
      </c>
      <c r="K119" s="13">
        <v>220</v>
      </c>
      <c r="L119" s="14">
        <v>0.71197411003236244</v>
      </c>
      <c r="M119" s="30">
        <v>308</v>
      </c>
      <c r="N119" s="13">
        <v>217</v>
      </c>
      <c r="O119" s="14">
        <v>0.70454545454545459</v>
      </c>
      <c r="P119" s="13">
        <v>217</v>
      </c>
      <c r="Q119" s="14">
        <v>0.70454545454545459</v>
      </c>
      <c r="R119" s="13">
        <v>53</v>
      </c>
      <c r="S119" s="14">
        <v>0.22268907563025211</v>
      </c>
      <c r="T119" s="13">
        <v>862</v>
      </c>
      <c r="U119" s="14">
        <v>0.24927703875072296</v>
      </c>
    </row>
    <row r="120" spans="1:21" x14ac:dyDescent="0.2">
      <c r="A120" s="7" t="s">
        <v>119</v>
      </c>
      <c r="B120" s="29">
        <v>231</v>
      </c>
      <c r="C120" s="8">
        <v>170</v>
      </c>
      <c r="D120" s="9">
        <v>0.73593073593073588</v>
      </c>
      <c r="E120" s="8">
        <v>170</v>
      </c>
      <c r="F120" s="10">
        <v>0.73593073593073588</v>
      </c>
      <c r="G120" s="11">
        <v>105</v>
      </c>
      <c r="H120" s="9">
        <v>0.45454545454545453</v>
      </c>
      <c r="I120" s="8">
        <v>170</v>
      </c>
      <c r="J120" s="9">
        <v>0.73593073593073588</v>
      </c>
      <c r="K120" s="8">
        <v>170</v>
      </c>
      <c r="L120" s="9">
        <v>0.73593073593073588</v>
      </c>
      <c r="M120" s="29">
        <v>231</v>
      </c>
      <c r="N120" s="8">
        <v>178</v>
      </c>
      <c r="O120" s="9">
        <v>0.77056277056277056</v>
      </c>
      <c r="P120" s="8">
        <v>177</v>
      </c>
      <c r="Q120" s="9">
        <v>0.76623376623376627</v>
      </c>
      <c r="R120" s="8">
        <v>51</v>
      </c>
      <c r="S120" s="9">
        <v>0.27868852459016391</v>
      </c>
      <c r="T120" s="8">
        <v>352</v>
      </c>
      <c r="U120" s="9">
        <v>0.12372583479789104</v>
      </c>
    </row>
    <row r="121" spans="1:21" x14ac:dyDescent="0.2">
      <c r="A121" s="12" t="s">
        <v>120</v>
      </c>
      <c r="B121" s="30">
        <v>133</v>
      </c>
      <c r="C121" s="13">
        <v>139</v>
      </c>
      <c r="D121" s="14">
        <v>1.0451127819548873</v>
      </c>
      <c r="E121" s="13">
        <v>139</v>
      </c>
      <c r="F121" s="15">
        <v>1.0451127819548873</v>
      </c>
      <c r="G121" s="16">
        <v>71</v>
      </c>
      <c r="H121" s="14">
        <v>0.53383458646616544</v>
      </c>
      <c r="I121" s="13">
        <v>139</v>
      </c>
      <c r="J121" s="14">
        <v>1.0451127819548873</v>
      </c>
      <c r="K121" s="13">
        <v>139</v>
      </c>
      <c r="L121" s="14">
        <v>1.0451127819548873</v>
      </c>
      <c r="M121" s="30">
        <v>135</v>
      </c>
      <c r="N121" s="13">
        <v>164</v>
      </c>
      <c r="O121" s="14">
        <v>1.2148148148148148</v>
      </c>
      <c r="P121" s="13">
        <v>164</v>
      </c>
      <c r="Q121" s="14">
        <v>1.2148148148148148</v>
      </c>
      <c r="R121" s="13">
        <v>34</v>
      </c>
      <c r="S121" s="14">
        <v>0.2</v>
      </c>
      <c r="T121" s="13">
        <v>892</v>
      </c>
      <c r="U121" s="14">
        <v>0.40582347588717016</v>
      </c>
    </row>
    <row r="122" spans="1:21" x14ac:dyDescent="0.2">
      <c r="A122" s="7" t="s">
        <v>121</v>
      </c>
      <c r="B122" s="29">
        <v>136</v>
      </c>
      <c r="C122" s="8">
        <v>95</v>
      </c>
      <c r="D122" s="9">
        <v>0.69852941176470584</v>
      </c>
      <c r="E122" s="8">
        <v>96</v>
      </c>
      <c r="F122" s="10">
        <v>0.70588235294117652</v>
      </c>
      <c r="G122" s="11">
        <v>63</v>
      </c>
      <c r="H122" s="9">
        <v>0.46323529411764708</v>
      </c>
      <c r="I122" s="8">
        <v>96</v>
      </c>
      <c r="J122" s="9">
        <v>0.70588235294117652</v>
      </c>
      <c r="K122" s="8">
        <v>96</v>
      </c>
      <c r="L122" s="9">
        <v>0.70588235294117652</v>
      </c>
      <c r="M122" s="29">
        <v>137</v>
      </c>
      <c r="N122" s="8">
        <v>104</v>
      </c>
      <c r="O122" s="9">
        <v>0.75912408759124084</v>
      </c>
      <c r="P122" s="8">
        <v>105</v>
      </c>
      <c r="Q122" s="9">
        <v>0.76642335766423353</v>
      </c>
      <c r="R122" s="8">
        <v>5</v>
      </c>
      <c r="S122" s="9">
        <v>5.434782608695652E-2</v>
      </c>
      <c r="T122" s="8">
        <v>69</v>
      </c>
      <c r="U122" s="9">
        <v>5.0364963503649635E-2</v>
      </c>
    </row>
    <row r="123" spans="1:21" x14ac:dyDescent="0.2">
      <c r="A123" s="12" t="s">
        <v>122</v>
      </c>
      <c r="B123" s="30">
        <v>172</v>
      </c>
      <c r="C123" s="13">
        <v>112</v>
      </c>
      <c r="D123" s="14">
        <v>0.65116279069767447</v>
      </c>
      <c r="E123" s="13">
        <v>112</v>
      </c>
      <c r="F123" s="15">
        <v>0.65116279069767447</v>
      </c>
      <c r="G123" s="16">
        <v>113</v>
      </c>
      <c r="H123" s="14">
        <v>0.65697674418604646</v>
      </c>
      <c r="I123" s="13">
        <v>112</v>
      </c>
      <c r="J123" s="14">
        <v>0.65116279069767447</v>
      </c>
      <c r="K123" s="13">
        <v>112</v>
      </c>
      <c r="L123" s="14">
        <v>0.65116279069767447</v>
      </c>
      <c r="M123" s="30">
        <v>172</v>
      </c>
      <c r="N123" s="13">
        <v>136</v>
      </c>
      <c r="O123" s="14">
        <v>0.79069767441860461</v>
      </c>
      <c r="P123" s="13">
        <v>139</v>
      </c>
      <c r="Q123" s="14">
        <v>0.80813953488372092</v>
      </c>
      <c r="R123" s="13">
        <v>24</v>
      </c>
      <c r="S123" s="14">
        <v>0.48</v>
      </c>
      <c r="T123" s="13">
        <v>254</v>
      </c>
      <c r="U123" s="14">
        <v>0.38426626323751889</v>
      </c>
    </row>
    <row r="124" spans="1:21" x14ac:dyDescent="0.2">
      <c r="A124" s="7" t="s">
        <v>123</v>
      </c>
      <c r="B124" s="29">
        <v>417</v>
      </c>
      <c r="C124" s="8">
        <v>299</v>
      </c>
      <c r="D124" s="9">
        <v>0.71702637889688248</v>
      </c>
      <c r="E124" s="8">
        <v>297</v>
      </c>
      <c r="F124" s="10">
        <v>0.71223021582733814</v>
      </c>
      <c r="G124" s="11">
        <v>172</v>
      </c>
      <c r="H124" s="9">
        <v>0.41247002398081534</v>
      </c>
      <c r="I124" s="8">
        <v>292</v>
      </c>
      <c r="J124" s="9">
        <v>0.70023980815347719</v>
      </c>
      <c r="K124" s="8">
        <v>292</v>
      </c>
      <c r="L124" s="9">
        <v>0.70023980815347719</v>
      </c>
      <c r="M124" s="29">
        <v>416</v>
      </c>
      <c r="N124" s="8">
        <v>295</v>
      </c>
      <c r="O124" s="9">
        <v>0.70913461538461542</v>
      </c>
      <c r="P124" s="8">
        <v>287</v>
      </c>
      <c r="Q124" s="9">
        <v>0.68990384615384615</v>
      </c>
      <c r="R124" s="8">
        <v>40</v>
      </c>
      <c r="S124" s="9">
        <v>0.27397260273972601</v>
      </c>
      <c r="T124" s="8">
        <v>295</v>
      </c>
      <c r="U124" s="9">
        <v>0.17507418397626112</v>
      </c>
    </row>
    <row r="125" spans="1:21" x14ac:dyDescent="0.2">
      <c r="A125" s="12" t="s">
        <v>124</v>
      </c>
      <c r="B125" s="30">
        <v>446</v>
      </c>
      <c r="C125" s="13">
        <v>467</v>
      </c>
      <c r="D125" s="14">
        <v>1.047085201793722</v>
      </c>
      <c r="E125" s="13">
        <v>467</v>
      </c>
      <c r="F125" s="15">
        <v>1.047085201793722</v>
      </c>
      <c r="G125" s="16">
        <v>252</v>
      </c>
      <c r="H125" s="14">
        <v>0.56502242152466364</v>
      </c>
      <c r="I125" s="13">
        <v>467</v>
      </c>
      <c r="J125" s="14">
        <v>1.047085201793722</v>
      </c>
      <c r="K125" s="13">
        <v>467</v>
      </c>
      <c r="L125" s="14">
        <v>1.047085201793722</v>
      </c>
      <c r="M125" s="30">
        <v>451</v>
      </c>
      <c r="N125" s="13">
        <v>398</v>
      </c>
      <c r="O125" s="14">
        <v>0.8824833702882483</v>
      </c>
      <c r="P125" s="13">
        <v>402</v>
      </c>
      <c r="Q125" s="14">
        <v>0.89135254988913526</v>
      </c>
      <c r="R125" s="13">
        <v>112</v>
      </c>
      <c r="S125" s="14">
        <v>0.42105263157894735</v>
      </c>
      <c r="T125" s="13">
        <v>814</v>
      </c>
      <c r="U125" s="14">
        <v>0.19733333333333333</v>
      </c>
    </row>
    <row r="126" spans="1:21" x14ac:dyDescent="0.2">
      <c r="A126" s="7" t="s">
        <v>125</v>
      </c>
      <c r="B126" s="29">
        <v>260</v>
      </c>
      <c r="C126" s="8">
        <v>238</v>
      </c>
      <c r="D126" s="9">
        <v>0.91538461538461535</v>
      </c>
      <c r="E126" s="8">
        <v>238</v>
      </c>
      <c r="F126" s="10">
        <v>0.91538461538461535</v>
      </c>
      <c r="G126" s="11">
        <v>143</v>
      </c>
      <c r="H126" s="9">
        <v>0.55000000000000004</v>
      </c>
      <c r="I126" s="8">
        <v>238</v>
      </c>
      <c r="J126" s="9">
        <v>0.91538461538461535</v>
      </c>
      <c r="K126" s="8">
        <v>238</v>
      </c>
      <c r="L126" s="9">
        <v>0.91538461538461535</v>
      </c>
      <c r="M126" s="29">
        <v>261</v>
      </c>
      <c r="N126" s="8">
        <v>243</v>
      </c>
      <c r="O126" s="9">
        <v>0.93103448275862066</v>
      </c>
      <c r="P126" s="8">
        <v>242</v>
      </c>
      <c r="Q126" s="9">
        <v>0.92720306513409967</v>
      </c>
      <c r="R126" s="8">
        <v>41</v>
      </c>
      <c r="S126" s="9">
        <v>0.36936936936936937</v>
      </c>
      <c r="T126" s="8">
        <v>332</v>
      </c>
      <c r="U126" s="9">
        <v>0.17210990150336963</v>
      </c>
    </row>
    <row r="127" spans="1:21" x14ac:dyDescent="0.2">
      <c r="A127" s="12" t="s">
        <v>126</v>
      </c>
      <c r="B127" s="30">
        <v>158</v>
      </c>
      <c r="C127" s="13">
        <v>93</v>
      </c>
      <c r="D127" s="14">
        <v>0.58860759493670889</v>
      </c>
      <c r="E127" s="13">
        <v>94</v>
      </c>
      <c r="F127" s="15">
        <v>0.59493670886075944</v>
      </c>
      <c r="G127" s="16">
        <v>55</v>
      </c>
      <c r="H127" s="14">
        <v>0.34810126582278483</v>
      </c>
      <c r="I127" s="13">
        <v>94</v>
      </c>
      <c r="J127" s="14">
        <v>0.59493670886075944</v>
      </c>
      <c r="K127" s="13">
        <v>94</v>
      </c>
      <c r="L127" s="14">
        <v>0.59493670886075944</v>
      </c>
      <c r="M127" s="30">
        <v>157</v>
      </c>
      <c r="N127" s="13">
        <v>76</v>
      </c>
      <c r="O127" s="14">
        <v>0.48407643312101911</v>
      </c>
      <c r="P127" s="13">
        <v>77</v>
      </c>
      <c r="Q127" s="14">
        <v>0.49044585987261147</v>
      </c>
      <c r="R127" s="13">
        <v>14</v>
      </c>
      <c r="S127" s="14">
        <v>0.31818181818181818</v>
      </c>
      <c r="T127" s="13">
        <v>226</v>
      </c>
      <c r="U127" s="14">
        <v>0.43545279383429675</v>
      </c>
    </row>
    <row r="128" spans="1:21" x14ac:dyDescent="0.2">
      <c r="A128" s="7" t="s">
        <v>127</v>
      </c>
      <c r="B128" s="29">
        <v>218</v>
      </c>
      <c r="C128" s="8">
        <v>159</v>
      </c>
      <c r="D128" s="9">
        <v>0.72935779816513757</v>
      </c>
      <c r="E128" s="8">
        <v>157</v>
      </c>
      <c r="F128" s="10">
        <v>0.72018348623853212</v>
      </c>
      <c r="G128" s="11">
        <v>76</v>
      </c>
      <c r="H128" s="9">
        <v>0.34862385321100919</v>
      </c>
      <c r="I128" s="8">
        <v>157</v>
      </c>
      <c r="J128" s="9">
        <v>0.72018348623853212</v>
      </c>
      <c r="K128" s="8">
        <v>157</v>
      </c>
      <c r="L128" s="9">
        <v>0.72018348623853212</v>
      </c>
      <c r="M128" s="29">
        <v>221</v>
      </c>
      <c r="N128" s="8">
        <v>126</v>
      </c>
      <c r="O128" s="9">
        <v>0.57013574660633481</v>
      </c>
      <c r="P128" s="8">
        <v>115</v>
      </c>
      <c r="Q128" s="9">
        <v>0.52036199095022628</v>
      </c>
      <c r="R128" s="8">
        <v>54</v>
      </c>
      <c r="S128" s="9">
        <v>0.39130434782608697</v>
      </c>
      <c r="T128" s="8">
        <v>333</v>
      </c>
      <c r="U128" s="9">
        <v>0.16476991588322612</v>
      </c>
    </row>
    <row r="129" spans="1:21" x14ac:dyDescent="0.2">
      <c r="A129" s="12" t="s">
        <v>128</v>
      </c>
      <c r="B129" s="30">
        <v>897</v>
      </c>
      <c r="C129" s="13">
        <v>525</v>
      </c>
      <c r="D129" s="14">
        <v>0.5852842809364549</v>
      </c>
      <c r="E129" s="13">
        <v>526</v>
      </c>
      <c r="F129" s="15">
        <v>0.58639910813823859</v>
      </c>
      <c r="G129" s="16">
        <v>455</v>
      </c>
      <c r="H129" s="14">
        <v>0.50724637681159424</v>
      </c>
      <c r="I129" s="13">
        <v>526</v>
      </c>
      <c r="J129" s="14">
        <v>0.58639910813823859</v>
      </c>
      <c r="K129" s="13">
        <v>526</v>
      </c>
      <c r="L129" s="14">
        <v>0.58639910813823859</v>
      </c>
      <c r="M129" s="30">
        <v>894</v>
      </c>
      <c r="N129" s="13">
        <v>654</v>
      </c>
      <c r="O129" s="14">
        <v>0.73154362416107388</v>
      </c>
      <c r="P129" s="13">
        <v>644</v>
      </c>
      <c r="Q129" s="14">
        <v>0.7203579418344519</v>
      </c>
      <c r="R129" s="13">
        <v>109</v>
      </c>
      <c r="S129" s="14">
        <v>0.24885844748858446</v>
      </c>
      <c r="T129" s="13">
        <v>894</v>
      </c>
      <c r="U129" s="14">
        <v>0.16430803161183605</v>
      </c>
    </row>
    <row r="130" spans="1:21" x14ac:dyDescent="0.2">
      <c r="A130" s="7" t="s">
        <v>129</v>
      </c>
      <c r="B130" s="29">
        <v>125</v>
      </c>
      <c r="C130" s="8">
        <v>86</v>
      </c>
      <c r="D130" s="9">
        <v>0.68799999999999994</v>
      </c>
      <c r="E130" s="8">
        <v>86</v>
      </c>
      <c r="F130" s="10">
        <v>0.68799999999999994</v>
      </c>
      <c r="G130" s="11">
        <v>71</v>
      </c>
      <c r="H130" s="9">
        <v>0.56799999999999995</v>
      </c>
      <c r="I130" s="8">
        <v>86</v>
      </c>
      <c r="J130" s="9">
        <v>0.68799999999999994</v>
      </c>
      <c r="K130" s="8">
        <v>86</v>
      </c>
      <c r="L130" s="9">
        <v>0.68799999999999994</v>
      </c>
      <c r="M130" s="29">
        <v>127</v>
      </c>
      <c r="N130" s="8">
        <v>89</v>
      </c>
      <c r="O130" s="9">
        <v>0.70078740157480313</v>
      </c>
      <c r="P130" s="8">
        <v>89</v>
      </c>
      <c r="Q130" s="9">
        <v>0.70078740157480313</v>
      </c>
      <c r="R130" s="8">
        <v>30</v>
      </c>
      <c r="S130" s="9">
        <v>0.44117647058823528</v>
      </c>
      <c r="T130" s="8">
        <v>134</v>
      </c>
      <c r="U130" s="9">
        <v>0.12847555129434324</v>
      </c>
    </row>
    <row r="131" spans="1:21" x14ac:dyDescent="0.2">
      <c r="A131" s="12" t="s">
        <v>130</v>
      </c>
      <c r="B131" s="30">
        <v>221</v>
      </c>
      <c r="C131" s="13">
        <v>269</v>
      </c>
      <c r="D131" s="14">
        <v>1.2171945701357465</v>
      </c>
      <c r="E131" s="13">
        <v>269</v>
      </c>
      <c r="F131" s="15">
        <v>1.2171945701357465</v>
      </c>
      <c r="G131" s="16">
        <v>131</v>
      </c>
      <c r="H131" s="14">
        <v>0.59276018099547512</v>
      </c>
      <c r="I131" s="13">
        <v>265</v>
      </c>
      <c r="J131" s="14">
        <v>1.1990950226244343</v>
      </c>
      <c r="K131" s="13">
        <v>269</v>
      </c>
      <c r="L131" s="14">
        <v>1.2171945701357465</v>
      </c>
      <c r="M131" s="30">
        <v>223</v>
      </c>
      <c r="N131" s="13">
        <v>261</v>
      </c>
      <c r="O131" s="14">
        <v>1.1704035874439462</v>
      </c>
      <c r="P131" s="13">
        <v>261</v>
      </c>
      <c r="Q131" s="14">
        <v>1.1704035874439462</v>
      </c>
      <c r="R131" s="13">
        <v>84</v>
      </c>
      <c r="S131" s="14">
        <v>0.92307692307692313</v>
      </c>
      <c r="T131" s="13">
        <v>267</v>
      </c>
      <c r="U131" s="14">
        <v>0.18089430894308944</v>
      </c>
    </row>
    <row r="132" spans="1:21" ht="13.5" thickBot="1" x14ac:dyDescent="0.25">
      <c r="A132" s="2" t="s">
        <v>142</v>
      </c>
      <c r="B132" s="28">
        <v>48032</v>
      </c>
      <c r="C132" s="3">
        <v>42217</v>
      </c>
      <c r="D132" s="4">
        <v>0.87893487674883408</v>
      </c>
      <c r="E132" s="3">
        <v>42717</v>
      </c>
      <c r="F132" s="5">
        <v>0.88934460359760159</v>
      </c>
      <c r="G132" s="6">
        <v>51340</v>
      </c>
      <c r="H132" s="4">
        <v>1.0688707528314456</v>
      </c>
      <c r="I132" s="3">
        <v>42629</v>
      </c>
      <c r="J132" s="4">
        <v>0.88751249167221857</v>
      </c>
      <c r="K132" s="3">
        <v>42755</v>
      </c>
      <c r="L132" s="4">
        <v>0.89013574283810792</v>
      </c>
      <c r="M132" s="28">
        <v>48509</v>
      </c>
      <c r="N132" s="3">
        <v>44707</v>
      </c>
      <c r="O132" s="4">
        <v>0.92162279164691085</v>
      </c>
      <c r="P132" s="3">
        <v>44932</v>
      </c>
      <c r="Q132" s="4">
        <v>0.92626110618648083</v>
      </c>
      <c r="R132" s="3">
        <v>24787</v>
      </c>
      <c r="S132" s="4">
        <v>0.5075351160981203</v>
      </c>
      <c r="T132" s="3">
        <v>81116</v>
      </c>
      <c r="U132" s="4">
        <v>8.2426163874789779E-2</v>
      </c>
    </row>
    <row r="133" spans="1:21" x14ac:dyDescent="0.2">
      <c r="A133" s="7" t="s">
        <v>140</v>
      </c>
      <c r="B133" s="29">
        <v>29085</v>
      </c>
      <c r="C133" s="8">
        <v>29428</v>
      </c>
      <c r="D133" s="9">
        <v>1.0117930204572805</v>
      </c>
      <c r="E133" s="8">
        <v>29965</v>
      </c>
      <c r="F133" s="10">
        <v>1.0302561457796116</v>
      </c>
      <c r="G133" s="11">
        <v>41663</v>
      </c>
      <c r="H133" s="9">
        <v>1.4324565927454014</v>
      </c>
      <c r="I133" s="8">
        <v>29892</v>
      </c>
      <c r="J133" s="9">
        <v>1.0277462609592574</v>
      </c>
      <c r="K133" s="8">
        <v>29970</v>
      </c>
      <c r="L133" s="9">
        <v>1.0304280556988139</v>
      </c>
      <c r="M133" s="29">
        <v>29314</v>
      </c>
      <c r="N133" s="8">
        <v>31500</v>
      </c>
      <c r="O133" s="9">
        <v>1.0745718769188783</v>
      </c>
      <c r="P133" s="8">
        <v>31654</v>
      </c>
      <c r="Q133" s="9">
        <v>1.0798253394282595</v>
      </c>
      <c r="R133" s="8">
        <v>18789</v>
      </c>
      <c r="S133" s="9">
        <v>0.58465320347263283</v>
      </c>
      <c r="T133" s="8">
        <v>50188</v>
      </c>
      <c r="U133" s="9">
        <v>7.7357740243966355E-2</v>
      </c>
    </row>
    <row r="134" spans="1:21" x14ac:dyDescent="0.2">
      <c r="A134" s="12" t="s">
        <v>131</v>
      </c>
      <c r="B134" s="30">
        <v>895</v>
      </c>
      <c r="C134" s="13">
        <v>555</v>
      </c>
      <c r="D134" s="14">
        <v>0.62011173184357538</v>
      </c>
      <c r="E134" s="13">
        <v>555</v>
      </c>
      <c r="F134" s="15">
        <v>0.62011173184357538</v>
      </c>
      <c r="G134" s="16">
        <v>303</v>
      </c>
      <c r="H134" s="14">
        <v>0.33854748603351953</v>
      </c>
      <c r="I134" s="13">
        <v>555</v>
      </c>
      <c r="J134" s="14">
        <v>0.62011173184357538</v>
      </c>
      <c r="K134" s="13">
        <v>555</v>
      </c>
      <c r="L134" s="14">
        <v>0.62011173184357538</v>
      </c>
      <c r="M134" s="30">
        <v>899</v>
      </c>
      <c r="N134" s="13">
        <v>609</v>
      </c>
      <c r="O134" s="14">
        <v>0.67741935483870963</v>
      </c>
      <c r="P134" s="13">
        <v>607</v>
      </c>
      <c r="Q134" s="14">
        <v>0.67519466073414902</v>
      </c>
      <c r="R134" s="13">
        <v>120</v>
      </c>
      <c r="S134" s="14">
        <v>0.2510460251046025</v>
      </c>
      <c r="T134" s="13">
        <v>1501</v>
      </c>
      <c r="U134" s="14">
        <v>0.2096075967043709</v>
      </c>
    </row>
    <row r="135" spans="1:21" x14ac:dyDescent="0.2">
      <c r="A135" s="7" t="s">
        <v>132</v>
      </c>
      <c r="B135" s="29">
        <v>6883</v>
      </c>
      <c r="C135" s="8">
        <v>4809</v>
      </c>
      <c r="D135" s="9">
        <v>0.6986779020775824</v>
      </c>
      <c r="E135" s="8">
        <v>4815</v>
      </c>
      <c r="F135" s="10">
        <v>0.69954961499346213</v>
      </c>
      <c r="G135" s="11">
        <v>3256</v>
      </c>
      <c r="H135" s="9">
        <v>0.47304954235071917</v>
      </c>
      <c r="I135" s="8">
        <v>4818</v>
      </c>
      <c r="J135" s="9">
        <v>0.699985471451402</v>
      </c>
      <c r="K135" s="8">
        <v>4814</v>
      </c>
      <c r="L135" s="9">
        <v>0.69940432950748221</v>
      </c>
      <c r="M135" s="29">
        <v>6977</v>
      </c>
      <c r="N135" s="8">
        <v>5061</v>
      </c>
      <c r="O135" s="9">
        <v>0.72538340260857104</v>
      </c>
      <c r="P135" s="8">
        <v>5176</v>
      </c>
      <c r="Q135" s="9">
        <v>0.74186613157517556</v>
      </c>
      <c r="R135" s="8">
        <v>2275</v>
      </c>
      <c r="S135" s="9">
        <v>0.36162772214274358</v>
      </c>
      <c r="T135" s="8">
        <v>10918</v>
      </c>
      <c r="U135" s="9">
        <v>9.2121028029497634E-2</v>
      </c>
    </row>
    <row r="136" spans="1:21" x14ac:dyDescent="0.2">
      <c r="A136" s="12" t="s">
        <v>133</v>
      </c>
      <c r="B136" s="30">
        <v>1124</v>
      </c>
      <c r="C136" s="13">
        <v>1029</v>
      </c>
      <c r="D136" s="14">
        <v>0.91548042704626331</v>
      </c>
      <c r="E136" s="13">
        <v>1029</v>
      </c>
      <c r="F136" s="15">
        <v>0.91548042704626331</v>
      </c>
      <c r="G136" s="16">
        <v>1772</v>
      </c>
      <c r="H136" s="14">
        <v>1.5765124555160142</v>
      </c>
      <c r="I136" s="13">
        <v>1025</v>
      </c>
      <c r="J136" s="14">
        <v>0.91192170818505336</v>
      </c>
      <c r="K136" s="13">
        <v>1026</v>
      </c>
      <c r="L136" s="14">
        <v>0.91281138790035588</v>
      </c>
      <c r="M136" s="30">
        <v>1141</v>
      </c>
      <c r="N136" s="13">
        <v>1042</v>
      </c>
      <c r="O136" s="14">
        <v>0.91323400525854515</v>
      </c>
      <c r="P136" s="13">
        <v>1041</v>
      </c>
      <c r="Q136" s="14">
        <v>0.91235758106923748</v>
      </c>
      <c r="R136" s="13">
        <v>510</v>
      </c>
      <c r="S136" s="14">
        <v>0.52361396303901442</v>
      </c>
      <c r="T136" s="13">
        <v>2251</v>
      </c>
      <c r="U136" s="14">
        <v>0.11121541501976284</v>
      </c>
    </row>
    <row r="137" spans="1:21" x14ac:dyDescent="0.2">
      <c r="A137" s="7" t="s">
        <v>134</v>
      </c>
      <c r="B137" s="29">
        <v>886</v>
      </c>
      <c r="C137" s="8">
        <v>584</v>
      </c>
      <c r="D137" s="9">
        <v>0.65914221218961622</v>
      </c>
      <c r="E137" s="8">
        <v>592</v>
      </c>
      <c r="F137" s="10">
        <v>0.6681715575620768</v>
      </c>
      <c r="G137" s="11">
        <v>214</v>
      </c>
      <c r="H137" s="9">
        <v>0.24153498871331827</v>
      </c>
      <c r="I137" s="8">
        <v>580</v>
      </c>
      <c r="J137" s="9">
        <v>0.65462753950338604</v>
      </c>
      <c r="K137" s="8">
        <v>586</v>
      </c>
      <c r="L137" s="9">
        <v>0.66139954853273142</v>
      </c>
      <c r="M137" s="29">
        <v>902</v>
      </c>
      <c r="N137" s="8">
        <v>556</v>
      </c>
      <c r="O137" s="9">
        <v>0.61640798226164084</v>
      </c>
      <c r="P137" s="8">
        <v>513</v>
      </c>
      <c r="Q137" s="9">
        <v>0.5687361419068736</v>
      </c>
      <c r="R137" s="8">
        <v>166</v>
      </c>
      <c r="S137" s="9">
        <v>0.23680456490727533</v>
      </c>
      <c r="T137" s="8">
        <v>740</v>
      </c>
      <c r="U137" s="9">
        <v>5.734211545912437E-2</v>
      </c>
    </row>
    <row r="138" spans="1:21" x14ac:dyDescent="0.2">
      <c r="A138" s="12" t="s">
        <v>135</v>
      </c>
      <c r="B138" s="30">
        <v>2711</v>
      </c>
      <c r="C138" s="13">
        <v>1693</v>
      </c>
      <c r="D138" s="14">
        <v>0.62449280708225752</v>
      </c>
      <c r="E138" s="13">
        <v>1696</v>
      </c>
      <c r="F138" s="15">
        <v>0.62559940981187756</v>
      </c>
      <c r="G138" s="16">
        <v>1558</v>
      </c>
      <c r="H138" s="14">
        <v>0.57469568424935447</v>
      </c>
      <c r="I138" s="13">
        <v>1690</v>
      </c>
      <c r="J138" s="14">
        <v>0.62338620435263736</v>
      </c>
      <c r="K138" s="13">
        <v>1694</v>
      </c>
      <c r="L138" s="14">
        <v>0.62486167465879749</v>
      </c>
      <c r="M138" s="30">
        <v>2757</v>
      </c>
      <c r="N138" s="13">
        <v>1658</v>
      </c>
      <c r="O138" s="14">
        <v>0.60137830975698225</v>
      </c>
      <c r="P138" s="13">
        <v>1635</v>
      </c>
      <c r="Q138" s="14">
        <v>0.59303590859630029</v>
      </c>
      <c r="R138" s="13">
        <v>749</v>
      </c>
      <c r="S138" s="14">
        <v>0.33083038869257952</v>
      </c>
      <c r="T138" s="13">
        <v>7323</v>
      </c>
      <c r="U138" s="14">
        <v>0.12757839721254355</v>
      </c>
    </row>
    <row r="139" spans="1:21" x14ac:dyDescent="0.2">
      <c r="A139" s="7" t="s">
        <v>136</v>
      </c>
      <c r="B139" s="29">
        <v>842</v>
      </c>
      <c r="C139" s="8">
        <v>499</v>
      </c>
      <c r="D139" s="9">
        <v>0.59263657957244653</v>
      </c>
      <c r="E139" s="8">
        <v>501</v>
      </c>
      <c r="F139" s="10">
        <v>0.59501187648456055</v>
      </c>
      <c r="G139" s="11">
        <v>227</v>
      </c>
      <c r="H139" s="9">
        <v>0.26959619952494063</v>
      </c>
      <c r="I139" s="8">
        <v>502</v>
      </c>
      <c r="J139" s="9">
        <v>0.59619952494061756</v>
      </c>
      <c r="K139" s="8">
        <v>502</v>
      </c>
      <c r="L139" s="9">
        <v>0.59619952494061756</v>
      </c>
      <c r="M139" s="29">
        <v>849</v>
      </c>
      <c r="N139" s="8">
        <v>526</v>
      </c>
      <c r="O139" s="9">
        <v>0.6195524146054181</v>
      </c>
      <c r="P139" s="8">
        <v>530</v>
      </c>
      <c r="Q139" s="9">
        <v>0.62426383981154299</v>
      </c>
      <c r="R139" s="8">
        <v>185</v>
      </c>
      <c r="S139" s="9">
        <v>0.41760722347629797</v>
      </c>
      <c r="T139" s="8">
        <v>922</v>
      </c>
      <c r="U139" s="9">
        <v>0.11332350049164208</v>
      </c>
    </row>
    <row r="140" spans="1:21" x14ac:dyDescent="0.2">
      <c r="A140" s="12" t="s">
        <v>137</v>
      </c>
      <c r="B140" s="30">
        <v>4136</v>
      </c>
      <c r="C140" s="13">
        <v>3046</v>
      </c>
      <c r="D140" s="14">
        <v>0.73646034816247585</v>
      </c>
      <c r="E140" s="13">
        <v>2992</v>
      </c>
      <c r="F140" s="15">
        <v>0.72340425531914898</v>
      </c>
      <c r="G140" s="16">
        <v>2118</v>
      </c>
      <c r="H140" s="14">
        <v>0.51208897485493232</v>
      </c>
      <c r="I140" s="13">
        <v>2994</v>
      </c>
      <c r="J140" s="14">
        <v>0.72388781431334626</v>
      </c>
      <c r="K140" s="13">
        <v>3036</v>
      </c>
      <c r="L140" s="14">
        <v>0.73404255319148937</v>
      </c>
      <c r="M140" s="30">
        <v>4181</v>
      </c>
      <c r="N140" s="13">
        <v>3118</v>
      </c>
      <c r="O140" s="14">
        <v>0.74575460416168382</v>
      </c>
      <c r="P140" s="13">
        <v>3147</v>
      </c>
      <c r="Q140" s="14">
        <v>0.75269074384118628</v>
      </c>
      <c r="R140" s="13">
        <v>1806</v>
      </c>
      <c r="S140" s="14">
        <v>0.42584296156566848</v>
      </c>
      <c r="T140" s="13">
        <v>3427</v>
      </c>
      <c r="U140" s="14">
        <v>4.0094532776432323E-2</v>
      </c>
    </row>
    <row r="141" spans="1:21" x14ac:dyDescent="0.2">
      <c r="A141" s="7" t="s">
        <v>138</v>
      </c>
      <c r="B141" s="29">
        <v>986</v>
      </c>
      <c r="C141" s="8">
        <v>253</v>
      </c>
      <c r="D141" s="9">
        <v>0.2565922920892495</v>
      </c>
      <c r="E141" s="8">
        <v>255</v>
      </c>
      <c r="F141" s="10">
        <v>0.25862068965517243</v>
      </c>
      <c r="G141" s="11">
        <v>99</v>
      </c>
      <c r="H141" s="9">
        <v>0.10040567951318459</v>
      </c>
      <c r="I141" s="8">
        <v>255</v>
      </c>
      <c r="J141" s="9">
        <v>0.25862068965517243</v>
      </c>
      <c r="K141" s="8">
        <v>255</v>
      </c>
      <c r="L141" s="9">
        <v>0.25862068965517243</v>
      </c>
      <c r="M141" s="29">
        <v>994</v>
      </c>
      <c r="N141" s="8">
        <v>298</v>
      </c>
      <c r="O141" s="9">
        <v>0.29979879275653926</v>
      </c>
      <c r="P141" s="8">
        <v>284</v>
      </c>
      <c r="Q141" s="9">
        <v>0.2857142857142857</v>
      </c>
      <c r="R141" s="8">
        <v>86</v>
      </c>
      <c r="S141" s="9">
        <v>0.10058479532163743</v>
      </c>
      <c r="T141" s="8">
        <v>510</v>
      </c>
      <c r="U141" s="9">
        <v>3.3218263531557352E-2</v>
      </c>
    </row>
    <row r="142" spans="1:21" ht="13.5" thickBot="1" x14ac:dyDescent="0.25">
      <c r="A142" s="23" t="s">
        <v>139</v>
      </c>
      <c r="B142" s="31">
        <v>484</v>
      </c>
      <c r="C142" s="24">
        <v>321</v>
      </c>
      <c r="D142" s="25">
        <v>0.66322314049586772</v>
      </c>
      <c r="E142" s="24">
        <v>317</v>
      </c>
      <c r="F142" s="26">
        <v>0.6549586776859504</v>
      </c>
      <c r="G142" s="27">
        <v>130</v>
      </c>
      <c r="H142" s="25">
        <v>0.26859504132231404</v>
      </c>
      <c r="I142" s="24">
        <v>318</v>
      </c>
      <c r="J142" s="25">
        <v>0.65702479338842978</v>
      </c>
      <c r="K142" s="24">
        <v>317</v>
      </c>
      <c r="L142" s="25">
        <v>0.6549586776859504</v>
      </c>
      <c r="M142" s="31">
        <v>495</v>
      </c>
      <c r="N142" s="24">
        <v>339</v>
      </c>
      <c r="O142" s="25">
        <v>0.68484848484848482</v>
      </c>
      <c r="P142" s="24">
        <v>345</v>
      </c>
      <c r="Q142" s="25">
        <v>0.69696969696969702</v>
      </c>
      <c r="R142" s="24">
        <v>101</v>
      </c>
      <c r="S142" s="25">
        <v>0.22246696035242292</v>
      </c>
      <c r="T142" s="24">
        <v>3336</v>
      </c>
      <c r="U142" s="25">
        <v>0.32896164086382013</v>
      </c>
    </row>
    <row r="143" spans="1:21" x14ac:dyDescent="0.2">
      <c r="A143" s="150" t="s">
        <v>153</v>
      </c>
      <c r="B143" s="150"/>
      <c r="C143" s="150"/>
      <c r="D143" s="150"/>
      <c r="E143" s="150"/>
      <c r="F143" s="150"/>
      <c r="G143" s="150"/>
      <c r="H143" s="150"/>
      <c r="I143" s="150"/>
      <c r="J143" s="21"/>
      <c r="K143" s="1"/>
      <c r="L143" s="21"/>
      <c r="M143" s="21"/>
      <c r="N143" s="1"/>
      <c r="O143" s="21"/>
      <c r="P143" s="1"/>
      <c r="Q143" s="21"/>
      <c r="R143" s="1"/>
      <c r="S143" s="22"/>
      <c r="T143" s="1"/>
      <c r="U143" s="22"/>
    </row>
    <row r="144" spans="1:21" x14ac:dyDescent="0.2">
      <c r="A144" s="149" t="s">
        <v>151</v>
      </c>
      <c r="B144" s="149"/>
      <c r="C144" s="149"/>
      <c r="D144" s="149"/>
      <c r="E144" s="149"/>
      <c r="F144" s="149"/>
      <c r="G144" s="149"/>
      <c r="H144" s="149"/>
      <c r="I144" s="149"/>
      <c r="J144" s="149"/>
      <c r="K144" s="1"/>
      <c r="L144" s="22"/>
      <c r="M144" s="22"/>
      <c r="N144" s="1"/>
      <c r="O144" s="22"/>
      <c r="P144" s="1"/>
      <c r="Q144" s="22"/>
      <c r="R144" s="1"/>
      <c r="S144" s="22"/>
      <c r="T144" s="1"/>
    </row>
    <row r="145" spans="1:10" x14ac:dyDescent="0.2">
      <c r="A145" s="149" t="s">
        <v>154</v>
      </c>
      <c r="B145" s="149"/>
      <c r="C145" s="149"/>
      <c r="D145" s="149"/>
      <c r="E145" s="149"/>
      <c r="F145" s="149"/>
      <c r="G145" s="149"/>
      <c r="H145" s="149"/>
      <c r="I145" s="149"/>
      <c r="J145" s="149"/>
    </row>
    <row r="146" spans="1:10" x14ac:dyDescent="0.2"/>
    <row r="147" spans="1:10" x14ac:dyDescent="0.2"/>
  </sheetData>
  <mergeCells count="16">
    <mergeCell ref="A4:S4"/>
    <mergeCell ref="P6:Q6"/>
    <mergeCell ref="R6:S6"/>
    <mergeCell ref="T6:U6"/>
    <mergeCell ref="A6:A7"/>
    <mergeCell ref="B6:B7"/>
    <mergeCell ref="C6:D6"/>
    <mergeCell ref="E6:F6"/>
    <mergeCell ref="G6:H6"/>
    <mergeCell ref="I6:J6"/>
    <mergeCell ref="N6:O6"/>
    <mergeCell ref="A145:J145"/>
    <mergeCell ref="A143:I143"/>
    <mergeCell ref="A144:J144"/>
    <mergeCell ref="K6:L6"/>
    <mergeCell ref="M6:M7"/>
  </mergeCells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155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ColWidth="0" defaultRowHeight="12.75" zeroHeight="1" x14ac:dyDescent="0.2"/>
  <cols>
    <col min="1" max="1" width="26.5703125" customWidth="1"/>
    <col min="2" max="2" width="10" customWidth="1"/>
    <col min="3" max="18" width="7.140625" customWidth="1"/>
    <col min="19" max="19" width="10" customWidth="1"/>
    <col min="20" max="31" width="7.140625" customWidth="1"/>
    <col min="32" max="32" width="2.140625" customWidth="1"/>
    <col min="33" max="16384" width="11.42578125" hidden="1"/>
  </cols>
  <sheetData>
    <row r="1" spans="1:31" x14ac:dyDescent="0.2">
      <c r="A1" s="33" t="s">
        <v>159</v>
      </c>
    </row>
    <row r="2" spans="1:31" x14ac:dyDescent="0.2">
      <c r="A2" s="33" t="s">
        <v>160</v>
      </c>
    </row>
    <row r="3" spans="1:31" x14ac:dyDescent="0.2">
      <c r="A3" s="33" t="s">
        <v>351</v>
      </c>
    </row>
    <row r="4" spans="1:31" x14ac:dyDescent="0.2">
      <c r="A4" s="33" t="s">
        <v>161</v>
      </c>
    </row>
    <row r="5" spans="1:31" ht="32.25" customHeight="1" x14ac:dyDescent="0.2">
      <c r="A5" s="155" t="s">
        <v>366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</row>
    <row r="6" spans="1:31" ht="13.5" thickBot="1" x14ac:dyDescent="0.25"/>
    <row r="7" spans="1:31" ht="22.5" customHeight="1" x14ac:dyDescent="0.2">
      <c r="A7" s="168" t="s">
        <v>0</v>
      </c>
      <c r="B7" s="165" t="s">
        <v>149</v>
      </c>
      <c r="C7" s="161" t="s">
        <v>1</v>
      </c>
      <c r="D7" s="161"/>
      <c r="E7" s="161" t="s">
        <v>2</v>
      </c>
      <c r="F7" s="161"/>
      <c r="G7" s="161" t="s">
        <v>3</v>
      </c>
      <c r="H7" s="161"/>
      <c r="I7" s="161" t="s">
        <v>4</v>
      </c>
      <c r="J7" s="161"/>
      <c r="K7" s="161" t="s">
        <v>163</v>
      </c>
      <c r="L7" s="161"/>
      <c r="M7" s="161" t="s">
        <v>155</v>
      </c>
      <c r="N7" s="161"/>
      <c r="O7" s="161" t="s">
        <v>165</v>
      </c>
      <c r="P7" s="161"/>
      <c r="Q7" s="161" t="s">
        <v>357</v>
      </c>
      <c r="R7" s="167"/>
      <c r="S7" s="165" t="s">
        <v>150</v>
      </c>
      <c r="T7" s="161" t="s">
        <v>6</v>
      </c>
      <c r="U7" s="161"/>
      <c r="V7" s="161" t="s">
        <v>148</v>
      </c>
      <c r="W7" s="161"/>
      <c r="X7" s="161" t="s">
        <v>349</v>
      </c>
      <c r="Y7" s="161"/>
      <c r="Z7" s="161" t="s">
        <v>165</v>
      </c>
      <c r="AA7" s="161"/>
      <c r="AB7" s="161" t="s">
        <v>359</v>
      </c>
      <c r="AC7" s="161"/>
      <c r="AD7" s="161" t="s">
        <v>362</v>
      </c>
      <c r="AE7" s="167"/>
    </row>
    <row r="8" spans="1:31" ht="42" customHeight="1" thickBot="1" x14ac:dyDescent="0.25">
      <c r="A8" s="169"/>
      <c r="B8" s="166"/>
      <c r="C8" s="34" t="s">
        <v>9</v>
      </c>
      <c r="D8" s="35" t="s">
        <v>10</v>
      </c>
      <c r="E8" s="34" t="s">
        <v>9</v>
      </c>
      <c r="F8" s="35" t="s">
        <v>10</v>
      </c>
      <c r="G8" s="34" t="s">
        <v>11</v>
      </c>
      <c r="H8" s="35" t="s">
        <v>10</v>
      </c>
      <c r="I8" s="34" t="s">
        <v>9</v>
      </c>
      <c r="J8" s="35" t="s">
        <v>10</v>
      </c>
      <c r="K8" s="34" t="s">
        <v>9</v>
      </c>
      <c r="L8" s="35" t="s">
        <v>10</v>
      </c>
      <c r="M8" s="34" t="s">
        <v>9</v>
      </c>
      <c r="N8" s="35" t="s">
        <v>10</v>
      </c>
      <c r="O8" s="34" t="s">
        <v>156</v>
      </c>
      <c r="P8" s="35" t="s">
        <v>10</v>
      </c>
      <c r="Q8" s="34" t="s">
        <v>156</v>
      </c>
      <c r="R8" s="96" t="s">
        <v>10</v>
      </c>
      <c r="S8" s="166"/>
      <c r="T8" s="34" t="s">
        <v>11</v>
      </c>
      <c r="U8" s="35" t="s">
        <v>10</v>
      </c>
      <c r="V8" s="34" t="s">
        <v>11</v>
      </c>
      <c r="W8" s="35" t="s">
        <v>10</v>
      </c>
      <c r="X8" s="34" t="s">
        <v>11</v>
      </c>
      <c r="Y8" s="35" t="s">
        <v>10</v>
      </c>
      <c r="Z8" s="34" t="s">
        <v>358</v>
      </c>
      <c r="AA8" s="35" t="s">
        <v>10</v>
      </c>
      <c r="AB8" s="34" t="s">
        <v>360</v>
      </c>
      <c r="AC8" s="35" t="s">
        <v>10</v>
      </c>
      <c r="AD8" s="34" t="s">
        <v>11</v>
      </c>
      <c r="AE8" s="96" t="s">
        <v>10</v>
      </c>
    </row>
    <row r="9" spans="1:31" ht="13.5" thickBot="1" x14ac:dyDescent="0.25">
      <c r="A9" s="108" t="s">
        <v>141</v>
      </c>
      <c r="B9" s="121">
        <f>B10+B17+B24+B36+B47+B67+B85+B109+B133</f>
        <v>78411</v>
      </c>
      <c r="C9" s="131">
        <f>C10+C17+C24+C36+C47+C67+C85+C109+C133</f>
        <v>73968</v>
      </c>
      <c r="D9" s="111">
        <f t="shared" ref="D9:D72" si="0">C9/B9</f>
        <v>0.94333703179400852</v>
      </c>
      <c r="E9" s="131">
        <f>E10+E17+E24+E36+E47+E67+E85+E109+E133</f>
        <v>74329</v>
      </c>
      <c r="F9" s="111">
        <f t="shared" ref="F9:F72" si="1">E9/B9</f>
        <v>0.94794097766894947</v>
      </c>
      <c r="G9" s="131">
        <f>G10+G17+G24+G36+G47+G67+G85+G109+G133</f>
        <v>75214</v>
      </c>
      <c r="H9" s="111">
        <f t="shared" ref="H9:H72" si="2">G9/B9</f>
        <v>0.95922765938452514</v>
      </c>
      <c r="I9" s="131">
        <f>I10+I17+I24+I36+I47+I67+I85+I109+I133</f>
        <v>74213</v>
      </c>
      <c r="J9" s="111">
        <f t="shared" ref="J9:J72" si="3">I9/B9</f>
        <v>0.94646159339888536</v>
      </c>
      <c r="K9" s="131">
        <f>K10+K17+K24+K36+K47+K67+K85+K109+K133</f>
        <v>74258</v>
      </c>
      <c r="L9" s="111">
        <f>K9/B9</f>
        <v>0.94703549246916885</v>
      </c>
      <c r="M9" s="131">
        <f>M10+M17+M24+M36+M47+M67+M85+M109+M133</f>
        <v>73894</v>
      </c>
      <c r="N9" s="111">
        <f t="shared" ref="N9:N72" si="4">M9/B9</f>
        <v>0.94239328665620892</v>
      </c>
      <c r="O9" s="131">
        <f>O10+O17+O24+O36+O47+O67+O85+O109+O133</f>
        <v>68259</v>
      </c>
      <c r="P9" s="111">
        <f t="shared" ref="P9:P24" si="5">O9/B9</f>
        <v>0.87052836974404102</v>
      </c>
      <c r="Q9" s="131">
        <f>Q10+Q17+Q24+Q36+Q47+Q67+Q85+Q109+Q133</f>
        <v>42337</v>
      </c>
      <c r="R9" s="112">
        <f t="shared" ref="R9:R72" si="6">Q9/(B9)</f>
        <v>0.53993699863539557</v>
      </c>
      <c r="S9" s="121">
        <f>S10+S17+S24+S36+S47+S67+S85+S109+S133</f>
        <v>79793</v>
      </c>
      <c r="T9" s="131">
        <f>T10+T17+T24+T36+T47+T67+T85+T109+T133</f>
        <v>76176</v>
      </c>
      <c r="U9" s="111">
        <f t="shared" ref="U9:U72" si="7">T9/S9</f>
        <v>0.95467020916621759</v>
      </c>
      <c r="V9" s="131">
        <f>V10+V17+V24+V36+V47+V67+V85+V109+V133</f>
        <v>61520</v>
      </c>
      <c r="W9" s="111">
        <f t="shared" ref="W9:W35" si="8">V9/S9</f>
        <v>0.77099494943165436</v>
      </c>
      <c r="X9" s="131">
        <f>X10+X17+X24+X36+X47+X67+X85+X109+X133</f>
        <v>76361</v>
      </c>
      <c r="Y9" s="111">
        <f t="shared" ref="Y9:Y72" si="9">X9/S9</f>
        <v>0.95698870828268146</v>
      </c>
      <c r="Z9" s="131">
        <f>Z10+Z17+Z24+Z36+Z47+Z67+Z85+Z109+Z133</f>
        <v>69229</v>
      </c>
      <c r="AA9" s="111">
        <f t="shared" ref="AA9:AA72" si="10">Z9/S9</f>
        <v>0.86760743423608588</v>
      </c>
      <c r="AB9" s="131">
        <f>AB10+AB17+AB24+AB36+AB47+AB67+AB85+AB109+AB133</f>
        <v>59640</v>
      </c>
      <c r="AC9" s="111">
        <f t="shared" ref="AC9:AC72" si="11">AB9/S9</f>
        <v>0.74743398543731909</v>
      </c>
      <c r="AD9" s="131">
        <f>AD10+AD17+AD24+AD36+AD47+AD67+AD85+AD109+AD133</f>
        <v>75795</v>
      </c>
      <c r="AE9" s="112">
        <f t="shared" ref="AE9:AE72" si="12">AD9/S9</f>
        <v>0.94989535422906768</v>
      </c>
    </row>
    <row r="10" spans="1:31" x14ac:dyDescent="0.2">
      <c r="A10" s="109" t="s">
        <v>13</v>
      </c>
      <c r="B10" s="122">
        <f>SUM(B11:B16)</f>
        <v>1548</v>
      </c>
      <c r="C10" s="130">
        <f>SUM(C11:C16)</f>
        <v>1477</v>
      </c>
      <c r="D10" s="110">
        <f t="shared" si="0"/>
        <v>0.95413436692506459</v>
      </c>
      <c r="E10" s="130">
        <f>SUM(E11:E16)</f>
        <v>1479</v>
      </c>
      <c r="F10" s="110">
        <f t="shared" si="1"/>
        <v>0.95542635658914732</v>
      </c>
      <c r="G10" s="130">
        <f>SUM(G11:G16)</f>
        <v>844</v>
      </c>
      <c r="H10" s="110">
        <f t="shared" si="2"/>
        <v>0.5452196382428941</v>
      </c>
      <c r="I10" s="130">
        <f>SUM(I11:I16)</f>
        <v>1476</v>
      </c>
      <c r="J10" s="110">
        <f t="shared" si="3"/>
        <v>0.95348837209302328</v>
      </c>
      <c r="K10" s="130">
        <f>SUM(K11:K16)</f>
        <v>1476</v>
      </c>
      <c r="L10" s="110">
        <f>K10/B10</f>
        <v>0.95348837209302328</v>
      </c>
      <c r="M10" s="130">
        <f>SUM(M11:M16)</f>
        <v>1459</v>
      </c>
      <c r="N10" s="110">
        <f t="shared" si="4"/>
        <v>0.94250645994832039</v>
      </c>
      <c r="O10" s="130">
        <f>SUM(O11:O16)</f>
        <v>1455</v>
      </c>
      <c r="P10" s="110">
        <f t="shared" si="5"/>
        <v>0.93992248062015504</v>
      </c>
      <c r="Q10" s="130">
        <f>SUM(Q11:Q16)</f>
        <v>1051</v>
      </c>
      <c r="R10" s="110">
        <f t="shared" si="6"/>
        <v>0.67894056847545214</v>
      </c>
      <c r="S10" s="113">
        <f>SUM(S11:S16)</f>
        <v>1614</v>
      </c>
      <c r="T10" s="126">
        <f>SUM(T11:T16)</f>
        <v>1479</v>
      </c>
      <c r="U10" s="127">
        <f t="shared" si="7"/>
        <v>0.91635687732342008</v>
      </c>
      <c r="V10" s="126">
        <f>SUM(V11:V16)</f>
        <v>1141</v>
      </c>
      <c r="W10" s="127">
        <f t="shared" si="8"/>
        <v>0.70693928128872363</v>
      </c>
      <c r="X10" s="126">
        <f>SUM(X11:X16)</f>
        <v>1490</v>
      </c>
      <c r="Y10" s="127">
        <f t="shared" si="9"/>
        <v>0.92317224287484512</v>
      </c>
      <c r="Z10" s="126">
        <f>SUM(Z11:Z16)</f>
        <v>1431</v>
      </c>
      <c r="AA10" s="127">
        <f t="shared" si="10"/>
        <v>0.88661710037174724</v>
      </c>
      <c r="AB10" s="126">
        <f>SUM(AB11:AB16)</f>
        <v>1117</v>
      </c>
      <c r="AC10" s="127">
        <f t="shared" si="11"/>
        <v>0.69206939281288726</v>
      </c>
      <c r="AD10" s="132">
        <f>SUM(AD11:AD16)</f>
        <v>1487</v>
      </c>
      <c r="AE10" s="114">
        <f t="shared" si="12"/>
        <v>0.9213135068153655</v>
      </c>
    </row>
    <row r="11" spans="1:31" x14ac:dyDescent="0.2">
      <c r="A11" s="93" t="s">
        <v>15</v>
      </c>
      <c r="B11" s="133">
        <v>56</v>
      </c>
      <c r="C11" s="123">
        <v>55</v>
      </c>
      <c r="D11" s="9">
        <f t="shared" si="0"/>
        <v>0.9821428571428571</v>
      </c>
      <c r="E11" s="123">
        <v>55</v>
      </c>
      <c r="F11" s="9">
        <f t="shared" si="1"/>
        <v>0.9821428571428571</v>
      </c>
      <c r="G11" s="123">
        <v>18</v>
      </c>
      <c r="H11" s="9">
        <f t="shared" si="2"/>
        <v>0.32142857142857145</v>
      </c>
      <c r="I11" s="123">
        <v>55</v>
      </c>
      <c r="J11" s="9">
        <f t="shared" si="3"/>
        <v>0.9821428571428571</v>
      </c>
      <c r="K11" s="123">
        <v>55</v>
      </c>
      <c r="L11" s="9">
        <f>K11/B11</f>
        <v>0.9821428571428571</v>
      </c>
      <c r="M11" s="123">
        <v>55</v>
      </c>
      <c r="N11" s="9">
        <f t="shared" si="4"/>
        <v>0.9821428571428571</v>
      </c>
      <c r="O11" s="123">
        <v>59</v>
      </c>
      <c r="P11" s="9">
        <f t="shared" si="5"/>
        <v>1.0535714285714286</v>
      </c>
      <c r="Q11" s="123">
        <v>33</v>
      </c>
      <c r="R11" s="9">
        <f t="shared" si="6"/>
        <v>0.5892857142857143</v>
      </c>
      <c r="S11" s="133">
        <v>60</v>
      </c>
      <c r="T11" s="123">
        <v>55</v>
      </c>
      <c r="U11" s="9">
        <f t="shared" si="7"/>
        <v>0.91666666666666663</v>
      </c>
      <c r="V11" s="123">
        <v>57</v>
      </c>
      <c r="W11" s="9">
        <f t="shared" si="8"/>
        <v>0.95</v>
      </c>
      <c r="X11" s="123">
        <v>55</v>
      </c>
      <c r="Y11" s="9">
        <f t="shared" si="9"/>
        <v>0.91666666666666663</v>
      </c>
      <c r="Z11" s="123">
        <v>56</v>
      </c>
      <c r="AA11" s="9">
        <f t="shared" si="10"/>
        <v>0.93333333333333335</v>
      </c>
      <c r="AB11" s="123">
        <v>62</v>
      </c>
      <c r="AC11" s="9">
        <f t="shared" si="11"/>
        <v>1.0333333333333334</v>
      </c>
      <c r="AD11" s="123">
        <v>55</v>
      </c>
      <c r="AE11" s="101">
        <f t="shared" si="12"/>
        <v>0.91666666666666663</v>
      </c>
    </row>
    <row r="12" spans="1:31" x14ac:dyDescent="0.2">
      <c r="A12" s="94" t="s">
        <v>16</v>
      </c>
      <c r="B12" s="134">
        <v>108</v>
      </c>
      <c r="C12" s="124">
        <v>114</v>
      </c>
      <c r="D12" s="14">
        <f t="shared" si="0"/>
        <v>1.0555555555555556</v>
      </c>
      <c r="E12" s="124">
        <v>114</v>
      </c>
      <c r="F12" s="14">
        <f t="shared" si="1"/>
        <v>1.0555555555555556</v>
      </c>
      <c r="G12" s="124">
        <v>43</v>
      </c>
      <c r="H12" s="14">
        <f t="shared" si="2"/>
        <v>0.39814814814814814</v>
      </c>
      <c r="I12" s="124">
        <v>114</v>
      </c>
      <c r="J12" s="14">
        <f t="shared" si="3"/>
        <v>1.0555555555555556</v>
      </c>
      <c r="K12" s="124">
        <v>114</v>
      </c>
      <c r="L12" s="14">
        <f t="shared" ref="L12:L75" si="13">K12/B12</f>
        <v>1.0555555555555556</v>
      </c>
      <c r="M12" s="124">
        <v>109</v>
      </c>
      <c r="N12" s="14">
        <f t="shared" si="4"/>
        <v>1.0092592592592593</v>
      </c>
      <c r="O12" s="124">
        <v>109</v>
      </c>
      <c r="P12" s="14">
        <f t="shared" si="5"/>
        <v>1.0092592592592593</v>
      </c>
      <c r="Q12" s="124">
        <v>87</v>
      </c>
      <c r="R12" s="14">
        <f t="shared" si="6"/>
        <v>0.80555555555555558</v>
      </c>
      <c r="S12" s="134">
        <v>122</v>
      </c>
      <c r="T12" s="124">
        <v>107</v>
      </c>
      <c r="U12" s="14">
        <f t="shared" si="7"/>
        <v>0.87704918032786883</v>
      </c>
      <c r="V12" s="124">
        <v>88</v>
      </c>
      <c r="W12" s="14">
        <f t="shared" si="8"/>
        <v>0.72131147540983609</v>
      </c>
      <c r="X12" s="124">
        <v>105</v>
      </c>
      <c r="Y12" s="14">
        <f t="shared" si="9"/>
        <v>0.86065573770491799</v>
      </c>
      <c r="Z12" s="124">
        <v>96</v>
      </c>
      <c r="AA12" s="14">
        <f t="shared" si="10"/>
        <v>0.78688524590163933</v>
      </c>
      <c r="AB12" s="124">
        <v>56</v>
      </c>
      <c r="AC12" s="14">
        <f t="shared" si="11"/>
        <v>0.45901639344262296</v>
      </c>
      <c r="AD12" s="124">
        <v>104</v>
      </c>
      <c r="AE12" s="104">
        <f t="shared" si="12"/>
        <v>0.85245901639344257</v>
      </c>
    </row>
    <row r="13" spans="1:31" x14ac:dyDescent="0.2">
      <c r="A13" s="93" t="s">
        <v>14</v>
      </c>
      <c r="B13" s="133">
        <v>642</v>
      </c>
      <c r="C13" s="123">
        <v>597</v>
      </c>
      <c r="D13" s="9">
        <f t="shared" si="0"/>
        <v>0.92990654205607481</v>
      </c>
      <c r="E13" s="123">
        <v>598</v>
      </c>
      <c r="F13" s="9">
        <f t="shared" si="1"/>
        <v>0.93146417445482865</v>
      </c>
      <c r="G13" s="123">
        <v>605</v>
      </c>
      <c r="H13" s="9">
        <f t="shared" si="2"/>
        <v>0.94236760124610597</v>
      </c>
      <c r="I13" s="123">
        <v>598</v>
      </c>
      <c r="J13" s="9">
        <f t="shared" si="3"/>
        <v>0.93146417445482865</v>
      </c>
      <c r="K13" s="123">
        <v>598</v>
      </c>
      <c r="L13" s="9">
        <f t="shared" si="13"/>
        <v>0.93146417445482865</v>
      </c>
      <c r="M13" s="123">
        <v>591</v>
      </c>
      <c r="N13" s="9">
        <f t="shared" si="4"/>
        <v>0.92056074766355145</v>
      </c>
      <c r="O13" s="123">
        <v>594</v>
      </c>
      <c r="P13" s="9">
        <f t="shared" si="5"/>
        <v>0.92523364485981308</v>
      </c>
      <c r="Q13" s="123">
        <v>487</v>
      </c>
      <c r="R13" s="9">
        <f t="shared" si="6"/>
        <v>0.75856697819314645</v>
      </c>
      <c r="S13" s="133">
        <v>666</v>
      </c>
      <c r="T13" s="123">
        <v>599</v>
      </c>
      <c r="U13" s="9">
        <f t="shared" si="7"/>
        <v>0.89939939939939939</v>
      </c>
      <c r="V13" s="123">
        <v>440</v>
      </c>
      <c r="W13" s="9">
        <f t="shared" si="8"/>
        <v>0.66066066066066065</v>
      </c>
      <c r="X13" s="123">
        <v>603</v>
      </c>
      <c r="Y13" s="9">
        <f t="shared" si="9"/>
        <v>0.90540540540540537</v>
      </c>
      <c r="Z13" s="123">
        <v>582</v>
      </c>
      <c r="AA13" s="9">
        <f t="shared" si="10"/>
        <v>0.87387387387387383</v>
      </c>
      <c r="AB13" s="123">
        <v>445</v>
      </c>
      <c r="AC13" s="9">
        <f t="shared" si="11"/>
        <v>0.66816816816816815</v>
      </c>
      <c r="AD13" s="123">
        <v>603</v>
      </c>
      <c r="AE13" s="101">
        <f t="shared" si="12"/>
        <v>0.90540540540540537</v>
      </c>
    </row>
    <row r="14" spans="1:31" x14ac:dyDescent="0.2">
      <c r="A14" s="94" t="s">
        <v>17</v>
      </c>
      <c r="B14" s="134">
        <v>182</v>
      </c>
      <c r="C14" s="124">
        <v>174</v>
      </c>
      <c r="D14" s="14">
        <f t="shared" si="0"/>
        <v>0.95604395604395609</v>
      </c>
      <c r="E14" s="124">
        <v>174</v>
      </c>
      <c r="F14" s="14">
        <f t="shared" si="1"/>
        <v>0.95604395604395609</v>
      </c>
      <c r="G14" s="124">
        <v>42</v>
      </c>
      <c r="H14" s="14">
        <f t="shared" si="2"/>
        <v>0.23076923076923078</v>
      </c>
      <c r="I14" s="124">
        <v>174</v>
      </c>
      <c r="J14" s="14">
        <f t="shared" si="3"/>
        <v>0.95604395604395609</v>
      </c>
      <c r="K14" s="124">
        <v>174</v>
      </c>
      <c r="L14" s="14">
        <f t="shared" si="13"/>
        <v>0.95604395604395609</v>
      </c>
      <c r="M14" s="124">
        <v>166</v>
      </c>
      <c r="N14" s="14">
        <f t="shared" si="4"/>
        <v>0.91208791208791207</v>
      </c>
      <c r="O14" s="124">
        <v>168</v>
      </c>
      <c r="P14" s="14">
        <f t="shared" si="5"/>
        <v>0.92307692307692313</v>
      </c>
      <c r="Q14" s="124">
        <v>110</v>
      </c>
      <c r="R14" s="14">
        <f t="shared" si="6"/>
        <v>0.60439560439560436</v>
      </c>
      <c r="S14" s="134">
        <v>182</v>
      </c>
      <c r="T14" s="124">
        <v>171</v>
      </c>
      <c r="U14" s="14">
        <f t="shared" si="7"/>
        <v>0.93956043956043955</v>
      </c>
      <c r="V14" s="124">
        <v>135</v>
      </c>
      <c r="W14" s="14">
        <f t="shared" si="8"/>
        <v>0.74175824175824179</v>
      </c>
      <c r="X14" s="124">
        <v>178</v>
      </c>
      <c r="Y14" s="14">
        <f t="shared" si="9"/>
        <v>0.97802197802197799</v>
      </c>
      <c r="Z14" s="124">
        <v>174</v>
      </c>
      <c r="AA14" s="14">
        <f t="shared" si="10"/>
        <v>0.95604395604395609</v>
      </c>
      <c r="AB14" s="124">
        <v>160</v>
      </c>
      <c r="AC14" s="14">
        <f t="shared" si="11"/>
        <v>0.87912087912087911</v>
      </c>
      <c r="AD14" s="124">
        <v>178</v>
      </c>
      <c r="AE14" s="104">
        <f t="shared" si="12"/>
        <v>0.97802197802197799</v>
      </c>
    </row>
    <row r="15" spans="1:31" x14ac:dyDescent="0.2">
      <c r="A15" s="93" t="s">
        <v>18</v>
      </c>
      <c r="B15" s="133">
        <v>244</v>
      </c>
      <c r="C15" s="123">
        <v>232</v>
      </c>
      <c r="D15" s="9">
        <f t="shared" si="0"/>
        <v>0.95081967213114749</v>
      </c>
      <c r="E15" s="123">
        <v>232</v>
      </c>
      <c r="F15" s="9">
        <f t="shared" si="1"/>
        <v>0.95081967213114749</v>
      </c>
      <c r="G15" s="123">
        <v>49</v>
      </c>
      <c r="H15" s="9">
        <f t="shared" si="2"/>
        <v>0.20081967213114754</v>
      </c>
      <c r="I15" s="123">
        <v>229</v>
      </c>
      <c r="J15" s="9">
        <f t="shared" si="3"/>
        <v>0.93852459016393441</v>
      </c>
      <c r="K15" s="123">
        <v>229</v>
      </c>
      <c r="L15" s="9">
        <f t="shared" si="13"/>
        <v>0.93852459016393441</v>
      </c>
      <c r="M15" s="123">
        <v>229</v>
      </c>
      <c r="N15" s="9">
        <f t="shared" si="4"/>
        <v>0.93852459016393441</v>
      </c>
      <c r="O15" s="123">
        <v>220</v>
      </c>
      <c r="P15" s="9">
        <f t="shared" si="5"/>
        <v>0.90163934426229508</v>
      </c>
      <c r="Q15" s="123">
        <v>152</v>
      </c>
      <c r="R15" s="9">
        <f t="shared" si="6"/>
        <v>0.62295081967213117</v>
      </c>
      <c r="S15" s="133">
        <v>261</v>
      </c>
      <c r="T15" s="123">
        <v>228</v>
      </c>
      <c r="U15" s="9">
        <f t="shared" si="7"/>
        <v>0.87356321839080464</v>
      </c>
      <c r="V15" s="123">
        <v>165</v>
      </c>
      <c r="W15" s="9">
        <f t="shared" si="8"/>
        <v>0.63218390804597702</v>
      </c>
      <c r="X15" s="123">
        <v>233</v>
      </c>
      <c r="Y15" s="9">
        <f t="shared" si="9"/>
        <v>0.89272030651340994</v>
      </c>
      <c r="Z15" s="123">
        <v>220</v>
      </c>
      <c r="AA15" s="9">
        <f t="shared" si="10"/>
        <v>0.84291187739463602</v>
      </c>
      <c r="AB15" s="123">
        <v>97</v>
      </c>
      <c r="AC15" s="9">
        <f t="shared" si="11"/>
        <v>0.37164750957854409</v>
      </c>
      <c r="AD15" s="123">
        <v>233</v>
      </c>
      <c r="AE15" s="101">
        <f t="shared" si="12"/>
        <v>0.89272030651340994</v>
      </c>
    </row>
    <row r="16" spans="1:31" ht="13.5" thickBot="1" x14ac:dyDescent="0.25">
      <c r="A16" s="95" t="s">
        <v>19</v>
      </c>
      <c r="B16" s="135">
        <v>316</v>
      </c>
      <c r="C16" s="125">
        <v>305</v>
      </c>
      <c r="D16" s="25">
        <f t="shared" si="0"/>
        <v>0.96518987341772156</v>
      </c>
      <c r="E16" s="125">
        <v>306</v>
      </c>
      <c r="F16" s="25">
        <f t="shared" si="1"/>
        <v>0.96835443037974689</v>
      </c>
      <c r="G16" s="125">
        <v>87</v>
      </c>
      <c r="H16" s="25">
        <f t="shared" si="2"/>
        <v>0.27531645569620256</v>
      </c>
      <c r="I16" s="125">
        <v>306</v>
      </c>
      <c r="J16" s="25">
        <f t="shared" si="3"/>
        <v>0.96835443037974689</v>
      </c>
      <c r="K16" s="125">
        <v>306</v>
      </c>
      <c r="L16" s="25">
        <f t="shared" si="13"/>
        <v>0.96835443037974689</v>
      </c>
      <c r="M16" s="125">
        <v>309</v>
      </c>
      <c r="N16" s="25">
        <f t="shared" si="4"/>
        <v>0.97784810126582278</v>
      </c>
      <c r="O16" s="125">
        <v>305</v>
      </c>
      <c r="P16" s="25">
        <f t="shared" si="5"/>
        <v>0.96518987341772156</v>
      </c>
      <c r="Q16" s="125">
        <v>182</v>
      </c>
      <c r="R16" s="25">
        <f t="shared" si="6"/>
        <v>0.57594936708860756</v>
      </c>
      <c r="S16" s="135">
        <v>323</v>
      </c>
      <c r="T16" s="125">
        <v>319</v>
      </c>
      <c r="U16" s="25">
        <f t="shared" si="7"/>
        <v>0.9876160990712074</v>
      </c>
      <c r="V16" s="125">
        <v>256</v>
      </c>
      <c r="W16" s="25">
        <f t="shared" si="8"/>
        <v>0.79256965944272451</v>
      </c>
      <c r="X16" s="125">
        <v>316</v>
      </c>
      <c r="Y16" s="25">
        <f t="shared" si="9"/>
        <v>0.97832817337461297</v>
      </c>
      <c r="Z16" s="125">
        <v>303</v>
      </c>
      <c r="AA16" s="25">
        <f t="shared" si="10"/>
        <v>0.9380804953560371</v>
      </c>
      <c r="AB16" s="125">
        <v>297</v>
      </c>
      <c r="AC16" s="25">
        <f t="shared" si="11"/>
        <v>0.91950464396284826</v>
      </c>
      <c r="AD16" s="125">
        <v>314</v>
      </c>
      <c r="AE16" s="106">
        <f t="shared" si="12"/>
        <v>0.97213622291021673</v>
      </c>
    </row>
    <row r="17" spans="1:31" x14ac:dyDescent="0.2">
      <c r="A17" s="109" t="s">
        <v>20</v>
      </c>
      <c r="B17" s="113">
        <f>SUM(B18:B23)</f>
        <v>5189</v>
      </c>
      <c r="C17" s="126">
        <f>SUM(C18:C23)</f>
        <v>4384</v>
      </c>
      <c r="D17" s="127">
        <f t="shared" si="0"/>
        <v>0.844864135671613</v>
      </c>
      <c r="E17" s="126">
        <f>SUM(E18:E23)</f>
        <v>4403</v>
      </c>
      <c r="F17" s="127">
        <f t="shared" si="1"/>
        <v>0.84852572750048183</v>
      </c>
      <c r="G17" s="126">
        <f>SUM(G18:G23)</f>
        <v>4375</v>
      </c>
      <c r="H17" s="127">
        <f t="shared" si="2"/>
        <v>0.84312969743688571</v>
      </c>
      <c r="I17" s="126">
        <f>SUM(I18:I23)</f>
        <v>4399</v>
      </c>
      <c r="J17" s="127">
        <f t="shared" si="3"/>
        <v>0.84775486606282524</v>
      </c>
      <c r="K17" s="126">
        <f>SUM(K18:K23)</f>
        <v>4399</v>
      </c>
      <c r="L17" s="127">
        <f>K17/B17</f>
        <v>0.84775486606282524</v>
      </c>
      <c r="M17" s="126">
        <f>SUM(M18:M23)</f>
        <v>4389</v>
      </c>
      <c r="N17" s="127">
        <f t="shared" si="4"/>
        <v>0.84582771246868371</v>
      </c>
      <c r="O17" s="126">
        <f>SUM(O18:O23)</f>
        <v>3974</v>
      </c>
      <c r="P17" s="127">
        <f t="shared" si="5"/>
        <v>0.76585083831181344</v>
      </c>
      <c r="Q17" s="126">
        <f>SUM(Q18:Q23)</f>
        <v>2644</v>
      </c>
      <c r="R17" s="127">
        <f t="shared" si="6"/>
        <v>0.50953941029100014</v>
      </c>
      <c r="S17" s="113">
        <f>SUM(S18:S23)</f>
        <v>5411</v>
      </c>
      <c r="T17" s="126">
        <f>SUM(T18:T23)</f>
        <v>4793</v>
      </c>
      <c r="U17" s="127">
        <f t="shared" si="7"/>
        <v>0.88578820920347445</v>
      </c>
      <c r="V17" s="132">
        <f>SUM(V18:V23)</f>
        <v>3304</v>
      </c>
      <c r="W17" s="127">
        <f t="shared" si="8"/>
        <v>0.610608020698577</v>
      </c>
      <c r="X17" s="126">
        <f>SUM(X18:X23)</f>
        <v>4799</v>
      </c>
      <c r="Y17" s="127">
        <f t="shared" si="9"/>
        <v>0.88689706154130477</v>
      </c>
      <c r="Z17" s="126">
        <f>SUM(Z18:Z23)</f>
        <v>4089</v>
      </c>
      <c r="AA17" s="127">
        <f t="shared" si="10"/>
        <v>0.75568286823138053</v>
      </c>
      <c r="AB17" s="126">
        <f>SUM(AB18:AB23)</f>
        <v>3330</v>
      </c>
      <c r="AC17" s="127">
        <f t="shared" si="11"/>
        <v>0.6154130474958418</v>
      </c>
      <c r="AD17" s="126">
        <f>SUM(AD18:AD23)</f>
        <v>4677</v>
      </c>
      <c r="AE17" s="114">
        <f t="shared" si="12"/>
        <v>0.86435039733875441</v>
      </c>
    </row>
    <row r="18" spans="1:31" x14ac:dyDescent="0.2">
      <c r="A18" s="93" t="s">
        <v>22</v>
      </c>
      <c r="B18" s="133">
        <v>545</v>
      </c>
      <c r="C18" s="123">
        <v>502</v>
      </c>
      <c r="D18" s="9">
        <f t="shared" si="0"/>
        <v>0.92110091743119271</v>
      </c>
      <c r="E18" s="123">
        <v>502</v>
      </c>
      <c r="F18" s="9">
        <f t="shared" si="1"/>
        <v>0.92110091743119271</v>
      </c>
      <c r="G18" s="123">
        <v>125</v>
      </c>
      <c r="H18" s="9">
        <f t="shared" si="2"/>
        <v>0.22935779816513763</v>
      </c>
      <c r="I18" s="123">
        <v>502</v>
      </c>
      <c r="J18" s="9">
        <f t="shared" si="3"/>
        <v>0.92110091743119271</v>
      </c>
      <c r="K18" s="123">
        <v>502</v>
      </c>
      <c r="L18" s="9">
        <f t="shared" si="13"/>
        <v>0.92110091743119271</v>
      </c>
      <c r="M18" s="123">
        <v>479</v>
      </c>
      <c r="N18" s="9">
        <f t="shared" si="4"/>
        <v>0.87889908256880733</v>
      </c>
      <c r="O18" s="123">
        <v>431</v>
      </c>
      <c r="P18" s="9">
        <f t="shared" si="5"/>
        <v>0.79082568807339448</v>
      </c>
      <c r="Q18" s="123">
        <v>290</v>
      </c>
      <c r="R18" s="9">
        <f t="shared" si="6"/>
        <v>0.5321100917431193</v>
      </c>
      <c r="S18" s="133">
        <v>607</v>
      </c>
      <c r="T18" s="123">
        <v>559</v>
      </c>
      <c r="U18" s="9">
        <f t="shared" si="7"/>
        <v>0.92092257001647448</v>
      </c>
      <c r="V18" s="123">
        <v>315</v>
      </c>
      <c r="W18" s="9">
        <f t="shared" si="8"/>
        <v>0.51894563426688634</v>
      </c>
      <c r="X18" s="123">
        <v>560</v>
      </c>
      <c r="Y18" s="9">
        <f t="shared" si="9"/>
        <v>0.92257001647446457</v>
      </c>
      <c r="Z18" s="123">
        <v>492</v>
      </c>
      <c r="AA18" s="9">
        <f t="shared" si="10"/>
        <v>0.81054365733113676</v>
      </c>
      <c r="AB18" s="123">
        <v>454</v>
      </c>
      <c r="AC18" s="9">
        <f t="shared" si="11"/>
        <v>0.74794069192751234</v>
      </c>
      <c r="AD18" s="123">
        <v>554</v>
      </c>
      <c r="AE18" s="101">
        <f t="shared" si="12"/>
        <v>0.91268533772652394</v>
      </c>
    </row>
    <row r="19" spans="1:31" x14ac:dyDescent="0.2">
      <c r="A19" s="94" t="s">
        <v>21</v>
      </c>
      <c r="B19" s="134">
        <v>1750</v>
      </c>
      <c r="C19" s="124">
        <v>1497</v>
      </c>
      <c r="D19" s="14">
        <f t="shared" si="0"/>
        <v>0.85542857142857143</v>
      </c>
      <c r="E19" s="124">
        <v>1515</v>
      </c>
      <c r="F19" s="14">
        <f t="shared" si="1"/>
        <v>0.86571428571428577</v>
      </c>
      <c r="G19" s="124">
        <v>3398</v>
      </c>
      <c r="H19" s="14">
        <f t="shared" si="2"/>
        <v>1.9417142857142857</v>
      </c>
      <c r="I19" s="124">
        <v>1511</v>
      </c>
      <c r="J19" s="14">
        <f t="shared" si="3"/>
        <v>0.86342857142857143</v>
      </c>
      <c r="K19" s="124">
        <v>1511</v>
      </c>
      <c r="L19" s="14">
        <f t="shared" si="13"/>
        <v>0.86342857142857143</v>
      </c>
      <c r="M19" s="124">
        <v>1532</v>
      </c>
      <c r="N19" s="14">
        <f t="shared" si="4"/>
        <v>0.87542857142857144</v>
      </c>
      <c r="O19" s="124">
        <v>1224</v>
      </c>
      <c r="P19" s="14">
        <f t="shared" si="5"/>
        <v>0.6994285714285714</v>
      </c>
      <c r="Q19" s="124">
        <v>948</v>
      </c>
      <c r="R19" s="14">
        <f t="shared" si="6"/>
        <v>0.5417142857142857</v>
      </c>
      <c r="S19" s="134">
        <v>1767</v>
      </c>
      <c r="T19" s="124">
        <v>1563</v>
      </c>
      <c r="U19" s="14">
        <f t="shared" si="7"/>
        <v>0.88455008488964348</v>
      </c>
      <c r="V19" s="124">
        <v>1243</v>
      </c>
      <c r="W19" s="14">
        <f t="shared" si="8"/>
        <v>0.70345217883418221</v>
      </c>
      <c r="X19" s="124">
        <v>1564</v>
      </c>
      <c r="Y19" s="14">
        <f t="shared" si="9"/>
        <v>0.88511601584606681</v>
      </c>
      <c r="Z19" s="124">
        <v>1172</v>
      </c>
      <c r="AA19" s="14">
        <f t="shared" si="10"/>
        <v>0.66327108092812681</v>
      </c>
      <c r="AB19" s="124">
        <v>759</v>
      </c>
      <c r="AC19" s="14">
        <f t="shared" si="11"/>
        <v>0.42954159592529711</v>
      </c>
      <c r="AD19" s="124">
        <v>1483</v>
      </c>
      <c r="AE19" s="104">
        <f t="shared" si="12"/>
        <v>0.83927560837577819</v>
      </c>
    </row>
    <row r="20" spans="1:31" x14ac:dyDescent="0.2">
      <c r="A20" s="93" t="s">
        <v>23</v>
      </c>
      <c r="B20" s="133">
        <v>1189</v>
      </c>
      <c r="C20" s="123">
        <v>979</v>
      </c>
      <c r="D20" s="9">
        <f t="shared" si="0"/>
        <v>0.82338099243061391</v>
      </c>
      <c r="E20" s="123">
        <v>981</v>
      </c>
      <c r="F20" s="9">
        <f t="shared" si="1"/>
        <v>0.8250630782169891</v>
      </c>
      <c r="G20" s="123">
        <v>367</v>
      </c>
      <c r="H20" s="9">
        <f t="shared" si="2"/>
        <v>0.30866274179983177</v>
      </c>
      <c r="I20" s="123">
        <v>981</v>
      </c>
      <c r="J20" s="9">
        <f t="shared" si="3"/>
        <v>0.8250630782169891</v>
      </c>
      <c r="K20" s="123">
        <v>981</v>
      </c>
      <c r="L20" s="9">
        <f t="shared" si="13"/>
        <v>0.8250630782169891</v>
      </c>
      <c r="M20" s="123">
        <v>1005</v>
      </c>
      <c r="N20" s="9">
        <f t="shared" si="4"/>
        <v>0.84524810765349034</v>
      </c>
      <c r="O20" s="123">
        <v>961</v>
      </c>
      <c r="P20" s="9">
        <f t="shared" si="5"/>
        <v>0.80824222035323801</v>
      </c>
      <c r="Q20" s="123">
        <v>458</v>
      </c>
      <c r="R20" s="9">
        <f t="shared" si="6"/>
        <v>0.38519764507989906</v>
      </c>
      <c r="S20" s="133">
        <v>1285</v>
      </c>
      <c r="T20" s="123">
        <v>1135</v>
      </c>
      <c r="U20" s="9">
        <f t="shared" si="7"/>
        <v>0.88326848249027234</v>
      </c>
      <c r="V20" s="123">
        <v>707</v>
      </c>
      <c r="W20" s="9">
        <f t="shared" si="8"/>
        <v>0.55019455252918292</v>
      </c>
      <c r="X20" s="123">
        <v>1136</v>
      </c>
      <c r="Y20" s="9">
        <f t="shared" si="9"/>
        <v>0.88404669260700386</v>
      </c>
      <c r="Z20" s="123">
        <v>1001</v>
      </c>
      <c r="AA20" s="9">
        <f t="shared" si="10"/>
        <v>0.77898832684824904</v>
      </c>
      <c r="AB20" s="123">
        <v>831</v>
      </c>
      <c r="AC20" s="9">
        <f t="shared" si="11"/>
        <v>0.64669260700389108</v>
      </c>
      <c r="AD20" s="123">
        <v>1114</v>
      </c>
      <c r="AE20" s="101">
        <f t="shared" si="12"/>
        <v>0.86692607003891053</v>
      </c>
    </row>
    <row r="21" spans="1:31" x14ac:dyDescent="0.2">
      <c r="A21" s="94" t="s">
        <v>24</v>
      </c>
      <c r="B21" s="134">
        <v>546</v>
      </c>
      <c r="C21" s="124">
        <v>471</v>
      </c>
      <c r="D21" s="14">
        <f t="shared" si="0"/>
        <v>0.86263736263736268</v>
      </c>
      <c r="E21" s="124">
        <v>471</v>
      </c>
      <c r="F21" s="14">
        <f t="shared" si="1"/>
        <v>0.86263736263736268</v>
      </c>
      <c r="G21" s="124">
        <v>191</v>
      </c>
      <c r="H21" s="14">
        <f t="shared" si="2"/>
        <v>0.3498168498168498</v>
      </c>
      <c r="I21" s="124">
        <v>471</v>
      </c>
      <c r="J21" s="14">
        <f t="shared" si="3"/>
        <v>0.86263736263736268</v>
      </c>
      <c r="K21" s="124">
        <v>471</v>
      </c>
      <c r="L21" s="14">
        <f t="shared" si="13"/>
        <v>0.86263736263736268</v>
      </c>
      <c r="M21" s="124">
        <v>475</v>
      </c>
      <c r="N21" s="14">
        <f t="shared" si="4"/>
        <v>0.86996336996336998</v>
      </c>
      <c r="O21" s="124">
        <v>502</v>
      </c>
      <c r="P21" s="14">
        <f t="shared" si="5"/>
        <v>0.91941391941391937</v>
      </c>
      <c r="Q21" s="124">
        <v>366</v>
      </c>
      <c r="R21" s="14">
        <f t="shared" si="6"/>
        <v>0.67032967032967028</v>
      </c>
      <c r="S21" s="134">
        <v>574</v>
      </c>
      <c r="T21" s="124">
        <v>517</v>
      </c>
      <c r="U21" s="14">
        <f t="shared" si="7"/>
        <v>0.9006968641114983</v>
      </c>
      <c r="V21" s="124">
        <v>359</v>
      </c>
      <c r="W21" s="14">
        <f t="shared" si="8"/>
        <v>0.62543554006968638</v>
      </c>
      <c r="X21" s="124">
        <v>517</v>
      </c>
      <c r="Y21" s="14">
        <f t="shared" si="9"/>
        <v>0.9006968641114983</v>
      </c>
      <c r="Z21" s="124">
        <v>497</v>
      </c>
      <c r="AA21" s="14">
        <f t="shared" si="10"/>
        <v>0.86585365853658536</v>
      </c>
      <c r="AB21" s="124">
        <v>398</v>
      </c>
      <c r="AC21" s="14">
        <f t="shared" si="11"/>
        <v>0.69337979094076652</v>
      </c>
      <c r="AD21" s="124">
        <v>516</v>
      </c>
      <c r="AE21" s="104">
        <f t="shared" si="12"/>
        <v>0.89895470383275267</v>
      </c>
    </row>
    <row r="22" spans="1:31" x14ac:dyDescent="0.2">
      <c r="A22" s="93" t="s">
        <v>25</v>
      </c>
      <c r="B22" s="133">
        <v>642</v>
      </c>
      <c r="C22" s="123">
        <v>534</v>
      </c>
      <c r="D22" s="9">
        <f t="shared" si="0"/>
        <v>0.83177570093457942</v>
      </c>
      <c r="E22" s="123">
        <v>534</v>
      </c>
      <c r="F22" s="9">
        <f t="shared" si="1"/>
        <v>0.83177570093457942</v>
      </c>
      <c r="G22" s="123">
        <v>172</v>
      </c>
      <c r="H22" s="9">
        <f t="shared" si="2"/>
        <v>0.26791277258566976</v>
      </c>
      <c r="I22" s="123">
        <v>534</v>
      </c>
      <c r="J22" s="9">
        <f t="shared" si="3"/>
        <v>0.83177570093457942</v>
      </c>
      <c r="K22" s="123">
        <v>534</v>
      </c>
      <c r="L22" s="9">
        <f t="shared" si="13"/>
        <v>0.83177570093457942</v>
      </c>
      <c r="M22" s="123">
        <v>527</v>
      </c>
      <c r="N22" s="9">
        <f t="shared" si="4"/>
        <v>0.82087227414330222</v>
      </c>
      <c r="O22" s="123">
        <v>487</v>
      </c>
      <c r="P22" s="9">
        <f t="shared" si="5"/>
        <v>0.75856697819314645</v>
      </c>
      <c r="Q22" s="123">
        <v>304</v>
      </c>
      <c r="R22" s="9">
        <f t="shared" si="6"/>
        <v>0.4735202492211838</v>
      </c>
      <c r="S22" s="133">
        <v>651</v>
      </c>
      <c r="T22" s="123">
        <v>579</v>
      </c>
      <c r="U22" s="9">
        <f t="shared" si="7"/>
        <v>0.88940092165898621</v>
      </c>
      <c r="V22" s="123">
        <v>368</v>
      </c>
      <c r="W22" s="9">
        <f t="shared" si="8"/>
        <v>0.56528417818740395</v>
      </c>
      <c r="X22" s="123">
        <v>583</v>
      </c>
      <c r="Y22" s="9">
        <f t="shared" si="9"/>
        <v>0.89554531490015366</v>
      </c>
      <c r="Z22" s="123">
        <v>535</v>
      </c>
      <c r="AA22" s="9">
        <f t="shared" si="10"/>
        <v>0.82181259600614442</v>
      </c>
      <c r="AB22" s="123">
        <v>474</v>
      </c>
      <c r="AC22" s="9">
        <f t="shared" si="11"/>
        <v>0.72811059907834097</v>
      </c>
      <c r="AD22" s="123">
        <v>584</v>
      </c>
      <c r="AE22" s="101">
        <f t="shared" si="12"/>
        <v>0.89708141321044543</v>
      </c>
    </row>
    <row r="23" spans="1:31" ht="13.5" thickBot="1" x14ac:dyDescent="0.25">
      <c r="A23" s="95" t="s">
        <v>26</v>
      </c>
      <c r="B23" s="135">
        <v>517</v>
      </c>
      <c r="C23" s="125">
        <v>401</v>
      </c>
      <c r="D23" s="25">
        <f t="shared" si="0"/>
        <v>0.77562862669245647</v>
      </c>
      <c r="E23" s="125">
        <v>400</v>
      </c>
      <c r="F23" s="25">
        <f t="shared" si="1"/>
        <v>0.77369439071566726</v>
      </c>
      <c r="G23" s="125">
        <v>122</v>
      </c>
      <c r="H23" s="25">
        <f t="shared" si="2"/>
        <v>0.23597678916827852</v>
      </c>
      <c r="I23" s="125">
        <v>400</v>
      </c>
      <c r="J23" s="25">
        <f t="shared" si="3"/>
        <v>0.77369439071566726</v>
      </c>
      <c r="K23" s="125">
        <v>400</v>
      </c>
      <c r="L23" s="25">
        <f t="shared" si="13"/>
        <v>0.77369439071566726</v>
      </c>
      <c r="M23" s="125">
        <v>371</v>
      </c>
      <c r="N23" s="25">
        <f t="shared" si="4"/>
        <v>0.71760154738878146</v>
      </c>
      <c r="O23" s="125">
        <v>369</v>
      </c>
      <c r="P23" s="25">
        <f t="shared" si="5"/>
        <v>0.71373307543520315</v>
      </c>
      <c r="Q23" s="125">
        <v>278</v>
      </c>
      <c r="R23" s="25">
        <f t="shared" si="6"/>
        <v>0.53771760154738879</v>
      </c>
      <c r="S23" s="135">
        <v>527</v>
      </c>
      <c r="T23" s="125">
        <v>440</v>
      </c>
      <c r="U23" s="25">
        <f t="shared" si="7"/>
        <v>0.83491461100569264</v>
      </c>
      <c r="V23" s="125">
        <v>312</v>
      </c>
      <c r="W23" s="25">
        <f t="shared" si="8"/>
        <v>0.59203036053130931</v>
      </c>
      <c r="X23" s="125">
        <v>439</v>
      </c>
      <c r="Y23" s="25">
        <f t="shared" si="9"/>
        <v>0.83301707779886147</v>
      </c>
      <c r="Z23" s="125">
        <v>392</v>
      </c>
      <c r="AA23" s="25">
        <f t="shared" si="10"/>
        <v>0.74383301707779881</v>
      </c>
      <c r="AB23" s="125">
        <v>414</v>
      </c>
      <c r="AC23" s="25">
        <f t="shared" si="11"/>
        <v>0.78557874762808344</v>
      </c>
      <c r="AD23" s="125">
        <v>426</v>
      </c>
      <c r="AE23" s="106">
        <f t="shared" si="12"/>
        <v>0.80834914611005693</v>
      </c>
    </row>
    <row r="24" spans="1:31" x14ac:dyDescent="0.2">
      <c r="A24" s="109" t="s">
        <v>27</v>
      </c>
      <c r="B24" s="113">
        <f>SUM(B25:B35)</f>
        <v>10489</v>
      </c>
      <c r="C24" s="126">
        <f>SUM(C25:C35)</f>
        <v>9211</v>
      </c>
      <c r="D24" s="127">
        <f t="shared" si="0"/>
        <v>0.87815807035942417</v>
      </c>
      <c r="E24" s="126">
        <f>SUM(E25:E35)</f>
        <v>9286</v>
      </c>
      <c r="F24" s="127">
        <f t="shared" si="1"/>
        <v>0.88530841834302598</v>
      </c>
      <c r="G24" s="126">
        <f>SUM(G25:G35)</f>
        <v>8931</v>
      </c>
      <c r="H24" s="127">
        <f t="shared" si="2"/>
        <v>0.85146343788731049</v>
      </c>
      <c r="I24" s="126">
        <f>SUM(I25:I35)</f>
        <v>9287</v>
      </c>
      <c r="J24" s="127">
        <f t="shared" si="3"/>
        <v>0.88540375631614077</v>
      </c>
      <c r="K24" s="126">
        <f>SUM(K25:K35)</f>
        <v>9282</v>
      </c>
      <c r="L24" s="127">
        <f>K24/B24</f>
        <v>0.88492706645056729</v>
      </c>
      <c r="M24" s="126">
        <f>SUM(M25:M35)</f>
        <v>9143</v>
      </c>
      <c r="N24" s="127">
        <f t="shared" si="4"/>
        <v>0.87167508818762518</v>
      </c>
      <c r="O24" s="126">
        <f>SUM(O25:O35)</f>
        <v>8759</v>
      </c>
      <c r="P24" s="127">
        <f t="shared" si="5"/>
        <v>0.83506530651158362</v>
      </c>
      <c r="Q24" s="126">
        <f>SUM(Q25:Q35)</f>
        <v>5268</v>
      </c>
      <c r="R24" s="127">
        <f t="shared" si="6"/>
        <v>0.50224044236819521</v>
      </c>
      <c r="S24" s="113">
        <f>SUM(S25:S35)</f>
        <v>10740</v>
      </c>
      <c r="T24" s="126">
        <f>SUM(T25:T35)</f>
        <v>9783</v>
      </c>
      <c r="U24" s="127">
        <f t="shared" si="7"/>
        <v>0.9108938547486034</v>
      </c>
      <c r="V24" s="126">
        <f>SUM(V25:V35)</f>
        <v>7699</v>
      </c>
      <c r="W24" s="127">
        <f t="shared" si="8"/>
        <v>0.71685288640595901</v>
      </c>
      <c r="X24" s="126">
        <f>SUM(X25:X35)</f>
        <v>9833</v>
      </c>
      <c r="Y24" s="127">
        <f t="shared" si="9"/>
        <v>0.9155493482309125</v>
      </c>
      <c r="Z24" s="126">
        <f>SUM(Z25:Z35)</f>
        <v>9007</v>
      </c>
      <c r="AA24" s="127">
        <f t="shared" si="10"/>
        <v>0.83864059590316575</v>
      </c>
      <c r="AB24" s="126">
        <f>SUM(AB25:AB35)</f>
        <v>7548</v>
      </c>
      <c r="AC24" s="127">
        <f>AB24/S24</f>
        <v>0.70279329608938546</v>
      </c>
      <c r="AD24" s="126">
        <f>SUM(AD25:AD35)</f>
        <v>9752</v>
      </c>
      <c r="AE24" s="114">
        <f t="shared" si="12"/>
        <v>0.90800744878957174</v>
      </c>
    </row>
    <row r="25" spans="1:31" x14ac:dyDescent="0.2">
      <c r="A25" s="93" t="s">
        <v>28</v>
      </c>
      <c r="B25" s="133">
        <v>2185</v>
      </c>
      <c r="C25" s="123">
        <v>1987</v>
      </c>
      <c r="D25" s="9">
        <f t="shared" si="0"/>
        <v>0.90938215102974829</v>
      </c>
      <c r="E25" s="123">
        <v>1972</v>
      </c>
      <c r="F25" s="9">
        <f t="shared" si="1"/>
        <v>0.90251716247139591</v>
      </c>
      <c r="G25" s="123">
        <v>3021</v>
      </c>
      <c r="H25" s="9">
        <f t="shared" si="2"/>
        <v>1.3826086956521739</v>
      </c>
      <c r="I25" s="123">
        <v>1972</v>
      </c>
      <c r="J25" s="9">
        <f t="shared" si="3"/>
        <v>0.90251716247139591</v>
      </c>
      <c r="K25" s="123">
        <v>1972</v>
      </c>
      <c r="L25" s="9">
        <f t="shared" si="13"/>
        <v>0.90251716247139591</v>
      </c>
      <c r="M25" s="123">
        <v>1992</v>
      </c>
      <c r="N25" s="9">
        <f>M25/B25</f>
        <v>0.91167048054919908</v>
      </c>
      <c r="O25" s="123">
        <v>1669</v>
      </c>
      <c r="P25" s="9">
        <f>O25/B25</f>
        <v>0.76384439359267731</v>
      </c>
      <c r="Q25" s="123">
        <v>1057</v>
      </c>
      <c r="R25" s="9">
        <f t="shared" si="6"/>
        <v>0.4837528604118993</v>
      </c>
      <c r="S25" s="133">
        <v>2167</v>
      </c>
      <c r="T25" s="123">
        <v>2063</v>
      </c>
      <c r="U25" s="9">
        <f t="shared" si="7"/>
        <v>0.95200738347946467</v>
      </c>
      <c r="V25" s="123">
        <v>1648</v>
      </c>
      <c r="W25" s="9">
        <f t="shared" si="8"/>
        <v>0.76049838486386712</v>
      </c>
      <c r="X25" s="123">
        <v>2068</v>
      </c>
      <c r="Y25" s="9">
        <f t="shared" si="9"/>
        <v>0.95431472081218272</v>
      </c>
      <c r="Z25" s="123">
        <v>1742</v>
      </c>
      <c r="AA25" s="9">
        <f>Z25/S25</f>
        <v>0.80387632671896636</v>
      </c>
      <c r="AB25" s="123">
        <v>1719</v>
      </c>
      <c r="AC25" s="9">
        <f t="shared" si="11"/>
        <v>0.79326257498846331</v>
      </c>
      <c r="AD25" s="123">
        <v>2051</v>
      </c>
      <c r="AE25" s="101">
        <f t="shared" si="12"/>
        <v>0.94646977388094145</v>
      </c>
    </row>
    <row r="26" spans="1:31" x14ac:dyDescent="0.2">
      <c r="A26" s="94" t="s">
        <v>29</v>
      </c>
      <c r="B26" s="134">
        <v>595</v>
      </c>
      <c r="C26" s="124">
        <v>442</v>
      </c>
      <c r="D26" s="14">
        <f t="shared" si="0"/>
        <v>0.74285714285714288</v>
      </c>
      <c r="E26" s="124">
        <v>453</v>
      </c>
      <c r="F26" s="14">
        <f t="shared" si="1"/>
        <v>0.76134453781512601</v>
      </c>
      <c r="G26" s="124">
        <v>133</v>
      </c>
      <c r="H26" s="14">
        <f t="shared" si="2"/>
        <v>0.22352941176470589</v>
      </c>
      <c r="I26" s="124">
        <v>453</v>
      </c>
      <c r="J26" s="14">
        <f t="shared" si="3"/>
        <v>0.76134453781512601</v>
      </c>
      <c r="K26" s="124">
        <v>453</v>
      </c>
      <c r="L26" s="14">
        <f t="shared" si="13"/>
        <v>0.76134453781512601</v>
      </c>
      <c r="M26" s="124">
        <v>437</v>
      </c>
      <c r="N26" s="14">
        <f t="shared" si="4"/>
        <v>0.7344537815126051</v>
      </c>
      <c r="O26" s="124">
        <v>470</v>
      </c>
      <c r="P26" s="14">
        <f t="shared" ref="P26:P36" si="14">O26/B26</f>
        <v>0.78991596638655459</v>
      </c>
      <c r="Q26" s="124">
        <v>270</v>
      </c>
      <c r="R26" s="14">
        <f t="shared" si="6"/>
        <v>0.45378151260504201</v>
      </c>
      <c r="S26" s="134">
        <v>593</v>
      </c>
      <c r="T26" s="124">
        <v>515</v>
      </c>
      <c r="U26" s="14">
        <f t="shared" si="7"/>
        <v>0.86846543001686338</v>
      </c>
      <c r="V26" s="124">
        <v>411</v>
      </c>
      <c r="W26" s="14">
        <f t="shared" si="8"/>
        <v>0.69308600337268134</v>
      </c>
      <c r="X26" s="124">
        <v>515</v>
      </c>
      <c r="Y26" s="14">
        <f t="shared" si="9"/>
        <v>0.86846543001686338</v>
      </c>
      <c r="Z26" s="124">
        <v>512</v>
      </c>
      <c r="AA26" s="14">
        <f t="shared" si="10"/>
        <v>0.86340640809443503</v>
      </c>
      <c r="AB26" s="124">
        <v>520</v>
      </c>
      <c r="AC26" s="14">
        <f t="shared" si="11"/>
        <v>0.87689713322091067</v>
      </c>
      <c r="AD26" s="124">
        <v>515</v>
      </c>
      <c r="AE26" s="104">
        <f t="shared" si="12"/>
        <v>0.86846543001686338</v>
      </c>
    </row>
    <row r="27" spans="1:31" x14ac:dyDescent="0.2">
      <c r="A27" s="93" t="s">
        <v>30</v>
      </c>
      <c r="B27" s="133">
        <v>877</v>
      </c>
      <c r="C27" s="123">
        <v>817</v>
      </c>
      <c r="D27" s="9">
        <f t="shared" si="0"/>
        <v>0.93158494868871156</v>
      </c>
      <c r="E27" s="123">
        <v>846</v>
      </c>
      <c r="F27" s="9">
        <f t="shared" si="1"/>
        <v>0.96465222348916757</v>
      </c>
      <c r="G27" s="123">
        <v>166</v>
      </c>
      <c r="H27" s="9">
        <f t="shared" si="2"/>
        <v>0.18928164196123148</v>
      </c>
      <c r="I27" s="123">
        <v>846</v>
      </c>
      <c r="J27" s="9">
        <f t="shared" si="3"/>
        <v>0.96465222348916757</v>
      </c>
      <c r="K27" s="123">
        <v>845</v>
      </c>
      <c r="L27" s="9">
        <f t="shared" si="13"/>
        <v>0.96351197263397947</v>
      </c>
      <c r="M27" s="123">
        <v>845</v>
      </c>
      <c r="N27" s="9">
        <f t="shared" si="4"/>
        <v>0.96351197263397947</v>
      </c>
      <c r="O27" s="123">
        <v>823</v>
      </c>
      <c r="P27" s="9">
        <f t="shared" si="14"/>
        <v>0.93842645381984036</v>
      </c>
      <c r="Q27" s="123">
        <v>578</v>
      </c>
      <c r="R27" s="9">
        <f t="shared" si="6"/>
        <v>0.65906499429874577</v>
      </c>
      <c r="S27" s="133">
        <v>880</v>
      </c>
      <c r="T27" s="123">
        <v>902</v>
      </c>
      <c r="U27" s="9">
        <f t="shared" si="7"/>
        <v>1.0249999999999999</v>
      </c>
      <c r="V27" s="123">
        <v>661</v>
      </c>
      <c r="W27" s="9">
        <f t="shared" si="8"/>
        <v>0.7511363636363636</v>
      </c>
      <c r="X27" s="123">
        <v>919</v>
      </c>
      <c r="Y27" s="9">
        <f t="shared" si="9"/>
        <v>1.0443181818181819</v>
      </c>
      <c r="Z27" s="123">
        <v>825</v>
      </c>
      <c r="AA27" s="9">
        <f t="shared" si="10"/>
        <v>0.9375</v>
      </c>
      <c r="AB27" s="123">
        <v>691</v>
      </c>
      <c r="AC27" s="9">
        <f t="shared" si="11"/>
        <v>0.78522727272727277</v>
      </c>
      <c r="AD27" s="123">
        <v>908</v>
      </c>
      <c r="AE27" s="101">
        <f t="shared" si="12"/>
        <v>1.0318181818181817</v>
      </c>
    </row>
    <row r="28" spans="1:31" x14ac:dyDescent="0.2">
      <c r="A28" s="94" t="s">
        <v>31</v>
      </c>
      <c r="B28" s="134">
        <v>1160</v>
      </c>
      <c r="C28" s="124">
        <v>1068</v>
      </c>
      <c r="D28" s="14">
        <f t="shared" si="0"/>
        <v>0.92068965517241375</v>
      </c>
      <c r="E28" s="124">
        <v>1079</v>
      </c>
      <c r="F28" s="14">
        <f t="shared" si="1"/>
        <v>0.93017241379310345</v>
      </c>
      <c r="G28" s="124">
        <v>2290</v>
      </c>
      <c r="H28" s="14">
        <f t="shared" si="2"/>
        <v>1.9741379310344827</v>
      </c>
      <c r="I28" s="124">
        <v>1079</v>
      </c>
      <c r="J28" s="14">
        <f t="shared" si="3"/>
        <v>0.93017241379310345</v>
      </c>
      <c r="K28" s="124">
        <v>1079</v>
      </c>
      <c r="L28" s="14">
        <f t="shared" si="13"/>
        <v>0.93017241379310345</v>
      </c>
      <c r="M28" s="124">
        <v>1042</v>
      </c>
      <c r="N28" s="14">
        <f t="shared" si="4"/>
        <v>0.89827586206896548</v>
      </c>
      <c r="O28" s="124">
        <v>1070</v>
      </c>
      <c r="P28" s="14">
        <f t="shared" si="14"/>
        <v>0.92241379310344829</v>
      </c>
      <c r="Q28" s="124">
        <v>454</v>
      </c>
      <c r="R28" s="14">
        <f t="shared" si="6"/>
        <v>0.39137931034482759</v>
      </c>
      <c r="S28" s="134">
        <v>1193</v>
      </c>
      <c r="T28" s="124">
        <v>1161</v>
      </c>
      <c r="U28" s="14">
        <f t="shared" si="7"/>
        <v>0.97317686504610224</v>
      </c>
      <c r="V28" s="124">
        <v>975</v>
      </c>
      <c r="W28" s="14">
        <f t="shared" si="8"/>
        <v>0.81726739312657171</v>
      </c>
      <c r="X28" s="124">
        <v>1158</v>
      </c>
      <c r="Y28" s="14">
        <f t="shared" si="9"/>
        <v>0.97066219614417437</v>
      </c>
      <c r="Z28" s="124">
        <v>1129</v>
      </c>
      <c r="AA28" s="14">
        <f t="shared" si="10"/>
        <v>0.94635373009220458</v>
      </c>
      <c r="AB28" s="124">
        <v>835</v>
      </c>
      <c r="AC28" s="14">
        <f t="shared" si="11"/>
        <v>0.69991617770326908</v>
      </c>
      <c r="AD28" s="124">
        <v>1157</v>
      </c>
      <c r="AE28" s="104">
        <f t="shared" si="12"/>
        <v>0.96982397317686508</v>
      </c>
    </row>
    <row r="29" spans="1:31" x14ac:dyDescent="0.2">
      <c r="A29" s="93" t="s">
        <v>32</v>
      </c>
      <c r="B29" s="133">
        <v>101</v>
      </c>
      <c r="C29" s="123">
        <v>110</v>
      </c>
      <c r="D29" s="9">
        <f t="shared" si="0"/>
        <v>1.0891089108910892</v>
      </c>
      <c r="E29" s="123">
        <v>110</v>
      </c>
      <c r="F29" s="9">
        <f t="shared" si="1"/>
        <v>1.0891089108910892</v>
      </c>
      <c r="G29" s="123">
        <v>94</v>
      </c>
      <c r="H29" s="9">
        <f t="shared" si="2"/>
        <v>0.93069306930693074</v>
      </c>
      <c r="I29" s="123">
        <v>110</v>
      </c>
      <c r="J29" s="9">
        <f t="shared" si="3"/>
        <v>1.0891089108910892</v>
      </c>
      <c r="K29" s="123">
        <v>110</v>
      </c>
      <c r="L29" s="9">
        <f t="shared" si="13"/>
        <v>1.0891089108910892</v>
      </c>
      <c r="M29" s="123">
        <v>129</v>
      </c>
      <c r="N29" s="9">
        <f t="shared" si="4"/>
        <v>1.2772277227722773</v>
      </c>
      <c r="O29" s="123">
        <v>130</v>
      </c>
      <c r="P29" s="9">
        <f t="shared" si="14"/>
        <v>1.2871287128712872</v>
      </c>
      <c r="Q29" s="123">
        <v>61</v>
      </c>
      <c r="R29" s="9">
        <f t="shared" si="6"/>
        <v>0.60396039603960394</v>
      </c>
      <c r="S29" s="133">
        <v>131</v>
      </c>
      <c r="T29" s="123">
        <v>134</v>
      </c>
      <c r="U29" s="9">
        <f t="shared" si="7"/>
        <v>1.0229007633587786</v>
      </c>
      <c r="V29" s="123">
        <v>81</v>
      </c>
      <c r="W29" s="9">
        <f t="shared" si="8"/>
        <v>0.61832061068702293</v>
      </c>
      <c r="X29" s="123">
        <v>134</v>
      </c>
      <c r="Y29" s="9">
        <f t="shared" si="9"/>
        <v>1.0229007633587786</v>
      </c>
      <c r="Z29" s="123">
        <v>134</v>
      </c>
      <c r="AA29" s="9">
        <f t="shared" si="10"/>
        <v>1.0229007633587786</v>
      </c>
      <c r="AB29" s="123">
        <v>90</v>
      </c>
      <c r="AC29" s="9">
        <f t="shared" si="11"/>
        <v>0.68702290076335881</v>
      </c>
      <c r="AD29" s="123">
        <v>134</v>
      </c>
      <c r="AE29" s="101">
        <f t="shared" si="12"/>
        <v>1.0229007633587786</v>
      </c>
    </row>
    <row r="30" spans="1:31" x14ac:dyDescent="0.2">
      <c r="A30" s="94" t="s">
        <v>33</v>
      </c>
      <c r="B30" s="134">
        <v>474</v>
      </c>
      <c r="C30" s="124">
        <v>511</v>
      </c>
      <c r="D30" s="14">
        <f t="shared" si="0"/>
        <v>1.0780590717299579</v>
      </c>
      <c r="E30" s="124">
        <v>512</v>
      </c>
      <c r="F30" s="14">
        <f t="shared" si="1"/>
        <v>1.0801687763713079</v>
      </c>
      <c r="G30" s="124">
        <v>269</v>
      </c>
      <c r="H30" s="14">
        <f t="shared" si="2"/>
        <v>0.5675105485232067</v>
      </c>
      <c r="I30" s="124">
        <v>509</v>
      </c>
      <c r="J30" s="14">
        <f t="shared" si="3"/>
        <v>1.0738396624472575</v>
      </c>
      <c r="K30" s="124">
        <v>509</v>
      </c>
      <c r="L30" s="14">
        <f t="shared" si="13"/>
        <v>1.0738396624472575</v>
      </c>
      <c r="M30" s="124">
        <v>453</v>
      </c>
      <c r="N30" s="14">
        <f t="shared" si="4"/>
        <v>0.95569620253164556</v>
      </c>
      <c r="O30" s="124">
        <v>433</v>
      </c>
      <c r="P30" s="14">
        <f t="shared" si="14"/>
        <v>0.9135021097046413</v>
      </c>
      <c r="Q30" s="124">
        <v>281</v>
      </c>
      <c r="R30" s="14">
        <f t="shared" si="6"/>
        <v>0.59282700421940926</v>
      </c>
      <c r="S30" s="134">
        <v>469</v>
      </c>
      <c r="T30" s="124">
        <v>469</v>
      </c>
      <c r="U30" s="14">
        <f t="shared" si="7"/>
        <v>1</v>
      </c>
      <c r="V30" s="124">
        <v>338</v>
      </c>
      <c r="W30" s="14">
        <f t="shared" si="8"/>
        <v>0.72068230277185497</v>
      </c>
      <c r="X30" s="124">
        <v>467</v>
      </c>
      <c r="Y30" s="14">
        <f t="shared" si="9"/>
        <v>0.99573560767590619</v>
      </c>
      <c r="Z30" s="124">
        <v>404</v>
      </c>
      <c r="AA30" s="14">
        <f t="shared" si="10"/>
        <v>0.86140724946695091</v>
      </c>
      <c r="AB30" s="124">
        <v>111</v>
      </c>
      <c r="AC30" s="14">
        <f t="shared" si="11"/>
        <v>0.23667377398720682</v>
      </c>
      <c r="AD30" s="124">
        <v>455</v>
      </c>
      <c r="AE30" s="104">
        <f t="shared" si="12"/>
        <v>0.97014925373134331</v>
      </c>
    </row>
    <row r="31" spans="1:31" x14ac:dyDescent="0.2">
      <c r="A31" s="93" t="s">
        <v>34</v>
      </c>
      <c r="B31" s="133">
        <v>1031</v>
      </c>
      <c r="C31" s="123">
        <v>894</v>
      </c>
      <c r="D31" s="9">
        <f t="shared" si="0"/>
        <v>0.86711930164888462</v>
      </c>
      <c r="E31" s="123">
        <v>900</v>
      </c>
      <c r="F31" s="9">
        <f t="shared" si="1"/>
        <v>0.87293889427740057</v>
      </c>
      <c r="G31" s="123">
        <v>506</v>
      </c>
      <c r="H31" s="9">
        <f t="shared" si="2"/>
        <v>0.49078564500484967</v>
      </c>
      <c r="I31" s="123">
        <v>900</v>
      </c>
      <c r="J31" s="9">
        <f t="shared" si="3"/>
        <v>0.87293889427740057</v>
      </c>
      <c r="K31" s="123">
        <v>900</v>
      </c>
      <c r="L31" s="9">
        <f t="shared" si="13"/>
        <v>0.87293889427740057</v>
      </c>
      <c r="M31" s="123">
        <v>902</v>
      </c>
      <c r="N31" s="9">
        <f t="shared" si="4"/>
        <v>0.87487875848690588</v>
      </c>
      <c r="O31" s="123">
        <v>836</v>
      </c>
      <c r="P31" s="9">
        <f t="shared" si="14"/>
        <v>0.81086323957322992</v>
      </c>
      <c r="Q31" s="123">
        <v>605</v>
      </c>
      <c r="R31" s="9">
        <f t="shared" si="6"/>
        <v>0.58680892337536372</v>
      </c>
      <c r="S31" s="133">
        <v>1064</v>
      </c>
      <c r="T31" s="123">
        <v>973</v>
      </c>
      <c r="U31" s="9">
        <f t="shared" si="7"/>
        <v>0.91447368421052633</v>
      </c>
      <c r="V31" s="123">
        <v>857</v>
      </c>
      <c r="W31" s="9">
        <f t="shared" si="8"/>
        <v>0.80545112781954886</v>
      </c>
      <c r="X31" s="123">
        <v>974</v>
      </c>
      <c r="Y31" s="9">
        <f t="shared" si="9"/>
        <v>0.91541353383458646</v>
      </c>
      <c r="Z31" s="123">
        <v>896</v>
      </c>
      <c r="AA31" s="9">
        <f t="shared" si="10"/>
        <v>0.84210526315789469</v>
      </c>
      <c r="AB31" s="123">
        <v>874</v>
      </c>
      <c r="AC31" s="9">
        <f t="shared" si="11"/>
        <v>0.8214285714285714</v>
      </c>
      <c r="AD31" s="123">
        <v>963</v>
      </c>
      <c r="AE31" s="101">
        <f t="shared" si="12"/>
        <v>0.90507518796992481</v>
      </c>
    </row>
    <row r="32" spans="1:31" x14ac:dyDescent="0.2">
      <c r="A32" s="94" t="s">
        <v>35</v>
      </c>
      <c r="B32" s="134">
        <v>506</v>
      </c>
      <c r="C32" s="124">
        <v>405</v>
      </c>
      <c r="D32" s="14">
        <f t="shared" si="0"/>
        <v>0.80039525691699609</v>
      </c>
      <c r="E32" s="124">
        <v>408</v>
      </c>
      <c r="F32" s="14">
        <f t="shared" si="1"/>
        <v>0.80632411067193677</v>
      </c>
      <c r="G32" s="124">
        <v>122</v>
      </c>
      <c r="H32" s="14">
        <f t="shared" si="2"/>
        <v>0.24110671936758893</v>
      </c>
      <c r="I32" s="124">
        <v>408</v>
      </c>
      <c r="J32" s="14">
        <f t="shared" si="3"/>
        <v>0.80632411067193677</v>
      </c>
      <c r="K32" s="124">
        <v>408</v>
      </c>
      <c r="L32" s="14">
        <f t="shared" si="13"/>
        <v>0.80632411067193677</v>
      </c>
      <c r="M32" s="124">
        <v>402</v>
      </c>
      <c r="N32" s="14">
        <f t="shared" si="4"/>
        <v>0.7944664031620553</v>
      </c>
      <c r="O32" s="124">
        <v>383</v>
      </c>
      <c r="P32" s="14">
        <f t="shared" si="14"/>
        <v>0.75691699604743079</v>
      </c>
      <c r="Q32" s="124">
        <v>156</v>
      </c>
      <c r="R32" s="14">
        <f t="shared" si="6"/>
        <v>0.30830039525691699</v>
      </c>
      <c r="S32" s="134">
        <v>506</v>
      </c>
      <c r="T32" s="124">
        <v>421</v>
      </c>
      <c r="U32" s="14">
        <f t="shared" si="7"/>
        <v>0.83201581027667981</v>
      </c>
      <c r="V32" s="124">
        <v>423</v>
      </c>
      <c r="W32" s="14">
        <f t="shared" si="8"/>
        <v>0.83596837944664026</v>
      </c>
      <c r="X32" s="124">
        <v>423</v>
      </c>
      <c r="Y32" s="14">
        <f t="shared" si="9"/>
        <v>0.83596837944664026</v>
      </c>
      <c r="Z32" s="124">
        <v>412</v>
      </c>
      <c r="AA32" s="14">
        <f t="shared" si="10"/>
        <v>0.81422924901185767</v>
      </c>
      <c r="AB32" s="124">
        <v>462</v>
      </c>
      <c r="AC32" s="14">
        <f t="shared" si="11"/>
        <v>0.91304347826086951</v>
      </c>
      <c r="AD32" s="124">
        <v>421</v>
      </c>
      <c r="AE32" s="104">
        <f t="shared" si="12"/>
        <v>0.83201581027667981</v>
      </c>
    </row>
    <row r="33" spans="1:31" x14ac:dyDescent="0.2">
      <c r="A33" s="93" t="s">
        <v>36</v>
      </c>
      <c r="B33" s="133">
        <v>621</v>
      </c>
      <c r="C33" s="123">
        <v>535</v>
      </c>
      <c r="D33" s="9">
        <f t="shared" si="0"/>
        <v>0.86151368760064417</v>
      </c>
      <c r="E33" s="123">
        <v>535</v>
      </c>
      <c r="F33" s="9">
        <f t="shared" si="1"/>
        <v>0.86151368760064417</v>
      </c>
      <c r="G33" s="123">
        <v>225</v>
      </c>
      <c r="H33" s="9">
        <f t="shared" si="2"/>
        <v>0.36231884057971014</v>
      </c>
      <c r="I33" s="123">
        <v>535</v>
      </c>
      <c r="J33" s="9">
        <f t="shared" si="3"/>
        <v>0.86151368760064417</v>
      </c>
      <c r="K33" s="123">
        <v>535</v>
      </c>
      <c r="L33" s="9">
        <f t="shared" si="13"/>
        <v>0.86151368760064417</v>
      </c>
      <c r="M33" s="123">
        <v>520</v>
      </c>
      <c r="N33" s="9">
        <f t="shared" si="4"/>
        <v>0.8373590982286635</v>
      </c>
      <c r="O33" s="123">
        <v>498</v>
      </c>
      <c r="P33" s="9">
        <f t="shared" si="14"/>
        <v>0.80193236714975846</v>
      </c>
      <c r="Q33" s="123">
        <v>320</v>
      </c>
      <c r="R33" s="9">
        <f t="shared" si="6"/>
        <v>0.51529790660225439</v>
      </c>
      <c r="S33" s="133">
        <v>676</v>
      </c>
      <c r="T33" s="123">
        <v>492</v>
      </c>
      <c r="U33" s="9">
        <f t="shared" si="7"/>
        <v>0.72781065088757402</v>
      </c>
      <c r="V33" s="123">
        <v>429</v>
      </c>
      <c r="W33" s="9">
        <f t="shared" si="8"/>
        <v>0.63461538461538458</v>
      </c>
      <c r="X33" s="123">
        <v>503</v>
      </c>
      <c r="Y33" s="9">
        <f t="shared" si="9"/>
        <v>0.74408284023668636</v>
      </c>
      <c r="Z33" s="123">
        <v>466</v>
      </c>
      <c r="AA33" s="9">
        <f t="shared" si="10"/>
        <v>0.68934911242603547</v>
      </c>
      <c r="AB33" s="123">
        <v>460</v>
      </c>
      <c r="AC33" s="9">
        <f t="shared" si="11"/>
        <v>0.68047337278106512</v>
      </c>
      <c r="AD33" s="123">
        <v>503</v>
      </c>
      <c r="AE33" s="101">
        <f t="shared" si="12"/>
        <v>0.74408284023668636</v>
      </c>
    </row>
    <row r="34" spans="1:31" x14ac:dyDescent="0.2">
      <c r="A34" s="94" t="s">
        <v>37</v>
      </c>
      <c r="B34" s="134">
        <v>2826</v>
      </c>
      <c r="C34" s="124">
        <v>2300</v>
      </c>
      <c r="D34" s="14">
        <f t="shared" si="0"/>
        <v>0.81387119603680114</v>
      </c>
      <c r="E34" s="124">
        <v>2331</v>
      </c>
      <c r="F34" s="14">
        <f t="shared" si="1"/>
        <v>0.82484076433121023</v>
      </c>
      <c r="G34" s="124">
        <v>1963</v>
      </c>
      <c r="H34" s="14">
        <f t="shared" si="2"/>
        <v>0.694621372965322</v>
      </c>
      <c r="I34" s="124">
        <v>2335</v>
      </c>
      <c r="J34" s="14">
        <f t="shared" si="3"/>
        <v>0.82625619249823068</v>
      </c>
      <c r="K34" s="124">
        <v>2331</v>
      </c>
      <c r="L34" s="14">
        <f t="shared" si="13"/>
        <v>0.82484076433121023</v>
      </c>
      <c r="M34" s="124">
        <v>2279</v>
      </c>
      <c r="N34" s="14">
        <f t="shared" si="4"/>
        <v>0.80644019815994339</v>
      </c>
      <c r="O34" s="124">
        <v>2279</v>
      </c>
      <c r="P34" s="14">
        <f t="shared" si="14"/>
        <v>0.80644019815994339</v>
      </c>
      <c r="Q34" s="124">
        <v>1412</v>
      </c>
      <c r="R34" s="14">
        <f t="shared" si="6"/>
        <v>0.49964614295824489</v>
      </c>
      <c r="S34" s="134">
        <v>2929</v>
      </c>
      <c r="T34" s="124">
        <v>2467</v>
      </c>
      <c r="U34" s="14">
        <f t="shared" si="7"/>
        <v>0.84226698531922162</v>
      </c>
      <c r="V34" s="124">
        <v>1800</v>
      </c>
      <c r="W34" s="14">
        <f t="shared" si="8"/>
        <v>0.6145442130419938</v>
      </c>
      <c r="X34" s="124">
        <v>2489</v>
      </c>
      <c r="Y34" s="14">
        <f t="shared" si="9"/>
        <v>0.84977808125640153</v>
      </c>
      <c r="Z34" s="124">
        <v>2335</v>
      </c>
      <c r="AA34" s="14">
        <f t="shared" si="10"/>
        <v>0.79720040969614203</v>
      </c>
      <c r="AB34" s="124">
        <v>1672</v>
      </c>
      <c r="AC34" s="14">
        <f t="shared" si="11"/>
        <v>0.57084329122567434</v>
      </c>
      <c r="AD34" s="124">
        <v>2469</v>
      </c>
      <c r="AE34" s="104">
        <f t="shared" si="12"/>
        <v>0.84294981222260157</v>
      </c>
    </row>
    <row r="35" spans="1:31" ht="13.5" thickBot="1" x14ac:dyDescent="0.25">
      <c r="A35" s="118" t="s">
        <v>38</v>
      </c>
      <c r="B35" s="136">
        <v>113</v>
      </c>
      <c r="C35" s="128">
        <v>142</v>
      </c>
      <c r="D35" s="129">
        <f t="shared" si="0"/>
        <v>1.2566371681415929</v>
      </c>
      <c r="E35" s="128">
        <v>140</v>
      </c>
      <c r="F35" s="129">
        <f t="shared" si="1"/>
        <v>1.2389380530973451</v>
      </c>
      <c r="G35" s="128">
        <v>142</v>
      </c>
      <c r="H35" s="129">
        <f t="shared" si="2"/>
        <v>1.2566371681415929</v>
      </c>
      <c r="I35" s="128">
        <v>140</v>
      </c>
      <c r="J35" s="129">
        <f t="shared" si="3"/>
        <v>1.2389380530973451</v>
      </c>
      <c r="K35" s="128">
        <v>140</v>
      </c>
      <c r="L35" s="129">
        <f t="shared" si="13"/>
        <v>1.2389380530973451</v>
      </c>
      <c r="M35" s="128">
        <v>142</v>
      </c>
      <c r="N35" s="129">
        <f t="shared" si="4"/>
        <v>1.2566371681415929</v>
      </c>
      <c r="O35" s="128">
        <v>168</v>
      </c>
      <c r="P35" s="129">
        <f t="shared" si="14"/>
        <v>1.4867256637168142</v>
      </c>
      <c r="Q35" s="128">
        <v>74</v>
      </c>
      <c r="R35" s="129">
        <f t="shared" si="6"/>
        <v>0.65486725663716816</v>
      </c>
      <c r="S35" s="136">
        <v>132</v>
      </c>
      <c r="T35" s="128">
        <v>186</v>
      </c>
      <c r="U35" s="129">
        <f t="shared" si="7"/>
        <v>1.4090909090909092</v>
      </c>
      <c r="V35" s="128">
        <v>76</v>
      </c>
      <c r="W35" s="129">
        <f t="shared" si="8"/>
        <v>0.5757575757575758</v>
      </c>
      <c r="X35" s="128">
        <v>183</v>
      </c>
      <c r="Y35" s="129">
        <f t="shared" si="9"/>
        <v>1.3863636363636365</v>
      </c>
      <c r="Z35" s="128">
        <v>152</v>
      </c>
      <c r="AA35" s="129">
        <f t="shared" si="10"/>
        <v>1.1515151515151516</v>
      </c>
      <c r="AB35" s="128">
        <v>114</v>
      </c>
      <c r="AC35" s="129">
        <f t="shared" si="11"/>
        <v>0.86363636363636365</v>
      </c>
      <c r="AD35" s="128">
        <v>176</v>
      </c>
      <c r="AE35" s="120">
        <f t="shared" si="12"/>
        <v>1.3333333333333333</v>
      </c>
    </row>
    <row r="36" spans="1:31" x14ac:dyDescent="0.2">
      <c r="A36" s="109" t="s">
        <v>39</v>
      </c>
      <c r="B36" s="113">
        <f>SUM(B37:B46)</f>
        <v>2606</v>
      </c>
      <c r="C36" s="126">
        <f>SUM(C37:C46)</f>
        <v>2515</v>
      </c>
      <c r="D36" s="127">
        <f t="shared" si="0"/>
        <v>0.9650805832693784</v>
      </c>
      <c r="E36" s="126">
        <f>SUM(E37:E46)</f>
        <v>2547</v>
      </c>
      <c r="F36" s="127">
        <f t="shared" si="1"/>
        <v>0.97735993860322334</v>
      </c>
      <c r="G36" s="126">
        <f>SUM(G37:G46)</f>
        <v>1674</v>
      </c>
      <c r="H36" s="127">
        <f t="shared" si="2"/>
        <v>0.64236377590176519</v>
      </c>
      <c r="I36" s="126">
        <f>SUM(I37:I46)</f>
        <v>2545</v>
      </c>
      <c r="J36" s="127">
        <f t="shared" si="3"/>
        <v>0.97659247889485801</v>
      </c>
      <c r="K36" s="126">
        <f>SUM(K37:K46)</f>
        <v>2545</v>
      </c>
      <c r="L36" s="127">
        <f>K36/B36</f>
        <v>0.97659247889485801</v>
      </c>
      <c r="M36" s="126">
        <f>SUM(M37:M46)</f>
        <v>2542</v>
      </c>
      <c r="N36" s="127">
        <f t="shared" si="4"/>
        <v>0.97544128933231</v>
      </c>
      <c r="O36" s="126">
        <f>SUM(O37:O46)</f>
        <v>2330</v>
      </c>
      <c r="P36" s="127">
        <f t="shared" si="14"/>
        <v>0.89409056024558708</v>
      </c>
      <c r="Q36" s="126">
        <f>SUM(Q37:Q46)</f>
        <v>1444</v>
      </c>
      <c r="R36" s="127">
        <f t="shared" si="6"/>
        <v>0.55410590943975446</v>
      </c>
      <c r="S36" s="113">
        <f>SUM(S37:S46)</f>
        <v>2733</v>
      </c>
      <c r="T36" s="126">
        <f>SUM(T37:T46)</f>
        <v>2534</v>
      </c>
      <c r="U36" s="127">
        <f t="shared" si="7"/>
        <v>0.92718624222466151</v>
      </c>
      <c r="V36" s="126">
        <f>SUM(V37:V46)</f>
        <v>2028</v>
      </c>
      <c r="W36" s="127">
        <f>V36/S36</f>
        <v>0.74204171240395167</v>
      </c>
      <c r="X36" s="126">
        <f>SUM(X37:X46)</f>
        <v>2524</v>
      </c>
      <c r="Y36" s="127">
        <f t="shared" si="9"/>
        <v>0.92352725942188074</v>
      </c>
      <c r="Z36" s="126">
        <f>SUM(Z37:Z46)</f>
        <v>2367</v>
      </c>
      <c r="AA36" s="127">
        <f t="shared" si="10"/>
        <v>0.86608122941822174</v>
      </c>
      <c r="AB36" s="126">
        <f>SUM(AB37:AB46)</f>
        <v>2138</v>
      </c>
      <c r="AC36" s="127">
        <f t="shared" si="11"/>
        <v>0.78229052323454085</v>
      </c>
      <c r="AD36" s="126">
        <f>SUM(AD37:AD46)</f>
        <v>2520</v>
      </c>
      <c r="AE36" s="114">
        <f t="shared" si="12"/>
        <v>0.92206366630076841</v>
      </c>
    </row>
    <row r="37" spans="1:31" x14ac:dyDescent="0.2">
      <c r="A37" s="94" t="s">
        <v>41</v>
      </c>
      <c r="B37" s="134">
        <v>329</v>
      </c>
      <c r="C37" s="124">
        <v>338</v>
      </c>
      <c r="D37" s="14">
        <f t="shared" si="0"/>
        <v>1.027355623100304</v>
      </c>
      <c r="E37" s="124">
        <v>338</v>
      </c>
      <c r="F37" s="14">
        <f t="shared" si="1"/>
        <v>1.027355623100304</v>
      </c>
      <c r="G37" s="124">
        <v>128</v>
      </c>
      <c r="H37" s="14">
        <f t="shared" si="2"/>
        <v>0.38905775075987842</v>
      </c>
      <c r="I37" s="124">
        <v>338</v>
      </c>
      <c r="J37" s="14">
        <f t="shared" si="3"/>
        <v>1.027355623100304</v>
      </c>
      <c r="K37" s="124">
        <v>338</v>
      </c>
      <c r="L37" s="14">
        <f t="shared" si="13"/>
        <v>1.027355623100304</v>
      </c>
      <c r="M37" s="124">
        <v>344</v>
      </c>
      <c r="N37" s="14">
        <f t="shared" si="4"/>
        <v>1.0455927051671732</v>
      </c>
      <c r="O37" s="124">
        <v>297</v>
      </c>
      <c r="P37" s="14">
        <f>O37/B37</f>
        <v>0.90273556231003038</v>
      </c>
      <c r="Q37" s="124">
        <v>242</v>
      </c>
      <c r="R37" s="14">
        <f t="shared" si="6"/>
        <v>0.73556231003039518</v>
      </c>
      <c r="S37" s="134">
        <v>353</v>
      </c>
      <c r="T37" s="124">
        <v>291</v>
      </c>
      <c r="U37" s="14">
        <f t="shared" si="7"/>
        <v>0.82436260623229463</v>
      </c>
      <c r="V37" s="124">
        <v>255</v>
      </c>
      <c r="W37" s="14">
        <f>V37/S37</f>
        <v>0.72237960339943341</v>
      </c>
      <c r="X37" s="124">
        <v>293</v>
      </c>
      <c r="Y37" s="14">
        <f t="shared" si="9"/>
        <v>0.83002832861189801</v>
      </c>
      <c r="Z37" s="124">
        <v>264</v>
      </c>
      <c r="AA37" s="14">
        <f t="shared" si="10"/>
        <v>0.74787535410764872</v>
      </c>
      <c r="AB37" s="124">
        <v>293</v>
      </c>
      <c r="AC37" s="14">
        <f t="shared" si="11"/>
        <v>0.83002832861189801</v>
      </c>
      <c r="AD37" s="124">
        <v>290</v>
      </c>
      <c r="AE37" s="104">
        <f t="shared" si="12"/>
        <v>0.82152974504249288</v>
      </c>
    </row>
    <row r="38" spans="1:31" x14ac:dyDescent="0.2">
      <c r="A38" s="93" t="s">
        <v>42</v>
      </c>
      <c r="B38" s="133">
        <v>228</v>
      </c>
      <c r="C38" s="123">
        <v>242</v>
      </c>
      <c r="D38" s="9">
        <f t="shared" si="0"/>
        <v>1.0614035087719298</v>
      </c>
      <c r="E38" s="123">
        <v>242</v>
      </c>
      <c r="F38" s="9">
        <f t="shared" si="1"/>
        <v>1.0614035087719298</v>
      </c>
      <c r="G38" s="123">
        <v>85</v>
      </c>
      <c r="H38" s="9">
        <f t="shared" si="2"/>
        <v>0.37280701754385964</v>
      </c>
      <c r="I38" s="123">
        <v>242</v>
      </c>
      <c r="J38" s="9">
        <f t="shared" si="3"/>
        <v>1.0614035087719298</v>
      </c>
      <c r="K38" s="123">
        <v>242</v>
      </c>
      <c r="L38" s="9">
        <f t="shared" si="13"/>
        <v>1.0614035087719298</v>
      </c>
      <c r="M38" s="123">
        <v>206</v>
      </c>
      <c r="N38" s="9">
        <f t="shared" si="4"/>
        <v>0.90350877192982459</v>
      </c>
      <c r="O38" s="123">
        <v>172</v>
      </c>
      <c r="P38" s="9">
        <f>O38/B38</f>
        <v>0.75438596491228072</v>
      </c>
      <c r="Q38" s="123">
        <v>154</v>
      </c>
      <c r="R38" s="9">
        <f t="shared" si="6"/>
        <v>0.67543859649122806</v>
      </c>
      <c r="S38" s="133">
        <v>245</v>
      </c>
      <c r="T38" s="123">
        <v>245</v>
      </c>
      <c r="U38" s="9">
        <f t="shared" si="7"/>
        <v>1</v>
      </c>
      <c r="V38" s="123">
        <v>195</v>
      </c>
      <c r="W38" s="9">
        <f t="shared" ref="W38:W46" si="15">V38/S38</f>
        <v>0.79591836734693877</v>
      </c>
      <c r="X38" s="123">
        <v>230</v>
      </c>
      <c r="Y38" s="9">
        <f t="shared" si="9"/>
        <v>0.93877551020408168</v>
      </c>
      <c r="Z38" s="123">
        <v>220</v>
      </c>
      <c r="AA38" s="9">
        <f t="shared" si="10"/>
        <v>0.89795918367346939</v>
      </c>
      <c r="AB38" s="123">
        <v>60</v>
      </c>
      <c r="AC38" s="9">
        <f t="shared" si="11"/>
        <v>0.24489795918367346</v>
      </c>
      <c r="AD38" s="123">
        <v>232</v>
      </c>
      <c r="AE38" s="101">
        <f t="shared" si="12"/>
        <v>0.94693877551020411</v>
      </c>
    </row>
    <row r="39" spans="1:31" x14ac:dyDescent="0.2">
      <c r="A39" s="94" t="s">
        <v>43</v>
      </c>
      <c r="B39" s="134">
        <v>123</v>
      </c>
      <c r="C39" s="124">
        <v>128</v>
      </c>
      <c r="D39" s="14">
        <f t="shared" si="0"/>
        <v>1.0406504065040652</v>
      </c>
      <c r="E39" s="124">
        <v>128</v>
      </c>
      <c r="F39" s="14">
        <f t="shared" si="1"/>
        <v>1.0406504065040652</v>
      </c>
      <c r="G39" s="124">
        <v>37</v>
      </c>
      <c r="H39" s="14">
        <f t="shared" si="2"/>
        <v>0.30081300813008133</v>
      </c>
      <c r="I39" s="124">
        <v>128</v>
      </c>
      <c r="J39" s="14">
        <f t="shared" si="3"/>
        <v>1.0406504065040652</v>
      </c>
      <c r="K39" s="124">
        <v>128</v>
      </c>
      <c r="L39" s="14">
        <f t="shared" si="13"/>
        <v>1.0406504065040652</v>
      </c>
      <c r="M39" s="124">
        <v>130</v>
      </c>
      <c r="N39" s="14">
        <f t="shared" si="4"/>
        <v>1.056910569105691</v>
      </c>
      <c r="O39" s="124">
        <v>130</v>
      </c>
      <c r="P39" s="14">
        <f t="shared" ref="P39:P102" si="16">O39/B39</f>
        <v>1.056910569105691</v>
      </c>
      <c r="Q39" s="124">
        <v>82</v>
      </c>
      <c r="R39" s="14">
        <f t="shared" si="6"/>
        <v>0.66666666666666663</v>
      </c>
      <c r="S39" s="134">
        <v>129</v>
      </c>
      <c r="T39" s="124">
        <v>114</v>
      </c>
      <c r="U39" s="14">
        <f t="shared" si="7"/>
        <v>0.88372093023255816</v>
      </c>
      <c r="V39" s="124">
        <v>129</v>
      </c>
      <c r="W39" s="14">
        <f t="shared" si="15"/>
        <v>1</v>
      </c>
      <c r="X39" s="124">
        <v>115</v>
      </c>
      <c r="Y39" s="14">
        <f t="shared" si="9"/>
        <v>0.89147286821705429</v>
      </c>
      <c r="Z39" s="124">
        <v>115</v>
      </c>
      <c r="AA39" s="14">
        <f t="shared" si="10"/>
        <v>0.89147286821705429</v>
      </c>
      <c r="AB39" s="124">
        <v>139</v>
      </c>
      <c r="AC39" s="14">
        <f t="shared" si="11"/>
        <v>1.0775193798449612</v>
      </c>
      <c r="AD39" s="124">
        <v>114</v>
      </c>
      <c r="AE39" s="104">
        <f t="shared" si="12"/>
        <v>0.88372093023255816</v>
      </c>
    </row>
    <row r="40" spans="1:31" x14ac:dyDescent="0.2">
      <c r="A40" s="93" t="s">
        <v>44</v>
      </c>
      <c r="B40" s="133">
        <v>459</v>
      </c>
      <c r="C40" s="123">
        <v>416</v>
      </c>
      <c r="D40" s="9">
        <f t="shared" si="0"/>
        <v>0.90631808278867099</v>
      </c>
      <c r="E40" s="123">
        <v>416</v>
      </c>
      <c r="F40" s="9">
        <f t="shared" si="1"/>
        <v>0.90631808278867099</v>
      </c>
      <c r="G40" s="123">
        <v>164</v>
      </c>
      <c r="H40" s="9">
        <f t="shared" si="2"/>
        <v>0.35729847494553379</v>
      </c>
      <c r="I40" s="123">
        <v>416</v>
      </c>
      <c r="J40" s="9">
        <f t="shared" si="3"/>
        <v>0.90631808278867099</v>
      </c>
      <c r="K40" s="123">
        <v>416</v>
      </c>
      <c r="L40" s="9">
        <f t="shared" si="13"/>
        <v>0.90631808278867099</v>
      </c>
      <c r="M40" s="123">
        <v>420</v>
      </c>
      <c r="N40" s="9">
        <f t="shared" si="4"/>
        <v>0.91503267973856206</v>
      </c>
      <c r="O40" s="123">
        <v>432</v>
      </c>
      <c r="P40" s="9">
        <f t="shared" si="16"/>
        <v>0.94117647058823528</v>
      </c>
      <c r="Q40" s="123">
        <v>191</v>
      </c>
      <c r="R40" s="9">
        <f t="shared" si="6"/>
        <v>0.41612200435729846</v>
      </c>
      <c r="S40" s="133">
        <v>466</v>
      </c>
      <c r="T40" s="123">
        <v>432</v>
      </c>
      <c r="U40" s="9">
        <f t="shared" si="7"/>
        <v>0.92703862660944203</v>
      </c>
      <c r="V40" s="123">
        <v>302</v>
      </c>
      <c r="W40" s="9">
        <f t="shared" si="15"/>
        <v>0.64806866952789699</v>
      </c>
      <c r="X40" s="123">
        <v>435</v>
      </c>
      <c r="Y40" s="9">
        <f t="shared" si="9"/>
        <v>0.9334763948497854</v>
      </c>
      <c r="Z40" s="123">
        <v>413</v>
      </c>
      <c r="AA40" s="9">
        <f t="shared" si="10"/>
        <v>0.88626609442060089</v>
      </c>
      <c r="AB40" s="123">
        <v>465</v>
      </c>
      <c r="AC40" s="9">
        <f t="shared" si="11"/>
        <v>0.99785407725321884</v>
      </c>
      <c r="AD40" s="123">
        <v>433</v>
      </c>
      <c r="AE40" s="101">
        <f t="shared" si="12"/>
        <v>0.92918454935622319</v>
      </c>
    </row>
    <row r="41" spans="1:31" x14ac:dyDescent="0.2">
      <c r="A41" s="94" t="s">
        <v>45</v>
      </c>
      <c r="B41" s="134">
        <v>270</v>
      </c>
      <c r="C41" s="124">
        <v>236</v>
      </c>
      <c r="D41" s="14">
        <f t="shared" si="0"/>
        <v>0.87407407407407411</v>
      </c>
      <c r="E41" s="124">
        <v>236</v>
      </c>
      <c r="F41" s="14">
        <f t="shared" si="1"/>
        <v>0.87407407407407411</v>
      </c>
      <c r="G41" s="124">
        <v>91</v>
      </c>
      <c r="H41" s="14">
        <f t="shared" si="2"/>
        <v>0.33703703703703702</v>
      </c>
      <c r="I41" s="124">
        <v>236</v>
      </c>
      <c r="J41" s="14">
        <f t="shared" si="3"/>
        <v>0.87407407407407411</v>
      </c>
      <c r="K41" s="124">
        <v>236</v>
      </c>
      <c r="L41" s="14">
        <f t="shared" si="13"/>
        <v>0.87407407407407411</v>
      </c>
      <c r="M41" s="124">
        <v>229</v>
      </c>
      <c r="N41" s="14">
        <f t="shared" si="4"/>
        <v>0.8481481481481481</v>
      </c>
      <c r="O41" s="124">
        <v>230</v>
      </c>
      <c r="P41" s="14">
        <f t="shared" si="16"/>
        <v>0.85185185185185186</v>
      </c>
      <c r="Q41" s="124">
        <v>170</v>
      </c>
      <c r="R41" s="14">
        <f t="shared" si="6"/>
        <v>0.62962962962962965</v>
      </c>
      <c r="S41" s="134">
        <v>266</v>
      </c>
      <c r="T41" s="124">
        <v>254</v>
      </c>
      <c r="U41" s="14">
        <f t="shared" si="7"/>
        <v>0.95488721804511278</v>
      </c>
      <c r="V41" s="124">
        <v>216</v>
      </c>
      <c r="W41" s="14">
        <f t="shared" si="15"/>
        <v>0.81203007518796988</v>
      </c>
      <c r="X41" s="124">
        <v>253</v>
      </c>
      <c r="Y41" s="14">
        <f t="shared" si="9"/>
        <v>0.95112781954887216</v>
      </c>
      <c r="Z41" s="124">
        <v>256</v>
      </c>
      <c r="AA41" s="14">
        <f t="shared" si="10"/>
        <v>0.96240601503759393</v>
      </c>
      <c r="AB41" s="124">
        <v>190</v>
      </c>
      <c r="AC41" s="14">
        <f t="shared" si="11"/>
        <v>0.7142857142857143</v>
      </c>
      <c r="AD41" s="124">
        <v>253</v>
      </c>
      <c r="AE41" s="104">
        <f t="shared" si="12"/>
        <v>0.95112781954887216</v>
      </c>
    </row>
    <row r="42" spans="1:31" x14ac:dyDescent="0.2">
      <c r="A42" s="93" t="s">
        <v>46</v>
      </c>
      <c r="B42" s="133">
        <v>88</v>
      </c>
      <c r="C42" s="123">
        <v>66</v>
      </c>
      <c r="D42" s="9">
        <f t="shared" si="0"/>
        <v>0.75</v>
      </c>
      <c r="E42" s="123">
        <v>66</v>
      </c>
      <c r="F42" s="9">
        <f t="shared" si="1"/>
        <v>0.75</v>
      </c>
      <c r="G42" s="123">
        <v>16</v>
      </c>
      <c r="H42" s="9">
        <f t="shared" si="2"/>
        <v>0.18181818181818182</v>
      </c>
      <c r="I42" s="123">
        <v>66</v>
      </c>
      <c r="J42" s="9">
        <f t="shared" si="3"/>
        <v>0.75</v>
      </c>
      <c r="K42" s="123">
        <v>66</v>
      </c>
      <c r="L42" s="9">
        <f t="shared" si="13"/>
        <v>0.75</v>
      </c>
      <c r="M42" s="123">
        <v>72</v>
      </c>
      <c r="N42" s="9">
        <f t="shared" si="4"/>
        <v>0.81818181818181823</v>
      </c>
      <c r="O42" s="123">
        <v>73</v>
      </c>
      <c r="P42" s="9">
        <f t="shared" si="16"/>
        <v>0.82954545454545459</v>
      </c>
      <c r="Q42" s="123">
        <v>53</v>
      </c>
      <c r="R42" s="9">
        <f t="shared" si="6"/>
        <v>0.60227272727272729</v>
      </c>
      <c r="S42" s="133">
        <v>89</v>
      </c>
      <c r="T42" s="123">
        <v>82</v>
      </c>
      <c r="U42" s="9">
        <f t="shared" si="7"/>
        <v>0.9213483146067416</v>
      </c>
      <c r="V42" s="123">
        <v>88</v>
      </c>
      <c r="W42" s="9">
        <f t="shared" si="15"/>
        <v>0.9887640449438202</v>
      </c>
      <c r="X42" s="123">
        <v>82</v>
      </c>
      <c r="Y42" s="9">
        <f t="shared" si="9"/>
        <v>0.9213483146067416</v>
      </c>
      <c r="Z42" s="123">
        <v>79</v>
      </c>
      <c r="AA42" s="9">
        <f t="shared" si="10"/>
        <v>0.88764044943820219</v>
      </c>
      <c r="AB42" s="123">
        <v>82</v>
      </c>
      <c r="AC42" s="9">
        <f t="shared" si="11"/>
        <v>0.9213483146067416</v>
      </c>
      <c r="AD42" s="123">
        <v>82</v>
      </c>
      <c r="AE42" s="101">
        <f t="shared" si="12"/>
        <v>0.9213483146067416</v>
      </c>
    </row>
    <row r="43" spans="1:31" x14ac:dyDescent="0.2">
      <c r="A43" s="94" t="s">
        <v>47</v>
      </c>
      <c r="B43" s="134">
        <v>594</v>
      </c>
      <c r="C43" s="124">
        <v>614</v>
      </c>
      <c r="D43" s="14">
        <f t="shared" si="0"/>
        <v>1.0336700336700337</v>
      </c>
      <c r="E43" s="124">
        <v>647</v>
      </c>
      <c r="F43" s="14">
        <f t="shared" si="1"/>
        <v>1.0892255892255893</v>
      </c>
      <c r="G43" s="124">
        <v>193</v>
      </c>
      <c r="H43" s="14">
        <f t="shared" si="2"/>
        <v>0.32491582491582494</v>
      </c>
      <c r="I43" s="124">
        <v>646</v>
      </c>
      <c r="J43" s="14">
        <f t="shared" si="3"/>
        <v>1.0875420875420876</v>
      </c>
      <c r="K43" s="124">
        <v>646</v>
      </c>
      <c r="L43" s="14">
        <f t="shared" si="13"/>
        <v>1.0875420875420876</v>
      </c>
      <c r="M43" s="124">
        <v>676</v>
      </c>
      <c r="N43" s="14">
        <f t="shared" si="4"/>
        <v>1.138047138047138</v>
      </c>
      <c r="O43" s="124">
        <v>525</v>
      </c>
      <c r="P43" s="14">
        <f t="shared" si="16"/>
        <v>0.88383838383838387</v>
      </c>
      <c r="Q43" s="124">
        <v>338</v>
      </c>
      <c r="R43" s="14">
        <f t="shared" si="6"/>
        <v>0.56902356902356899</v>
      </c>
      <c r="S43" s="134">
        <v>667</v>
      </c>
      <c r="T43" s="124">
        <v>617</v>
      </c>
      <c r="U43" s="14">
        <f t="shared" si="7"/>
        <v>0.92503748125937035</v>
      </c>
      <c r="V43" s="124">
        <v>415</v>
      </c>
      <c r="W43" s="14">
        <f t="shared" si="15"/>
        <v>0.62218890554722639</v>
      </c>
      <c r="X43" s="124">
        <v>617</v>
      </c>
      <c r="Y43" s="14">
        <f t="shared" si="9"/>
        <v>0.92503748125937035</v>
      </c>
      <c r="Z43" s="124">
        <v>517</v>
      </c>
      <c r="AA43" s="14">
        <f t="shared" si="10"/>
        <v>0.77511244377811095</v>
      </c>
      <c r="AB43" s="124">
        <v>509</v>
      </c>
      <c r="AC43" s="14">
        <f t="shared" si="11"/>
        <v>0.76311844077961022</v>
      </c>
      <c r="AD43" s="124">
        <v>617</v>
      </c>
      <c r="AE43" s="104">
        <f t="shared" si="12"/>
        <v>0.92503748125937035</v>
      </c>
    </row>
    <row r="44" spans="1:31" x14ac:dyDescent="0.2">
      <c r="A44" s="93" t="s">
        <v>48</v>
      </c>
      <c r="B44" s="133">
        <v>190</v>
      </c>
      <c r="C44" s="123">
        <v>183</v>
      </c>
      <c r="D44" s="9">
        <f t="shared" si="0"/>
        <v>0.9631578947368421</v>
      </c>
      <c r="E44" s="123">
        <v>182</v>
      </c>
      <c r="F44" s="9">
        <f t="shared" si="1"/>
        <v>0.95789473684210524</v>
      </c>
      <c r="G44" s="123">
        <v>76</v>
      </c>
      <c r="H44" s="9">
        <f t="shared" si="2"/>
        <v>0.4</v>
      </c>
      <c r="I44" s="123">
        <v>181</v>
      </c>
      <c r="J44" s="9">
        <f t="shared" si="3"/>
        <v>0.95263157894736838</v>
      </c>
      <c r="K44" s="123">
        <v>181</v>
      </c>
      <c r="L44" s="9">
        <f t="shared" si="13"/>
        <v>0.95263157894736838</v>
      </c>
      <c r="M44" s="123">
        <v>168</v>
      </c>
      <c r="N44" s="9">
        <f t="shared" si="4"/>
        <v>0.88421052631578945</v>
      </c>
      <c r="O44" s="123">
        <v>172</v>
      </c>
      <c r="P44" s="9">
        <f t="shared" si="16"/>
        <v>0.90526315789473688</v>
      </c>
      <c r="Q44" s="123">
        <v>99</v>
      </c>
      <c r="R44" s="9">
        <f t="shared" si="6"/>
        <v>0.52105263157894732</v>
      </c>
      <c r="S44" s="133">
        <v>189</v>
      </c>
      <c r="T44" s="123">
        <v>193</v>
      </c>
      <c r="U44" s="9">
        <f t="shared" si="7"/>
        <v>1.0211640211640212</v>
      </c>
      <c r="V44" s="123">
        <v>175</v>
      </c>
      <c r="W44" s="9">
        <f t="shared" si="15"/>
        <v>0.92592592592592593</v>
      </c>
      <c r="X44" s="123">
        <v>193</v>
      </c>
      <c r="Y44" s="9">
        <f t="shared" si="9"/>
        <v>1.0211640211640212</v>
      </c>
      <c r="Z44" s="123">
        <v>195</v>
      </c>
      <c r="AA44" s="9">
        <f t="shared" si="10"/>
        <v>1.0317460317460319</v>
      </c>
      <c r="AB44" s="123">
        <v>157</v>
      </c>
      <c r="AC44" s="9">
        <f t="shared" si="11"/>
        <v>0.8306878306878307</v>
      </c>
      <c r="AD44" s="123">
        <v>193</v>
      </c>
      <c r="AE44" s="101">
        <f t="shared" si="12"/>
        <v>1.0211640211640212</v>
      </c>
    </row>
    <row r="45" spans="1:31" x14ac:dyDescent="0.2">
      <c r="A45" s="94" t="s">
        <v>49</v>
      </c>
      <c r="B45" s="134">
        <v>100</v>
      </c>
      <c r="C45" s="124">
        <v>79</v>
      </c>
      <c r="D45" s="14">
        <f t="shared" si="0"/>
        <v>0.79</v>
      </c>
      <c r="E45" s="124">
        <v>79</v>
      </c>
      <c r="F45" s="14">
        <f t="shared" si="1"/>
        <v>0.79</v>
      </c>
      <c r="G45" s="124">
        <v>40</v>
      </c>
      <c r="H45" s="14">
        <f t="shared" si="2"/>
        <v>0.4</v>
      </c>
      <c r="I45" s="124">
        <v>79</v>
      </c>
      <c r="J45" s="14">
        <f t="shared" si="3"/>
        <v>0.79</v>
      </c>
      <c r="K45" s="124">
        <v>79</v>
      </c>
      <c r="L45" s="14">
        <f t="shared" si="13"/>
        <v>0.79</v>
      </c>
      <c r="M45" s="124">
        <v>87</v>
      </c>
      <c r="N45" s="14">
        <f t="shared" si="4"/>
        <v>0.87</v>
      </c>
      <c r="O45" s="124">
        <v>85</v>
      </c>
      <c r="P45" s="14">
        <f t="shared" si="16"/>
        <v>0.85</v>
      </c>
      <c r="Q45" s="124">
        <v>41</v>
      </c>
      <c r="R45" s="14">
        <f t="shared" si="6"/>
        <v>0.41</v>
      </c>
      <c r="S45" s="134">
        <v>100</v>
      </c>
      <c r="T45" s="124">
        <v>97</v>
      </c>
      <c r="U45" s="14">
        <f t="shared" si="7"/>
        <v>0.97</v>
      </c>
      <c r="V45" s="124">
        <v>81</v>
      </c>
      <c r="W45" s="14">
        <f t="shared" si="15"/>
        <v>0.81</v>
      </c>
      <c r="X45" s="124">
        <v>97</v>
      </c>
      <c r="Y45" s="14">
        <f t="shared" si="9"/>
        <v>0.97</v>
      </c>
      <c r="Z45" s="124">
        <v>99</v>
      </c>
      <c r="AA45" s="14">
        <f t="shared" si="10"/>
        <v>0.99</v>
      </c>
      <c r="AB45" s="124">
        <v>97</v>
      </c>
      <c r="AC45" s="14">
        <f t="shared" si="11"/>
        <v>0.97</v>
      </c>
      <c r="AD45" s="124">
        <v>97</v>
      </c>
      <c r="AE45" s="104">
        <f t="shared" si="12"/>
        <v>0.97</v>
      </c>
    </row>
    <row r="46" spans="1:31" ht="13.5" thickBot="1" x14ac:dyDescent="0.25">
      <c r="A46" s="118" t="s">
        <v>40</v>
      </c>
      <c r="B46" s="136">
        <v>225</v>
      </c>
      <c r="C46" s="128">
        <v>213</v>
      </c>
      <c r="D46" s="129">
        <f t="shared" si="0"/>
        <v>0.94666666666666666</v>
      </c>
      <c r="E46" s="128">
        <v>213</v>
      </c>
      <c r="F46" s="129">
        <f t="shared" si="1"/>
        <v>0.94666666666666666</v>
      </c>
      <c r="G46" s="128">
        <v>844</v>
      </c>
      <c r="H46" s="129">
        <f t="shared" si="2"/>
        <v>3.7511111111111113</v>
      </c>
      <c r="I46" s="128">
        <v>213</v>
      </c>
      <c r="J46" s="129">
        <f t="shared" si="3"/>
        <v>0.94666666666666666</v>
      </c>
      <c r="K46" s="128">
        <v>213</v>
      </c>
      <c r="L46" s="129">
        <f t="shared" si="13"/>
        <v>0.94666666666666666</v>
      </c>
      <c r="M46" s="128">
        <v>210</v>
      </c>
      <c r="N46" s="129">
        <f t="shared" si="4"/>
        <v>0.93333333333333335</v>
      </c>
      <c r="O46" s="128">
        <v>214</v>
      </c>
      <c r="P46" s="129">
        <f t="shared" si="16"/>
        <v>0.95111111111111113</v>
      </c>
      <c r="Q46" s="128">
        <v>74</v>
      </c>
      <c r="R46" s="129">
        <f t="shared" si="6"/>
        <v>0.3288888888888889</v>
      </c>
      <c r="S46" s="136">
        <v>229</v>
      </c>
      <c r="T46" s="128">
        <v>209</v>
      </c>
      <c r="U46" s="129">
        <f t="shared" si="7"/>
        <v>0.9126637554585153</v>
      </c>
      <c r="V46" s="128">
        <v>172</v>
      </c>
      <c r="W46" s="129">
        <f t="shared" si="15"/>
        <v>0.75109170305676853</v>
      </c>
      <c r="X46" s="128">
        <v>209</v>
      </c>
      <c r="Y46" s="129">
        <f t="shared" si="9"/>
        <v>0.9126637554585153</v>
      </c>
      <c r="Z46" s="128">
        <v>209</v>
      </c>
      <c r="AA46" s="129">
        <f t="shared" si="10"/>
        <v>0.9126637554585153</v>
      </c>
      <c r="AB46" s="128">
        <v>146</v>
      </c>
      <c r="AC46" s="129">
        <f t="shared" si="11"/>
        <v>0.63755458515283847</v>
      </c>
      <c r="AD46" s="128">
        <v>209</v>
      </c>
      <c r="AE46" s="120">
        <f t="shared" si="12"/>
        <v>0.9126637554585153</v>
      </c>
    </row>
    <row r="47" spans="1:31" x14ac:dyDescent="0.2">
      <c r="A47" s="109" t="s">
        <v>50</v>
      </c>
      <c r="B47" s="113">
        <f>SUM(B48:B66)</f>
        <v>2839</v>
      </c>
      <c r="C47" s="126">
        <f>SUM(C48:C66)</f>
        <v>2662</v>
      </c>
      <c r="D47" s="127">
        <f t="shared" si="0"/>
        <v>0.93765410355759071</v>
      </c>
      <c r="E47" s="126">
        <f>SUM(E48:E66)</f>
        <v>2656</v>
      </c>
      <c r="F47" s="127">
        <f t="shared" si="1"/>
        <v>0.93554068333920393</v>
      </c>
      <c r="G47" s="126">
        <f>SUM(G48:G66)</f>
        <v>2173</v>
      </c>
      <c r="H47" s="127">
        <f t="shared" si="2"/>
        <v>0.76541035575907013</v>
      </c>
      <c r="I47" s="126">
        <f>SUM(I48:I66)</f>
        <v>2656</v>
      </c>
      <c r="J47" s="127">
        <f t="shared" si="3"/>
        <v>0.93554068333920393</v>
      </c>
      <c r="K47" s="126">
        <f>SUM(K48:K66)</f>
        <v>2656</v>
      </c>
      <c r="L47" s="127">
        <f>K47/B47</f>
        <v>0.93554068333920393</v>
      </c>
      <c r="M47" s="126">
        <f>SUM(M48:M66)</f>
        <v>2595</v>
      </c>
      <c r="N47" s="127">
        <f t="shared" si="4"/>
        <v>0.9140542444522719</v>
      </c>
      <c r="O47" s="126">
        <f>SUM(O48:O66)</f>
        <v>2562</v>
      </c>
      <c r="P47" s="127">
        <f t="shared" si="16"/>
        <v>0.9024304332511448</v>
      </c>
      <c r="Q47" s="126">
        <f>SUM(Q48:Q66)</f>
        <v>1594</v>
      </c>
      <c r="R47" s="127">
        <f t="shared" si="6"/>
        <v>0.5614653046847482</v>
      </c>
      <c r="S47" s="113">
        <f>SUM(S48:S66)</f>
        <v>3033</v>
      </c>
      <c r="T47" s="126">
        <f>SUM(T48:T66)</f>
        <v>2732</v>
      </c>
      <c r="U47" s="127">
        <f t="shared" si="7"/>
        <v>0.90075832509066933</v>
      </c>
      <c r="V47" s="126">
        <f>SUM(V48:V66)</f>
        <v>2307</v>
      </c>
      <c r="W47" s="127">
        <f>V47/S47</f>
        <v>0.76063303659742831</v>
      </c>
      <c r="X47" s="126">
        <f>SUM(X48:X66)</f>
        <v>2730</v>
      </c>
      <c r="Y47" s="127">
        <f t="shared" si="9"/>
        <v>0.90009891196834813</v>
      </c>
      <c r="Z47" s="126">
        <f>SUM(Z48:Z66)</f>
        <v>2633</v>
      </c>
      <c r="AA47" s="127">
        <f t="shared" si="10"/>
        <v>0.86811737553577317</v>
      </c>
      <c r="AB47" s="126">
        <f>SUM(AB48:AB66)</f>
        <v>2379</v>
      </c>
      <c r="AC47" s="127">
        <f>AB47/S47</f>
        <v>0.78437190900098908</v>
      </c>
      <c r="AD47" s="126">
        <f>SUM(AD48:AD66)</f>
        <v>2704</v>
      </c>
      <c r="AE47" s="114">
        <f t="shared" si="12"/>
        <v>0.89152654137817344</v>
      </c>
    </row>
    <row r="48" spans="1:31" x14ac:dyDescent="0.2">
      <c r="A48" s="94" t="s">
        <v>52</v>
      </c>
      <c r="B48" s="134">
        <v>27</v>
      </c>
      <c r="C48" s="124">
        <v>23</v>
      </c>
      <c r="D48" s="14">
        <f t="shared" si="0"/>
        <v>0.85185185185185186</v>
      </c>
      <c r="E48" s="124">
        <v>23</v>
      </c>
      <c r="F48" s="14">
        <f t="shared" si="1"/>
        <v>0.85185185185185186</v>
      </c>
      <c r="G48" s="124">
        <v>1</v>
      </c>
      <c r="H48" s="14">
        <f t="shared" si="2"/>
        <v>3.7037037037037035E-2</v>
      </c>
      <c r="I48" s="124">
        <v>23</v>
      </c>
      <c r="J48" s="14">
        <f t="shared" si="3"/>
        <v>0.85185185185185186</v>
      </c>
      <c r="K48" s="124">
        <v>23</v>
      </c>
      <c r="L48" s="14">
        <f t="shared" si="13"/>
        <v>0.85185185185185186</v>
      </c>
      <c r="M48" s="124">
        <v>18</v>
      </c>
      <c r="N48" s="14">
        <f t="shared" si="4"/>
        <v>0.66666666666666663</v>
      </c>
      <c r="O48" s="124">
        <v>18</v>
      </c>
      <c r="P48" s="14">
        <f t="shared" si="16"/>
        <v>0.66666666666666663</v>
      </c>
      <c r="Q48" s="124">
        <v>15</v>
      </c>
      <c r="R48" s="14">
        <f t="shared" si="6"/>
        <v>0.55555555555555558</v>
      </c>
      <c r="S48" s="134">
        <v>30</v>
      </c>
      <c r="T48" s="124">
        <v>23</v>
      </c>
      <c r="U48" s="14">
        <f t="shared" si="7"/>
        <v>0.76666666666666672</v>
      </c>
      <c r="V48" s="124">
        <v>27</v>
      </c>
      <c r="W48" s="14">
        <f>V48/S48</f>
        <v>0.9</v>
      </c>
      <c r="X48" s="124">
        <v>23</v>
      </c>
      <c r="Y48" s="14">
        <f t="shared" si="9"/>
        <v>0.76666666666666672</v>
      </c>
      <c r="Z48" s="124">
        <v>24</v>
      </c>
      <c r="AA48" s="14">
        <f t="shared" si="10"/>
        <v>0.8</v>
      </c>
      <c r="AB48" s="124">
        <v>41</v>
      </c>
      <c r="AC48" s="14">
        <f t="shared" si="11"/>
        <v>1.3666666666666667</v>
      </c>
      <c r="AD48" s="124">
        <v>23</v>
      </c>
      <c r="AE48" s="104">
        <f t="shared" si="12"/>
        <v>0.76666666666666672</v>
      </c>
    </row>
    <row r="49" spans="1:31" x14ac:dyDescent="0.2">
      <c r="A49" s="93" t="s">
        <v>51</v>
      </c>
      <c r="B49" s="133">
        <v>379</v>
      </c>
      <c r="C49" s="123">
        <v>346</v>
      </c>
      <c r="D49" s="9">
        <f t="shared" si="0"/>
        <v>0.9129287598944591</v>
      </c>
      <c r="E49" s="123">
        <v>345</v>
      </c>
      <c r="F49" s="9">
        <f t="shared" si="1"/>
        <v>0.91029023746701843</v>
      </c>
      <c r="G49" s="123">
        <v>1168</v>
      </c>
      <c r="H49" s="9">
        <f t="shared" si="2"/>
        <v>3.0817941952506596</v>
      </c>
      <c r="I49" s="123">
        <v>345</v>
      </c>
      <c r="J49" s="9">
        <f t="shared" si="3"/>
        <v>0.91029023746701843</v>
      </c>
      <c r="K49" s="123">
        <v>345</v>
      </c>
      <c r="L49" s="9">
        <f t="shared" si="13"/>
        <v>0.91029023746701843</v>
      </c>
      <c r="M49" s="123">
        <v>323</v>
      </c>
      <c r="N49" s="9">
        <f t="shared" si="4"/>
        <v>0.85224274406332456</v>
      </c>
      <c r="O49" s="123">
        <v>325</v>
      </c>
      <c r="P49" s="9">
        <f>O49/B49</f>
        <v>0.85751978891820579</v>
      </c>
      <c r="Q49" s="123">
        <v>236</v>
      </c>
      <c r="R49" s="9">
        <f t="shared" si="6"/>
        <v>0.62269129287598945</v>
      </c>
      <c r="S49" s="133">
        <v>387</v>
      </c>
      <c r="T49" s="123">
        <v>370</v>
      </c>
      <c r="U49" s="9">
        <f t="shared" si="7"/>
        <v>0.95607235142118863</v>
      </c>
      <c r="V49" s="123">
        <v>331</v>
      </c>
      <c r="W49" s="9">
        <f t="shared" ref="W49:W66" si="17">V49/S49</f>
        <v>0.85529715762273906</v>
      </c>
      <c r="X49" s="123">
        <v>371</v>
      </c>
      <c r="Y49" s="9">
        <f t="shared" si="9"/>
        <v>0.95865633074935397</v>
      </c>
      <c r="Z49" s="123">
        <v>368</v>
      </c>
      <c r="AA49" s="9">
        <f t="shared" si="10"/>
        <v>0.95090439276485783</v>
      </c>
      <c r="AB49" s="123">
        <v>296</v>
      </c>
      <c r="AC49" s="9">
        <f t="shared" si="11"/>
        <v>0.76485788113695086</v>
      </c>
      <c r="AD49" s="123">
        <v>367</v>
      </c>
      <c r="AE49" s="101">
        <f t="shared" si="12"/>
        <v>0.94832041343669249</v>
      </c>
    </row>
    <row r="50" spans="1:31" x14ac:dyDescent="0.2">
      <c r="A50" s="94" t="s">
        <v>53</v>
      </c>
      <c r="B50" s="134">
        <v>101</v>
      </c>
      <c r="C50" s="124">
        <v>95</v>
      </c>
      <c r="D50" s="14">
        <f t="shared" si="0"/>
        <v>0.94059405940594054</v>
      </c>
      <c r="E50" s="124">
        <v>95</v>
      </c>
      <c r="F50" s="14">
        <f t="shared" si="1"/>
        <v>0.94059405940594054</v>
      </c>
      <c r="G50" s="124">
        <v>21</v>
      </c>
      <c r="H50" s="14">
        <f t="shared" si="2"/>
        <v>0.20792079207920791</v>
      </c>
      <c r="I50" s="124">
        <v>95</v>
      </c>
      <c r="J50" s="14">
        <f t="shared" si="3"/>
        <v>0.94059405940594054</v>
      </c>
      <c r="K50" s="124">
        <v>95</v>
      </c>
      <c r="L50" s="14">
        <f t="shared" si="13"/>
        <v>0.94059405940594054</v>
      </c>
      <c r="M50" s="124">
        <v>91</v>
      </c>
      <c r="N50" s="14">
        <f t="shared" si="4"/>
        <v>0.90099009900990101</v>
      </c>
      <c r="O50" s="124">
        <v>87</v>
      </c>
      <c r="P50" s="14">
        <f t="shared" si="16"/>
        <v>0.86138613861386137</v>
      </c>
      <c r="Q50" s="124">
        <v>88</v>
      </c>
      <c r="R50" s="14">
        <f t="shared" si="6"/>
        <v>0.87128712871287128</v>
      </c>
      <c r="S50" s="134">
        <v>102</v>
      </c>
      <c r="T50" s="124">
        <v>94</v>
      </c>
      <c r="U50" s="14">
        <f t="shared" si="7"/>
        <v>0.92156862745098034</v>
      </c>
      <c r="V50" s="124">
        <v>95</v>
      </c>
      <c r="W50" s="14">
        <f t="shared" si="17"/>
        <v>0.93137254901960786</v>
      </c>
      <c r="X50" s="124">
        <v>94</v>
      </c>
      <c r="Y50" s="14">
        <f t="shared" si="9"/>
        <v>0.92156862745098034</v>
      </c>
      <c r="Z50" s="124">
        <v>91</v>
      </c>
      <c r="AA50" s="14">
        <f t="shared" si="10"/>
        <v>0.89215686274509809</v>
      </c>
      <c r="AB50" s="124">
        <v>170</v>
      </c>
      <c r="AC50" s="14">
        <f t="shared" si="11"/>
        <v>1.6666666666666667</v>
      </c>
      <c r="AD50" s="124">
        <v>94</v>
      </c>
      <c r="AE50" s="104">
        <f t="shared" si="12"/>
        <v>0.92156862745098034</v>
      </c>
    </row>
    <row r="51" spans="1:31" x14ac:dyDescent="0.2">
      <c r="A51" s="93" t="s">
        <v>54</v>
      </c>
      <c r="B51" s="133">
        <v>35</v>
      </c>
      <c r="C51" s="123">
        <v>31</v>
      </c>
      <c r="D51" s="9">
        <f t="shared" si="0"/>
        <v>0.88571428571428568</v>
      </c>
      <c r="E51" s="123">
        <v>31</v>
      </c>
      <c r="F51" s="9">
        <f t="shared" si="1"/>
        <v>0.88571428571428568</v>
      </c>
      <c r="G51" s="123">
        <v>9</v>
      </c>
      <c r="H51" s="9">
        <f t="shared" si="2"/>
        <v>0.25714285714285712</v>
      </c>
      <c r="I51" s="123">
        <v>31</v>
      </c>
      <c r="J51" s="9">
        <f t="shared" si="3"/>
        <v>0.88571428571428568</v>
      </c>
      <c r="K51" s="123">
        <v>31</v>
      </c>
      <c r="L51" s="9">
        <f t="shared" si="13"/>
        <v>0.88571428571428568</v>
      </c>
      <c r="M51" s="123">
        <v>34</v>
      </c>
      <c r="N51" s="9">
        <f t="shared" si="4"/>
        <v>0.97142857142857142</v>
      </c>
      <c r="O51" s="123">
        <v>34</v>
      </c>
      <c r="P51" s="9">
        <f t="shared" si="16"/>
        <v>0.97142857142857142</v>
      </c>
      <c r="Q51" s="123">
        <v>8</v>
      </c>
      <c r="R51" s="9">
        <f t="shared" si="6"/>
        <v>0.22857142857142856</v>
      </c>
      <c r="S51" s="133">
        <v>39</v>
      </c>
      <c r="T51" s="123">
        <v>44</v>
      </c>
      <c r="U51" s="9">
        <f t="shared" si="7"/>
        <v>1.1282051282051282</v>
      </c>
      <c r="V51" s="123">
        <v>20</v>
      </c>
      <c r="W51" s="9">
        <f t="shared" si="17"/>
        <v>0.51282051282051277</v>
      </c>
      <c r="X51" s="123">
        <v>44</v>
      </c>
      <c r="Y51" s="9">
        <f t="shared" si="9"/>
        <v>1.1282051282051282</v>
      </c>
      <c r="Z51" s="123">
        <v>44</v>
      </c>
      <c r="AA51" s="9">
        <f t="shared" si="10"/>
        <v>1.1282051282051282</v>
      </c>
      <c r="AB51" s="123">
        <v>20</v>
      </c>
      <c r="AC51" s="9">
        <f t="shared" si="11"/>
        <v>0.51282051282051277</v>
      </c>
      <c r="AD51" s="123">
        <v>44</v>
      </c>
      <c r="AE51" s="101">
        <f t="shared" si="12"/>
        <v>1.1282051282051282</v>
      </c>
    </row>
    <row r="52" spans="1:31" x14ac:dyDescent="0.2">
      <c r="A52" s="94" t="s">
        <v>55</v>
      </c>
      <c r="B52" s="134">
        <v>125</v>
      </c>
      <c r="C52" s="124">
        <v>126</v>
      </c>
      <c r="D52" s="14">
        <f t="shared" si="0"/>
        <v>1.008</v>
      </c>
      <c r="E52" s="124">
        <v>126</v>
      </c>
      <c r="F52" s="14">
        <f t="shared" si="1"/>
        <v>1.008</v>
      </c>
      <c r="G52" s="124">
        <v>31</v>
      </c>
      <c r="H52" s="14">
        <f t="shared" si="2"/>
        <v>0.248</v>
      </c>
      <c r="I52" s="124">
        <v>126</v>
      </c>
      <c r="J52" s="14">
        <f t="shared" si="3"/>
        <v>1.008</v>
      </c>
      <c r="K52" s="124">
        <v>126</v>
      </c>
      <c r="L52" s="14">
        <f t="shared" si="13"/>
        <v>1.008</v>
      </c>
      <c r="M52" s="124">
        <v>120</v>
      </c>
      <c r="N52" s="14">
        <f t="shared" si="4"/>
        <v>0.96</v>
      </c>
      <c r="O52" s="124">
        <v>101</v>
      </c>
      <c r="P52" s="14">
        <f t="shared" si="16"/>
        <v>0.80800000000000005</v>
      </c>
      <c r="Q52" s="124">
        <v>60</v>
      </c>
      <c r="R52" s="14">
        <f t="shared" si="6"/>
        <v>0.48</v>
      </c>
      <c r="S52" s="134">
        <v>126</v>
      </c>
      <c r="T52" s="124">
        <v>113</v>
      </c>
      <c r="U52" s="14">
        <f t="shared" si="7"/>
        <v>0.89682539682539686</v>
      </c>
      <c r="V52" s="124">
        <v>62</v>
      </c>
      <c r="W52" s="14">
        <f t="shared" si="17"/>
        <v>0.49206349206349204</v>
      </c>
      <c r="X52" s="124">
        <v>115</v>
      </c>
      <c r="Y52" s="14">
        <f t="shared" si="9"/>
        <v>0.91269841269841268</v>
      </c>
      <c r="Z52" s="124">
        <v>104</v>
      </c>
      <c r="AA52" s="14">
        <f t="shared" si="10"/>
        <v>0.82539682539682535</v>
      </c>
      <c r="AB52" s="124">
        <v>102</v>
      </c>
      <c r="AC52" s="14">
        <f t="shared" si="11"/>
        <v>0.80952380952380953</v>
      </c>
      <c r="AD52" s="124">
        <v>115</v>
      </c>
      <c r="AE52" s="104">
        <f t="shared" si="12"/>
        <v>0.91269841269841268</v>
      </c>
    </row>
    <row r="53" spans="1:31" x14ac:dyDescent="0.2">
      <c r="A53" s="93" t="s">
        <v>113</v>
      </c>
      <c r="B53" s="133">
        <v>110</v>
      </c>
      <c r="C53" s="123">
        <v>118</v>
      </c>
      <c r="D53" s="9">
        <f t="shared" si="0"/>
        <v>1.0727272727272728</v>
      </c>
      <c r="E53" s="123">
        <v>117</v>
      </c>
      <c r="F53" s="9">
        <f t="shared" si="1"/>
        <v>1.0636363636363637</v>
      </c>
      <c r="G53" s="123">
        <v>28</v>
      </c>
      <c r="H53" s="9">
        <f t="shared" si="2"/>
        <v>0.25454545454545452</v>
      </c>
      <c r="I53" s="123">
        <v>117</v>
      </c>
      <c r="J53" s="9">
        <f t="shared" si="3"/>
        <v>1.0636363636363637</v>
      </c>
      <c r="K53" s="123">
        <v>117</v>
      </c>
      <c r="L53" s="9">
        <f t="shared" si="13"/>
        <v>1.0636363636363637</v>
      </c>
      <c r="M53" s="123">
        <v>125</v>
      </c>
      <c r="N53" s="9">
        <f t="shared" si="4"/>
        <v>1.1363636363636365</v>
      </c>
      <c r="O53" s="123">
        <v>112</v>
      </c>
      <c r="P53" s="9">
        <f t="shared" si="16"/>
        <v>1.0181818181818181</v>
      </c>
      <c r="Q53" s="123">
        <v>45</v>
      </c>
      <c r="R53" s="9">
        <f t="shared" si="6"/>
        <v>0.40909090909090912</v>
      </c>
      <c r="S53" s="133">
        <v>116</v>
      </c>
      <c r="T53" s="123">
        <v>120</v>
      </c>
      <c r="U53" s="9">
        <f t="shared" si="7"/>
        <v>1.0344827586206897</v>
      </c>
      <c r="V53" s="123">
        <v>114</v>
      </c>
      <c r="W53" s="9">
        <f t="shared" si="17"/>
        <v>0.98275862068965514</v>
      </c>
      <c r="X53" s="123">
        <v>120</v>
      </c>
      <c r="Y53" s="9">
        <f t="shared" si="9"/>
        <v>1.0344827586206897</v>
      </c>
      <c r="Z53" s="123">
        <v>112</v>
      </c>
      <c r="AA53" s="9">
        <f t="shared" si="10"/>
        <v>0.96551724137931039</v>
      </c>
      <c r="AB53" s="123">
        <v>109</v>
      </c>
      <c r="AC53" s="9">
        <f t="shared" si="11"/>
        <v>0.93965517241379315</v>
      </c>
      <c r="AD53" s="123">
        <v>120</v>
      </c>
      <c r="AE53" s="101">
        <f t="shared" si="12"/>
        <v>1.0344827586206897</v>
      </c>
    </row>
    <row r="54" spans="1:31" x14ac:dyDescent="0.2">
      <c r="A54" s="94" t="s">
        <v>56</v>
      </c>
      <c r="B54" s="134">
        <v>187</v>
      </c>
      <c r="C54" s="124">
        <v>188</v>
      </c>
      <c r="D54" s="14">
        <f t="shared" si="0"/>
        <v>1.0053475935828877</v>
      </c>
      <c r="E54" s="124">
        <v>188</v>
      </c>
      <c r="F54" s="14">
        <f t="shared" si="1"/>
        <v>1.0053475935828877</v>
      </c>
      <c r="G54" s="124">
        <v>66</v>
      </c>
      <c r="H54" s="14">
        <f t="shared" si="2"/>
        <v>0.35294117647058826</v>
      </c>
      <c r="I54" s="124">
        <v>188</v>
      </c>
      <c r="J54" s="14">
        <f t="shared" si="3"/>
        <v>1.0053475935828877</v>
      </c>
      <c r="K54" s="124">
        <v>188</v>
      </c>
      <c r="L54" s="14">
        <f t="shared" si="13"/>
        <v>1.0053475935828877</v>
      </c>
      <c r="M54" s="124">
        <v>187</v>
      </c>
      <c r="N54" s="14">
        <f t="shared" si="4"/>
        <v>1</v>
      </c>
      <c r="O54" s="124">
        <v>181</v>
      </c>
      <c r="P54" s="14">
        <f t="shared" si="16"/>
        <v>0.96791443850267378</v>
      </c>
      <c r="Q54" s="124">
        <v>78</v>
      </c>
      <c r="R54" s="14">
        <f t="shared" si="6"/>
        <v>0.41711229946524064</v>
      </c>
      <c r="S54" s="134">
        <v>204</v>
      </c>
      <c r="T54" s="124">
        <v>184</v>
      </c>
      <c r="U54" s="14">
        <f t="shared" si="7"/>
        <v>0.90196078431372551</v>
      </c>
      <c r="V54" s="124">
        <v>174</v>
      </c>
      <c r="W54" s="14">
        <f t="shared" si="17"/>
        <v>0.8529411764705882</v>
      </c>
      <c r="X54" s="124">
        <v>184</v>
      </c>
      <c r="Y54" s="14">
        <f t="shared" si="9"/>
        <v>0.90196078431372551</v>
      </c>
      <c r="Z54" s="124">
        <v>178</v>
      </c>
      <c r="AA54" s="14">
        <f t="shared" si="10"/>
        <v>0.87254901960784315</v>
      </c>
      <c r="AB54" s="124">
        <v>184</v>
      </c>
      <c r="AC54" s="14">
        <f t="shared" si="11"/>
        <v>0.90196078431372551</v>
      </c>
      <c r="AD54" s="124">
        <v>181</v>
      </c>
      <c r="AE54" s="104">
        <f t="shared" si="12"/>
        <v>0.88725490196078427</v>
      </c>
    </row>
    <row r="55" spans="1:31" x14ac:dyDescent="0.2">
      <c r="A55" s="93" t="s">
        <v>57</v>
      </c>
      <c r="B55" s="133">
        <v>460</v>
      </c>
      <c r="C55" s="123">
        <v>388</v>
      </c>
      <c r="D55" s="9">
        <f t="shared" si="0"/>
        <v>0.84347826086956523</v>
      </c>
      <c r="E55" s="123">
        <v>390</v>
      </c>
      <c r="F55" s="9">
        <f t="shared" si="1"/>
        <v>0.84782608695652173</v>
      </c>
      <c r="G55" s="123">
        <v>249</v>
      </c>
      <c r="H55" s="9">
        <f t="shared" si="2"/>
        <v>0.54130434782608694</v>
      </c>
      <c r="I55" s="123">
        <v>390</v>
      </c>
      <c r="J55" s="9">
        <f t="shared" si="3"/>
        <v>0.84782608695652173</v>
      </c>
      <c r="K55" s="123">
        <v>390</v>
      </c>
      <c r="L55" s="9">
        <f t="shared" si="13"/>
        <v>0.84782608695652173</v>
      </c>
      <c r="M55" s="123">
        <v>379</v>
      </c>
      <c r="N55" s="9">
        <f t="shared" si="4"/>
        <v>0.82391304347826089</v>
      </c>
      <c r="O55" s="123">
        <v>343</v>
      </c>
      <c r="P55" s="9">
        <f t="shared" si="16"/>
        <v>0.7456521739130435</v>
      </c>
      <c r="Q55" s="123">
        <v>174</v>
      </c>
      <c r="R55" s="9">
        <f t="shared" si="6"/>
        <v>0.37826086956521737</v>
      </c>
      <c r="S55" s="133">
        <v>499</v>
      </c>
      <c r="T55" s="123">
        <v>395</v>
      </c>
      <c r="U55" s="9">
        <f t="shared" si="7"/>
        <v>0.79158316633266534</v>
      </c>
      <c r="V55" s="123">
        <v>276</v>
      </c>
      <c r="W55" s="9">
        <f t="shared" si="17"/>
        <v>0.5531062124248497</v>
      </c>
      <c r="X55" s="123">
        <v>403</v>
      </c>
      <c r="Y55" s="9">
        <f t="shared" si="9"/>
        <v>0.80761523046092187</v>
      </c>
      <c r="Z55" s="123">
        <v>371</v>
      </c>
      <c r="AA55" s="9">
        <f t="shared" si="10"/>
        <v>0.74348697394789576</v>
      </c>
      <c r="AB55" s="123">
        <v>333</v>
      </c>
      <c r="AC55" s="9">
        <f t="shared" si="11"/>
        <v>0.66733466933867736</v>
      </c>
      <c r="AD55" s="123">
        <v>395</v>
      </c>
      <c r="AE55" s="101">
        <f t="shared" si="12"/>
        <v>0.79158316633266534</v>
      </c>
    </row>
    <row r="56" spans="1:31" x14ac:dyDescent="0.2">
      <c r="A56" s="94" t="s">
        <v>58</v>
      </c>
      <c r="B56" s="134">
        <v>92</v>
      </c>
      <c r="C56" s="124">
        <v>82</v>
      </c>
      <c r="D56" s="14">
        <f t="shared" si="0"/>
        <v>0.89130434782608692</v>
      </c>
      <c r="E56" s="124">
        <v>82</v>
      </c>
      <c r="F56" s="14">
        <f t="shared" si="1"/>
        <v>0.89130434782608692</v>
      </c>
      <c r="G56" s="124">
        <v>49</v>
      </c>
      <c r="H56" s="14">
        <f t="shared" si="2"/>
        <v>0.53260869565217395</v>
      </c>
      <c r="I56" s="124">
        <v>82</v>
      </c>
      <c r="J56" s="14">
        <f t="shared" si="3"/>
        <v>0.89130434782608692</v>
      </c>
      <c r="K56" s="124">
        <v>82</v>
      </c>
      <c r="L56" s="14">
        <f t="shared" si="13"/>
        <v>0.89130434782608692</v>
      </c>
      <c r="M56" s="124">
        <v>90</v>
      </c>
      <c r="N56" s="14">
        <f t="shared" si="4"/>
        <v>0.97826086956521741</v>
      </c>
      <c r="O56" s="124">
        <v>92</v>
      </c>
      <c r="P56" s="14">
        <f t="shared" si="16"/>
        <v>1</v>
      </c>
      <c r="Q56" s="124">
        <v>66</v>
      </c>
      <c r="R56" s="14">
        <f t="shared" si="6"/>
        <v>0.71739130434782605</v>
      </c>
      <c r="S56" s="134">
        <v>98</v>
      </c>
      <c r="T56" s="124">
        <v>80</v>
      </c>
      <c r="U56" s="14">
        <f t="shared" si="7"/>
        <v>0.81632653061224492</v>
      </c>
      <c r="V56" s="124">
        <v>75</v>
      </c>
      <c r="W56" s="14">
        <f t="shared" si="17"/>
        <v>0.76530612244897955</v>
      </c>
      <c r="X56" s="124">
        <v>80</v>
      </c>
      <c r="Y56" s="14">
        <f t="shared" si="9"/>
        <v>0.81632653061224492</v>
      </c>
      <c r="Z56" s="124">
        <v>80</v>
      </c>
      <c r="AA56" s="14">
        <f t="shared" si="10"/>
        <v>0.81632653061224492</v>
      </c>
      <c r="AB56" s="124">
        <v>86</v>
      </c>
      <c r="AC56" s="14">
        <f t="shared" si="11"/>
        <v>0.87755102040816324</v>
      </c>
      <c r="AD56" s="124">
        <v>80</v>
      </c>
      <c r="AE56" s="104">
        <f t="shared" si="12"/>
        <v>0.81632653061224492</v>
      </c>
    </row>
    <row r="57" spans="1:31" x14ac:dyDescent="0.2">
      <c r="A57" s="93" t="s">
        <v>59</v>
      </c>
      <c r="B57" s="133">
        <v>375</v>
      </c>
      <c r="C57" s="123">
        <v>391</v>
      </c>
      <c r="D57" s="9">
        <f t="shared" si="0"/>
        <v>1.0426666666666666</v>
      </c>
      <c r="E57" s="123">
        <v>388</v>
      </c>
      <c r="F57" s="9">
        <f t="shared" si="1"/>
        <v>1.0346666666666666</v>
      </c>
      <c r="G57" s="123">
        <v>269</v>
      </c>
      <c r="H57" s="9">
        <f t="shared" si="2"/>
        <v>0.71733333333333338</v>
      </c>
      <c r="I57" s="123">
        <v>388</v>
      </c>
      <c r="J57" s="9">
        <f t="shared" si="3"/>
        <v>1.0346666666666666</v>
      </c>
      <c r="K57" s="123">
        <v>388</v>
      </c>
      <c r="L57" s="9">
        <f t="shared" si="13"/>
        <v>1.0346666666666666</v>
      </c>
      <c r="M57" s="123">
        <v>371</v>
      </c>
      <c r="N57" s="9">
        <f t="shared" si="4"/>
        <v>0.98933333333333329</v>
      </c>
      <c r="O57" s="123">
        <v>409</v>
      </c>
      <c r="P57" s="9">
        <f t="shared" si="16"/>
        <v>1.0906666666666667</v>
      </c>
      <c r="Q57" s="123">
        <v>187</v>
      </c>
      <c r="R57" s="9">
        <f t="shared" si="6"/>
        <v>0.49866666666666665</v>
      </c>
      <c r="S57" s="133">
        <v>456</v>
      </c>
      <c r="T57" s="123">
        <v>448</v>
      </c>
      <c r="U57" s="9">
        <f t="shared" si="7"/>
        <v>0.98245614035087714</v>
      </c>
      <c r="V57" s="123">
        <v>287</v>
      </c>
      <c r="W57" s="9">
        <f t="shared" si="17"/>
        <v>0.62938596491228072</v>
      </c>
      <c r="X57" s="123">
        <v>436</v>
      </c>
      <c r="Y57" s="9">
        <f t="shared" si="9"/>
        <v>0.95614035087719296</v>
      </c>
      <c r="Z57" s="123">
        <v>411</v>
      </c>
      <c r="AA57" s="9">
        <f t="shared" si="10"/>
        <v>0.90131578947368418</v>
      </c>
      <c r="AB57" s="123">
        <v>269</v>
      </c>
      <c r="AC57" s="9">
        <f t="shared" si="11"/>
        <v>0.58991228070175439</v>
      </c>
      <c r="AD57" s="123">
        <v>422</v>
      </c>
      <c r="AE57" s="101">
        <f t="shared" si="12"/>
        <v>0.92543859649122806</v>
      </c>
    </row>
    <row r="58" spans="1:31" x14ac:dyDescent="0.2">
      <c r="A58" s="94" t="s">
        <v>60</v>
      </c>
      <c r="B58" s="134">
        <v>76</v>
      </c>
      <c r="C58" s="124">
        <v>91</v>
      </c>
      <c r="D58" s="14">
        <f t="shared" si="0"/>
        <v>1.1973684210526316</v>
      </c>
      <c r="E58" s="124">
        <v>89</v>
      </c>
      <c r="F58" s="14">
        <f t="shared" si="1"/>
        <v>1.1710526315789473</v>
      </c>
      <c r="G58" s="124">
        <v>10</v>
      </c>
      <c r="H58" s="14">
        <f t="shared" si="2"/>
        <v>0.13157894736842105</v>
      </c>
      <c r="I58" s="124">
        <v>89</v>
      </c>
      <c r="J58" s="14">
        <f t="shared" si="3"/>
        <v>1.1710526315789473</v>
      </c>
      <c r="K58" s="124">
        <v>89</v>
      </c>
      <c r="L58" s="14">
        <f t="shared" si="13"/>
        <v>1.1710526315789473</v>
      </c>
      <c r="M58" s="124">
        <v>79</v>
      </c>
      <c r="N58" s="14">
        <f t="shared" si="4"/>
        <v>1.0394736842105263</v>
      </c>
      <c r="O58" s="124">
        <v>81</v>
      </c>
      <c r="P58" s="14">
        <f t="shared" si="16"/>
        <v>1.0657894736842106</v>
      </c>
      <c r="Q58" s="124">
        <v>42</v>
      </c>
      <c r="R58" s="14">
        <f t="shared" si="6"/>
        <v>0.55263157894736847</v>
      </c>
      <c r="S58" s="134">
        <v>69</v>
      </c>
      <c r="T58" s="124">
        <v>99</v>
      </c>
      <c r="U58" s="14">
        <f t="shared" si="7"/>
        <v>1.4347826086956521</v>
      </c>
      <c r="V58" s="124">
        <v>80</v>
      </c>
      <c r="W58" s="14">
        <f t="shared" si="17"/>
        <v>1.1594202898550725</v>
      </c>
      <c r="X58" s="124">
        <v>99</v>
      </c>
      <c r="Y58" s="14">
        <f t="shared" si="9"/>
        <v>1.4347826086956521</v>
      </c>
      <c r="Z58" s="124">
        <v>97</v>
      </c>
      <c r="AA58" s="14">
        <f t="shared" si="10"/>
        <v>1.4057971014492754</v>
      </c>
      <c r="AB58" s="124">
        <v>89</v>
      </c>
      <c r="AC58" s="14">
        <f t="shared" si="11"/>
        <v>1.2898550724637681</v>
      </c>
      <c r="AD58" s="124">
        <v>99</v>
      </c>
      <c r="AE58" s="104">
        <f t="shared" si="12"/>
        <v>1.4347826086956521</v>
      </c>
    </row>
    <row r="59" spans="1:31" x14ac:dyDescent="0.2">
      <c r="A59" s="93" t="s">
        <v>61</v>
      </c>
      <c r="B59" s="133">
        <v>58</v>
      </c>
      <c r="C59" s="123">
        <v>59</v>
      </c>
      <c r="D59" s="9">
        <f t="shared" si="0"/>
        <v>1.0172413793103448</v>
      </c>
      <c r="E59" s="123">
        <v>59</v>
      </c>
      <c r="F59" s="9">
        <f t="shared" si="1"/>
        <v>1.0172413793103448</v>
      </c>
      <c r="G59" s="123">
        <v>18</v>
      </c>
      <c r="H59" s="9">
        <f t="shared" si="2"/>
        <v>0.31034482758620691</v>
      </c>
      <c r="I59" s="123">
        <v>59</v>
      </c>
      <c r="J59" s="9">
        <f t="shared" si="3"/>
        <v>1.0172413793103448</v>
      </c>
      <c r="K59" s="123">
        <v>59</v>
      </c>
      <c r="L59" s="9">
        <f t="shared" si="13"/>
        <v>1.0172413793103448</v>
      </c>
      <c r="M59" s="123">
        <v>58</v>
      </c>
      <c r="N59" s="9">
        <f t="shared" si="4"/>
        <v>1</v>
      </c>
      <c r="O59" s="123">
        <v>56</v>
      </c>
      <c r="P59" s="9">
        <f t="shared" si="16"/>
        <v>0.96551724137931039</v>
      </c>
      <c r="Q59" s="123">
        <v>35</v>
      </c>
      <c r="R59" s="9">
        <f t="shared" si="6"/>
        <v>0.60344827586206895</v>
      </c>
      <c r="S59" s="133">
        <v>57</v>
      </c>
      <c r="T59" s="123">
        <v>55</v>
      </c>
      <c r="U59" s="9">
        <f t="shared" si="7"/>
        <v>0.96491228070175439</v>
      </c>
      <c r="V59" s="123">
        <v>47</v>
      </c>
      <c r="W59" s="9">
        <f t="shared" si="17"/>
        <v>0.82456140350877194</v>
      </c>
      <c r="X59" s="123">
        <v>55</v>
      </c>
      <c r="Y59" s="9">
        <f t="shared" si="9"/>
        <v>0.96491228070175439</v>
      </c>
      <c r="Z59" s="123">
        <v>55</v>
      </c>
      <c r="AA59" s="9">
        <f t="shared" si="10"/>
        <v>0.96491228070175439</v>
      </c>
      <c r="AB59" s="123">
        <v>56</v>
      </c>
      <c r="AC59" s="9">
        <f t="shared" si="11"/>
        <v>0.98245614035087714</v>
      </c>
      <c r="AD59" s="123">
        <v>55</v>
      </c>
      <c r="AE59" s="101">
        <f t="shared" si="12"/>
        <v>0.96491228070175439</v>
      </c>
    </row>
    <row r="60" spans="1:31" x14ac:dyDescent="0.2">
      <c r="A60" s="94" t="s">
        <v>62</v>
      </c>
      <c r="B60" s="134">
        <v>107</v>
      </c>
      <c r="C60" s="124">
        <v>112</v>
      </c>
      <c r="D60" s="14">
        <f t="shared" si="0"/>
        <v>1.0467289719626167</v>
      </c>
      <c r="E60" s="124">
        <v>112</v>
      </c>
      <c r="F60" s="14">
        <f t="shared" si="1"/>
        <v>1.0467289719626167</v>
      </c>
      <c r="G60" s="124">
        <v>47</v>
      </c>
      <c r="H60" s="14">
        <f t="shared" si="2"/>
        <v>0.43925233644859812</v>
      </c>
      <c r="I60" s="124">
        <v>112</v>
      </c>
      <c r="J60" s="14">
        <f t="shared" si="3"/>
        <v>1.0467289719626167</v>
      </c>
      <c r="K60" s="124">
        <v>112</v>
      </c>
      <c r="L60" s="14">
        <f t="shared" si="13"/>
        <v>1.0467289719626167</v>
      </c>
      <c r="M60" s="124">
        <v>111</v>
      </c>
      <c r="N60" s="14">
        <f t="shared" si="4"/>
        <v>1.0373831775700935</v>
      </c>
      <c r="O60" s="124">
        <v>107</v>
      </c>
      <c r="P60" s="14">
        <f t="shared" si="16"/>
        <v>1</v>
      </c>
      <c r="Q60" s="124">
        <v>75</v>
      </c>
      <c r="R60" s="14">
        <f t="shared" si="6"/>
        <v>0.7009345794392523</v>
      </c>
      <c r="S60" s="134">
        <v>110</v>
      </c>
      <c r="T60" s="124">
        <v>99</v>
      </c>
      <c r="U60" s="14">
        <f t="shared" si="7"/>
        <v>0.9</v>
      </c>
      <c r="V60" s="124">
        <v>113</v>
      </c>
      <c r="W60" s="14">
        <f t="shared" si="17"/>
        <v>1.0272727272727273</v>
      </c>
      <c r="X60" s="124">
        <v>99</v>
      </c>
      <c r="Y60" s="14">
        <f t="shared" si="9"/>
        <v>0.9</v>
      </c>
      <c r="Z60" s="124">
        <v>98</v>
      </c>
      <c r="AA60" s="14">
        <f t="shared" si="10"/>
        <v>0.89090909090909087</v>
      </c>
      <c r="AB60" s="124">
        <v>57</v>
      </c>
      <c r="AC60" s="14">
        <f t="shared" si="11"/>
        <v>0.51818181818181819</v>
      </c>
      <c r="AD60" s="124">
        <v>99</v>
      </c>
      <c r="AE60" s="104">
        <f t="shared" si="12"/>
        <v>0.9</v>
      </c>
    </row>
    <row r="61" spans="1:31" x14ac:dyDescent="0.2">
      <c r="A61" s="93" t="s">
        <v>63</v>
      </c>
      <c r="B61" s="133">
        <v>29</v>
      </c>
      <c r="C61" s="123">
        <v>28</v>
      </c>
      <c r="D61" s="9">
        <f t="shared" si="0"/>
        <v>0.96551724137931039</v>
      </c>
      <c r="E61" s="123">
        <v>28</v>
      </c>
      <c r="F61" s="9">
        <f t="shared" si="1"/>
        <v>0.96551724137931039</v>
      </c>
      <c r="G61" s="123">
        <v>3</v>
      </c>
      <c r="H61" s="9">
        <f t="shared" si="2"/>
        <v>0.10344827586206896</v>
      </c>
      <c r="I61" s="123">
        <v>28</v>
      </c>
      <c r="J61" s="9">
        <f t="shared" si="3"/>
        <v>0.96551724137931039</v>
      </c>
      <c r="K61" s="123">
        <v>28</v>
      </c>
      <c r="L61" s="9">
        <f t="shared" si="13"/>
        <v>0.96551724137931039</v>
      </c>
      <c r="M61" s="123">
        <v>23</v>
      </c>
      <c r="N61" s="9">
        <f t="shared" si="4"/>
        <v>0.7931034482758621</v>
      </c>
      <c r="O61" s="123">
        <v>23</v>
      </c>
      <c r="P61" s="9">
        <f t="shared" si="16"/>
        <v>0.7931034482758621</v>
      </c>
      <c r="Q61" s="123">
        <v>14</v>
      </c>
      <c r="R61" s="9">
        <f t="shared" si="6"/>
        <v>0.48275862068965519</v>
      </c>
      <c r="S61" s="133">
        <v>29</v>
      </c>
      <c r="T61" s="123">
        <v>32</v>
      </c>
      <c r="U61" s="9">
        <f t="shared" si="7"/>
        <v>1.103448275862069</v>
      </c>
      <c r="V61" s="123">
        <v>26</v>
      </c>
      <c r="W61" s="9">
        <f t="shared" si="17"/>
        <v>0.89655172413793105</v>
      </c>
      <c r="X61" s="123">
        <v>32</v>
      </c>
      <c r="Y61" s="9">
        <f t="shared" si="9"/>
        <v>1.103448275862069</v>
      </c>
      <c r="Z61" s="123">
        <v>32</v>
      </c>
      <c r="AA61" s="9">
        <f t="shared" si="10"/>
        <v>1.103448275862069</v>
      </c>
      <c r="AB61" s="123">
        <v>27</v>
      </c>
      <c r="AC61" s="9">
        <f t="shared" si="11"/>
        <v>0.93103448275862066</v>
      </c>
      <c r="AD61" s="123">
        <v>34</v>
      </c>
      <c r="AE61" s="101">
        <f t="shared" si="12"/>
        <v>1.1724137931034482</v>
      </c>
    </row>
    <row r="62" spans="1:31" x14ac:dyDescent="0.2">
      <c r="A62" s="94" t="s">
        <v>64</v>
      </c>
      <c r="B62" s="134">
        <v>136</v>
      </c>
      <c r="C62" s="124">
        <v>113</v>
      </c>
      <c r="D62" s="14">
        <f t="shared" si="0"/>
        <v>0.83088235294117652</v>
      </c>
      <c r="E62" s="124">
        <v>113</v>
      </c>
      <c r="F62" s="14">
        <f t="shared" si="1"/>
        <v>0.83088235294117652</v>
      </c>
      <c r="G62" s="124">
        <v>64</v>
      </c>
      <c r="H62" s="14">
        <f t="shared" si="2"/>
        <v>0.47058823529411764</v>
      </c>
      <c r="I62" s="124">
        <v>113</v>
      </c>
      <c r="J62" s="14">
        <f t="shared" si="3"/>
        <v>0.83088235294117652</v>
      </c>
      <c r="K62" s="124">
        <v>113</v>
      </c>
      <c r="L62" s="14">
        <f t="shared" si="13"/>
        <v>0.83088235294117652</v>
      </c>
      <c r="M62" s="124">
        <v>115</v>
      </c>
      <c r="N62" s="14">
        <f t="shared" si="4"/>
        <v>0.84558823529411764</v>
      </c>
      <c r="O62" s="124">
        <v>117</v>
      </c>
      <c r="P62" s="14">
        <f t="shared" si="16"/>
        <v>0.86029411764705888</v>
      </c>
      <c r="Q62" s="124">
        <v>69</v>
      </c>
      <c r="R62" s="14">
        <f t="shared" si="6"/>
        <v>0.50735294117647056</v>
      </c>
      <c r="S62" s="134">
        <v>134</v>
      </c>
      <c r="T62" s="124">
        <v>113</v>
      </c>
      <c r="U62" s="14">
        <f t="shared" si="7"/>
        <v>0.84328358208955223</v>
      </c>
      <c r="V62" s="124">
        <v>117</v>
      </c>
      <c r="W62" s="14">
        <f t="shared" si="17"/>
        <v>0.87313432835820892</v>
      </c>
      <c r="X62" s="124">
        <v>113</v>
      </c>
      <c r="Y62" s="14">
        <f t="shared" si="9"/>
        <v>0.84328358208955223</v>
      </c>
      <c r="Z62" s="124">
        <v>114</v>
      </c>
      <c r="AA62" s="14">
        <f t="shared" si="10"/>
        <v>0.85074626865671643</v>
      </c>
      <c r="AB62" s="124">
        <v>134</v>
      </c>
      <c r="AC62" s="14">
        <f t="shared" si="11"/>
        <v>1</v>
      </c>
      <c r="AD62" s="124">
        <v>113</v>
      </c>
      <c r="AE62" s="104">
        <f t="shared" si="12"/>
        <v>0.84328358208955223</v>
      </c>
    </row>
    <row r="63" spans="1:31" x14ac:dyDescent="0.2">
      <c r="A63" s="93" t="s">
        <v>65</v>
      </c>
      <c r="B63" s="133">
        <v>153</v>
      </c>
      <c r="C63" s="123">
        <v>148</v>
      </c>
      <c r="D63" s="9">
        <f t="shared" si="0"/>
        <v>0.9673202614379085</v>
      </c>
      <c r="E63" s="123">
        <v>148</v>
      </c>
      <c r="F63" s="9">
        <f t="shared" si="1"/>
        <v>0.9673202614379085</v>
      </c>
      <c r="G63" s="123">
        <v>73</v>
      </c>
      <c r="H63" s="9">
        <f t="shared" si="2"/>
        <v>0.47712418300653597</v>
      </c>
      <c r="I63" s="123">
        <v>148</v>
      </c>
      <c r="J63" s="9">
        <f t="shared" si="3"/>
        <v>0.9673202614379085</v>
      </c>
      <c r="K63" s="123">
        <v>148</v>
      </c>
      <c r="L63" s="9">
        <f t="shared" si="13"/>
        <v>0.9673202614379085</v>
      </c>
      <c r="M63" s="123">
        <v>148</v>
      </c>
      <c r="N63" s="9">
        <f t="shared" si="4"/>
        <v>0.9673202614379085</v>
      </c>
      <c r="O63" s="123">
        <v>148</v>
      </c>
      <c r="P63" s="9">
        <f t="shared" si="16"/>
        <v>0.9673202614379085</v>
      </c>
      <c r="Q63" s="123">
        <v>107</v>
      </c>
      <c r="R63" s="9">
        <f t="shared" si="6"/>
        <v>0.69934640522875813</v>
      </c>
      <c r="S63" s="133">
        <v>170</v>
      </c>
      <c r="T63" s="123">
        <v>121</v>
      </c>
      <c r="U63" s="9">
        <f t="shared" si="7"/>
        <v>0.71176470588235297</v>
      </c>
      <c r="V63" s="123">
        <v>100</v>
      </c>
      <c r="W63" s="9">
        <f t="shared" si="17"/>
        <v>0.58823529411764708</v>
      </c>
      <c r="X63" s="123">
        <v>121</v>
      </c>
      <c r="Y63" s="9">
        <f t="shared" si="9"/>
        <v>0.71176470588235297</v>
      </c>
      <c r="Z63" s="123">
        <v>121</v>
      </c>
      <c r="AA63" s="9">
        <f t="shared" si="10"/>
        <v>0.71176470588235297</v>
      </c>
      <c r="AB63" s="123">
        <v>108</v>
      </c>
      <c r="AC63" s="9">
        <f t="shared" si="11"/>
        <v>0.63529411764705879</v>
      </c>
      <c r="AD63" s="123">
        <v>121</v>
      </c>
      <c r="AE63" s="101">
        <f t="shared" si="12"/>
        <v>0.71176470588235297</v>
      </c>
    </row>
    <row r="64" spans="1:31" x14ac:dyDescent="0.2">
      <c r="A64" s="94" t="s">
        <v>66</v>
      </c>
      <c r="B64" s="134">
        <v>145</v>
      </c>
      <c r="C64" s="124">
        <v>125</v>
      </c>
      <c r="D64" s="14">
        <f t="shared" si="0"/>
        <v>0.86206896551724133</v>
      </c>
      <c r="E64" s="124">
        <v>125</v>
      </c>
      <c r="F64" s="14">
        <f t="shared" si="1"/>
        <v>0.86206896551724133</v>
      </c>
      <c r="G64" s="124">
        <v>20</v>
      </c>
      <c r="H64" s="14">
        <f t="shared" si="2"/>
        <v>0.13793103448275862</v>
      </c>
      <c r="I64" s="124">
        <v>125</v>
      </c>
      <c r="J64" s="14">
        <f t="shared" si="3"/>
        <v>0.86206896551724133</v>
      </c>
      <c r="K64" s="124">
        <v>125</v>
      </c>
      <c r="L64" s="14">
        <f t="shared" si="13"/>
        <v>0.86206896551724133</v>
      </c>
      <c r="M64" s="124">
        <v>135</v>
      </c>
      <c r="N64" s="14">
        <f t="shared" si="4"/>
        <v>0.93103448275862066</v>
      </c>
      <c r="O64" s="124">
        <v>139</v>
      </c>
      <c r="P64" s="14">
        <f t="shared" si="16"/>
        <v>0.95862068965517244</v>
      </c>
      <c r="Q64" s="124">
        <v>136</v>
      </c>
      <c r="R64" s="14">
        <f t="shared" si="6"/>
        <v>0.93793103448275861</v>
      </c>
      <c r="S64" s="134">
        <v>148</v>
      </c>
      <c r="T64" s="124">
        <v>144</v>
      </c>
      <c r="U64" s="14">
        <f t="shared" si="7"/>
        <v>0.97297297297297303</v>
      </c>
      <c r="V64" s="124">
        <v>149</v>
      </c>
      <c r="W64" s="14">
        <f t="shared" si="17"/>
        <v>1.0067567567567568</v>
      </c>
      <c r="X64" s="124">
        <v>144</v>
      </c>
      <c r="Y64" s="14">
        <f t="shared" si="9"/>
        <v>0.97297297297297303</v>
      </c>
      <c r="Z64" s="124">
        <v>139</v>
      </c>
      <c r="AA64" s="14">
        <f t="shared" si="10"/>
        <v>0.93918918918918914</v>
      </c>
      <c r="AB64" s="124">
        <v>87</v>
      </c>
      <c r="AC64" s="14">
        <f t="shared" si="11"/>
        <v>0.58783783783783783</v>
      </c>
      <c r="AD64" s="124">
        <v>145</v>
      </c>
      <c r="AE64" s="104">
        <f t="shared" si="12"/>
        <v>0.97972972972972971</v>
      </c>
    </row>
    <row r="65" spans="1:31" x14ac:dyDescent="0.2">
      <c r="A65" s="93" t="s">
        <v>67</v>
      </c>
      <c r="B65" s="133">
        <v>140</v>
      </c>
      <c r="C65" s="123">
        <v>134</v>
      </c>
      <c r="D65" s="9">
        <f t="shared" si="0"/>
        <v>0.95714285714285718</v>
      </c>
      <c r="E65" s="123">
        <v>134</v>
      </c>
      <c r="F65" s="9">
        <f t="shared" si="1"/>
        <v>0.95714285714285718</v>
      </c>
      <c r="G65" s="123">
        <v>16</v>
      </c>
      <c r="H65" s="9">
        <f t="shared" si="2"/>
        <v>0.11428571428571428</v>
      </c>
      <c r="I65" s="123">
        <v>134</v>
      </c>
      <c r="J65" s="9">
        <f t="shared" si="3"/>
        <v>0.95714285714285718</v>
      </c>
      <c r="K65" s="123">
        <v>134</v>
      </c>
      <c r="L65" s="9">
        <f t="shared" si="13"/>
        <v>0.95714285714285718</v>
      </c>
      <c r="M65" s="123">
        <v>126</v>
      </c>
      <c r="N65" s="9">
        <f t="shared" si="4"/>
        <v>0.9</v>
      </c>
      <c r="O65" s="123">
        <v>125</v>
      </c>
      <c r="P65" s="9">
        <f t="shared" si="16"/>
        <v>0.8928571428571429</v>
      </c>
      <c r="Q65" s="123">
        <v>93</v>
      </c>
      <c r="R65" s="9">
        <f t="shared" si="6"/>
        <v>0.66428571428571426</v>
      </c>
      <c r="S65" s="133">
        <v>146</v>
      </c>
      <c r="T65" s="123">
        <v>120</v>
      </c>
      <c r="U65" s="9">
        <f t="shared" si="7"/>
        <v>0.82191780821917804</v>
      </c>
      <c r="V65" s="123">
        <v>139</v>
      </c>
      <c r="W65" s="9">
        <f t="shared" si="17"/>
        <v>0.95205479452054798</v>
      </c>
      <c r="X65" s="123">
        <v>120</v>
      </c>
      <c r="Y65" s="9">
        <f t="shared" si="9"/>
        <v>0.82191780821917804</v>
      </c>
      <c r="Z65" s="123">
        <v>120</v>
      </c>
      <c r="AA65" s="9">
        <f t="shared" si="10"/>
        <v>0.82191780821917804</v>
      </c>
      <c r="AB65" s="123">
        <v>155</v>
      </c>
      <c r="AC65" s="9">
        <f t="shared" si="11"/>
        <v>1.0616438356164384</v>
      </c>
      <c r="AD65" s="123">
        <v>120</v>
      </c>
      <c r="AE65" s="101">
        <f t="shared" si="12"/>
        <v>0.82191780821917804</v>
      </c>
    </row>
    <row r="66" spans="1:31" ht="13.5" thickBot="1" x14ac:dyDescent="0.25">
      <c r="A66" s="95" t="s">
        <v>68</v>
      </c>
      <c r="B66" s="135">
        <v>104</v>
      </c>
      <c r="C66" s="125">
        <v>64</v>
      </c>
      <c r="D66" s="25">
        <f t="shared" si="0"/>
        <v>0.61538461538461542</v>
      </c>
      <c r="E66" s="125">
        <v>63</v>
      </c>
      <c r="F66" s="25">
        <f t="shared" si="1"/>
        <v>0.60576923076923073</v>
      </c>
      <c r="G66" s="125">
        <v>31</v>
      </c>
      <c r="H66" s="25">
        <f t="shared" si="2"/>
        <v>0.29807692307692307</v>
      </c>
      <c r="I66" s="125">
        <v>63</v>
      </c>
      <c r="J66" s="25">
        <f t="shared" si="3"/>
        <v>0.60576923076923073</v>
      </c>
      <c r="K66" s="125">
        <v>63</v>
      </c>
      <c r="L66" s="25">
        <f t="shared" si="13"/>
        <v>0.60576923076923073</v>
      </c>
      <c r="M66" s="125">
        <v>62</v>
      </c>
      <c r="N66" s="25">
        <f t="shared" si="4"/>
        <v>0.59615384615384615</v>
      </c>
      <c r="O66" s="125">
        <v>64</v>
      </c>
      <c r="P66" s="25">
        <f t="shared" si="16"/>
        <v>0.61538461538461542</v>
      </c>
      <c r="Q66" s="125">
        <v>66</v>
      </c>
      <c r="R66" s="25">
        <f>Q66/(B66)</f>
        <v>0.63461538461538458</v>
      </c>
      <c r="S66" s="135">
        <v>113</v>
      </c>
      <c r="T66" s="125">
        <v>78</v>
      </c>
      <c r="U66" s="25">
        <f t="shared" si="7"/>
        <v>0.69026548672566368</v>
      </c>
      <c r="V66" s="125">
        <v>75</v>
      </c>
      <c r="W66" s="25">
        <f t="shared" si="17"/>
        <v>0.66371681415929207</v>
      </c>
      <c r="X66" s="125">
        <v>77</v>
      </c>
      <c r="Y66" s="25">
        <f t="shared" si="9"/>
        <v>0.68141592920353977</v>
      </c>
      <c r="Z66" s="125">
        <v>74</v>
      </c>
      <c r="AA66" s="25">
        <f t="shared" si="10"/>
        <v>0.65486725663716816</v>
      </c>
      <c r="AB66" s="125">
        <v>56</v>
      </c>
      <c r="AC66" s="25">
        <f t="shared" si="11"/>
        <v>0.49557522123893805</v>
      </c>
      <c r="AD66" s="125">
        <v>77</v>
      </c>
      <c r="AE66" s="106">
        <f t="shared" si="12"/>
        <v>0.68141592920353977</v>
      </c>
    </row>
    <row r="67" spans="1:31" x14ac:dyDescent="0.2">
      <c r="A67" s="109" t="s">
        <v>69</v>
      </c>
      <c r="B67" s="113">
        <f>SUM(B68:B84)</f>
        <v>3406</v>
      </c>
      <c r="C67" s="126">
        <f>SUM(C68:C84)</f>
        <v>3174</v>
      </c>
      <c r="D67" s="127">
        <f t="shared" si="0"/>
        <v>0.93188490898414567</v>
      </c>
      <c r="E67" s="126">
        <f>SUM(E68:E84)</f>
        <v>3193</v>
      </c>
      <c r="F67" s="127">
        <f t="shared" si="1"/>
        <v>0.93746330005871992</v>
      </c>
      <c r="G67" s="126">
        <f>SUM(G68:G84)</f>
        <v>2005</v>
      </c>
      <c r="H67" s="127">
        <f t="shared" si="2"/>
        <v>0.58866705813270703</v>
      </c>
      <c r="I67" s="126">
        <f>SUM(I68:I84)</f>
        <v>3191</v>
      </c>
      <c r="J67" s="127">
        <f t="shared" si="3"/>
        <v>0.93687610099823837</v>
      </c>
      <c r="K67" s="126">
        <f>SUM(K68:K84)</f>
        <v>3191</v>
      </c>
      <c r="L67" s="127">
        <f>K67/B67</f>
        <v>0.93687610099823837</v>
      </c>
      <c r="M67" s="126">
        <f>SUM(M68:M84)</f>
        <v>3147</v>
      </c>
      <c r="N67" s="127">
        <f t="shared" si="4"/>
        <v>0.92395772166764534</v>
      </c>
      <c r="O67" s="126">
        <f>SUM(O68:O84)</f>
        <v>2916</v>
      </c>
      <c r="P67" s="127">
        <f t="shared" si="16"/>
        <v>0.85613623018203167</v>
      </c>
      <c r="Q67" s="126">
        <f>SUM(Q68:Q84)</f>
        <v>2400</v>
      </c>
      <c r="R67" s="127">
        <f t="shared" ref="R67" si="18">Q67/(B67)</f>
        <v>0.70463887257780389</v>
      </c>
      <c r="S67" s="113">
        <f>SUM(S68:S84)</f>
        <v>3578</v>
      </c>
      <c r="T67" s="126">
        <f>SUM(T68:T84)</f>
        <v>3203</v>
      </c>
      <c r="U67" s="127">
        <f t="shared" si="7"/>
        <v>0.89519284516489661</v>
      </c>
      <c r="V67" s="126">
        <f>SUM(V68:V84)</f>
        <v>2851</v>
      </c>
      <c r="W67" s="127">
        <f>V67/S67</f>
        <v>0.79681386249301289</v>
      </c>
      <c r="X67" s="126">
        <f>SUM(X68:X84)</f>
        <v>3220</v>
      </c>
      <c r="Y67" s="127">
        <f t="shared" si="9"/>
        <v>0.89994410285075466</v>
      </c>
      <c r="Z67" s="126">
        <f>SUM(Z68:Z84)</f>
        <v>2963</v>
      </c>
      <c r="AA67" s="127">
        <f t="shared" si="10"/>
        <v>0.82811626607043043</v>
      </c>
      <c r="AB67" s="126">
        <f>SUM(AB68:AB84)</f>
        <v>2730</v>
      </c>
      <c r="AC67" s="127">
        <f>AB67/S67</f>
        <v>0.76299608719955281</v>
      </c>
      <c r="AD67" s="126">
        <f>SUM(AD68:AD84)</f>
        <v>3210</v>
      </c>
      <c r="AE67" s="114">
        <f t="shared" si="12"/>
        <v>0.89714924538848517</v>
      </c>
    </row>
    <row r="68" spans="1:31" x14ac:dyDescent="0.2">
      <c r="A68" s="93" t="s">
        <v>71</v>
      </c>
      <c r="B68" s="133">
        <v>144</v>
      </c>
      <c r="C68" s="123">
        <v>125</v>
      </c>
      <c r="D68" s="9">
        <f t="shared" si="0"/>
        <v>0.86805555555555558</v>
      </c>
      <c r="E68" s="123">
        <v>124</v>
      </c>
      <c r="F68" s="9">
        <f t="shared" si="1"/>
        <v>0.86111111111111116</v>
      </c>
      <c r="G68" s="123">
        <v>62</v>
      </c>
      <c r="H68" s="9">
        <f t="shared" si="2"/>
        <v>0.43055555555555558</v>
      </c>
      <c r="I68" s="123">
        <v>124</v>
      </c>
      <c r="J68" s="9">
        <f t="shared" si="3"/>
        <v>0.86111111111111116</v>
      </c>
      <c r="K68" s="123">
        <v>124</v>
      </c>
      <c r="L68" s="9">
        <f t="shared" si="13"/>
        <v>0.86111111111111116</v>
      </c>
      <c r="M68" s="123">
        <v>125</v>
      </c>
      <c r="N68" s="9">
        <f t="shared" si="4"/>
        <v>0.86805555555555558</v>
      </c>
      <c r="O68" s="123">
        <v>107</v>
      </c>
      <c r="P68" s="9">
        <f t="shared" si="16"/>
        <v>0.74305555555555558</v>
      </c>
      <c r="Q68" s="123">
        <v>71</v>
      </c>
      <c r="R68" s="9">
        <f t="shared" si="6"/>
        <v>0.49305555555555558</v>
      </c>
      <c r="S68" s="133">
        <v>150</v>
      </c>
      <c r="T68" s="123">
        <v>112</v>
      </c>
      <c r="U68" s="9">
        <f t="shared" si="7"/>
        <v>0.7466666666666667</v>
      </c>
      <c r="V68" s="123">
        <v>127</v>
      </c>
      <c r="W68" s="9">
        <f>V68/S68</f>
        <v>0.84666666666666668</v>
      </c>
      <c r="X68" s="123">
        <v>112</v>
      </c>
      <c r="Y68" s="9">
        <f t="shared" si="9"/>
        <v>0.7466666666666667</v>
      </c>
      <c r="Z68" s="123">
        <v>115</v>
      </c>
      <c r="AA68" s="9">
        <f t="shared" si="10"/>
        <v>0.76666666666666672</v>
      </c>
      <c r="AB68" s="123">
        <v>139</v>
      </c>
      <c r="AC68" s="9">
        <f t="shared" si="11"/>
        <v>0.92666666666666664</v>
      </c>
      <c r="AD68" s="123">
        <v>112</v>
      </c>
      <c r="AE68" s="101">
        <f t="shared" si="12"/>
        <v>0.7466666666666667</v>
      </c>
    </row>
    <row r="69" spans="1:31" x14ac:dyDescent="0.2">
      <c r="A69" s="94" t="s">
        <v>72</v>
      </c>
      <c r="B69" s="134">
        <v>75</v>
      </c>
      <c r="C69" s="124">
        <v>66</v>
      </c>
      <c r="D69" s="14">
        <f t="shared" si="0"/>
        <v>0.88</v>
      </c>
      <c r="E69" s="124">
        <v>66</v>
      </c>
      <c r="F69" s="14">
        <f t="shared" si="1"/>
        <v>0.88</v>
      </c>
      <c r="G69" s="124">
        <v>16</v>
      </c>
      <c r="H69" s="14">
        <f t="shared" si="2"/>
        <v>0.21333333333333335</v>
      </c>
      <c r="I69" s="124">
        <v>66</v>
      </c>
      <c r="J69" s="14">
        <f t="shared" si="3"/>
        <v>0.88</v>
      </c>
      <c r="K69" s="124">
        <v>66</v>
      </c>
      <c r="L69" s="14">
        <f t="shared" si="13"/>
        <v>0.88</v>
      </c>
      <c r="M69" s="124">
        <v>76</v>
      </c>
      <c r="N69" s="14">
        <f t="shared" si="4"/>
        <v>1.0133333333333334</v>
      </c>
      <c r="O69" s="124">
        <v>66</v>
      </c>
      <c r="P69" s="14">
        <f t="shared" si="16"/>
        <v>0.88</v>
      </c>
      <c r="Q69" s="124">
        <v>31</v>
      </c>
      <c r="R69" s="14">
        <f>Q69/(B69)</f>
        <v>0.41333333333333333</v>
      </c>
      <c r="S69" s="134">
        <v>82</v>
      </c>
      <c r="T69" s="124">
        <v>51</v>
      </c>
      <c r="U69" s="14">
        <f t="shared" si="7"/>
        <v>0.62195121951219512</v>
      </c>
      <c r="V69" s="124">
        <v>57</v>
      </c>
      <c r="W69" s="14">
        <f t="shared" ref="W69:W83" si="19">V69/S69</f>
        <v>0.69512195121951215</v>
      </c>
      <c r="X69" s="124">
        <v>51</v>
      </c>
      <c r="Y69" s="14">
        <f t="shared" si="9"/>
        <v>0.62195121951219512</v>
      </c>
      <c r="Z69" s="124">
        <v>47</v>
      </c>
      <c r="AA69" s="14">
        <f t="shared" si="10"/>
        <v>0.57317073170731703</v>
      </c>
      <c r="AB69" s="124">
        <v>75</v>
      </c>
      <c r="AC69" s="14">
        <f t="shared" si="11"/>
        <v>0.91463414634146345</v>
      </c>
      <c r="AD69" s="124">
        <v>51</v>
      </c>
      <c r="AE69" s="104">
        <f t="shared" si="12"/>
        <v>0.62195121951219512</v>
      </c>
    </row>
    <row r="70" spans="1:31" x14ac:dyDescent="0.2">
      <c r="A70" s="93" t="s">
        <v>73</v>
      </c>
      <c r="B70" s="133">
        <v>116</v>
      </c>
      <c r="C70" s="123">
        <v>106</v>
      </c>
      <c r="D70" s="9">
        <f t="shared" si="0"/>
        <v>0.91379310344827591</v>
      </c>
      <c r="E70" s="123">
        <v>106</v>
      </c>
      <c r="F70" s="9">
        <f t="shared" si="1"/>
        <v>0.91379310344827591</v>
      </c>
      <c r="G70" s="123">
        <v>42</v>
      </c>
      <c r="H70" s="9">
        <f t="shared" si="2"/>
        <v>0.36206896551724138</v>
      </c>
      <c r="I70" s="123">
        <v>106</v>
      </c>
      <c r="J70" s="9">
        <f t="shared" si="3"/>
        <v>0.91379310344827591</v>
      </c>
      <c r="K70" s="123">
        <v>106</v>
      </c>
      <c r="L70" s="9">
        <f t="shared" si="13"/>
        <v>0.91379310344827591</v>
      </c>
      <c r="M70" s="123">
        <v>106</v>
      </c>
      <c r="N70" s="9">
        <f t="shared" si="4"/>
        <v>0.91379310344827591</v>
      </c>
      <c r="O70" s="123">
        <v>104</v>
      </c>
      <c r="P70" s="9">
        <f t="shared" si="16"/>
        <v>0.89655172413793105</v>
      </c>
      <c r="Q70" s="123">
        <v>50</v>
      </c>
      <c r="R70" s="9">
        <f t="shared" si="6"/>
        <v>0.43103448275862066</v>
      </c>
      <c r="S70" s="133">
        <v>137</v>
      </c>
      <c r="T70" s="123">
        <v>113</v>
      </c>
      <c r="U70" s="9">
        <f t="shared" si="7"/>
        <v>0.82481751824817517</v>
      </c>
      <c r="V70" s="123">
        <v>100</v>
      </c>
      <c r="W70" s="9">
        <f t="shared" si="19"/>
        <v>0.72992700729927007</v>
      </c>
      <c r="X70" s="123">
        <v>113</v>
      </c>
      <c r="Y70" s="9">
        <f t="shared" si="9"/>
        <v>0.82481751824817517</v>
      </c>
      <c r="Z70" s="123">
        <v>114</v>
      </c>
      <c r="AA70" s="9">
        <f t="shared" si="10"/>
        <v>0.83211678832116787</v>
      </c>
      <c r="AB70" s="123">
        <v>120</v>
      </c>
      <c r="AC70" s="9">
        <f t="shared" si="11"/>
        <v>0.87591240875912413</v>
      </c>
      <c r="AD70" s="123">
        <v>113</v>
      </c>
      <c r="AE70" s="101">
        <f t="shared" si="12"/>
        <v>0.82481751824817517</v>
      </c>
    </row>
    <row r="71" spans="1:31" x14ac:dyDescent="0.2">
      <c r="A71" s="94" t="s">
        <v>74</v>
      </c>
      <c r="B71" s="134">
        <v>113</v>
      </c>
      <c r="C71" s="124">
        <v>93</v>
      </c>
      <c r="D71" s="14">
        <f t="shared" si="0"/>
        <v>0.82300884955752207</v>
      </c>
      <c r="E71" s="124">
        <v>93</v>
      </c>
      <c r="F71" s="14">
        <f t="shared" si="1"/>
        <v>0.82300884955752207</v>
      </c>
      <c r="G71" s="124">
        <v>43</v>
      </c>
      <c r="H71" s="14">
        <f t="shared" si="2"/>
        <v>0.38053097345132741</v>
      </c>
      <c r="I71" s="124">
        <v>93</v>
      </c>
      <c r="J71" s="14">
        <f t="shared" si="3"/>
        <v>0.82300884955752207</v>
      </c>
      <c r="K71" s="124">
        <v>93</v>
      </c>
      <c r="L71" s="14">
        <f t="shared" si="13"/>
        <v>0.82300884955752207</v>
      </c>
      <c r="M71" s="124">
        <v>86</v>
      </c>
      <c r="N71" s="14">
        <f t="shared" si="4"/>
        <v>0.76106194690265483</v>
      </c>
      <c r="O71" s="124">
        <v>85</v>
      </c>
      <c r="P71" s="14">
        <f t="shared" si="16"/>
        <v>0.75221238938053092</v>
      </c>
      <c r="Q71" s="124">
        <v>48</v>
      </c>
      <c r="R71" s="14">
        <f t="shared" si="6"/>
        <v>0.4247787610619469</v>
      </c>
      <c r="S71" s="134">
        <v>120</v>
      </c>
      <c r="T71" s="124">
        <v>93</v>
      </c>
      <c r="U71" s="14">
        <f t="shared" si="7"/>
        <v>0.77500000000000002</v>
      </c>
      <c r="V71" s="124">
        <v>84</v>
      </c>
      <c r="W71" s="14">
        <f t="shared" si="19"/>
        <v>0.7</v>
      </c>
      <c r="X71" s="124">
        <v>93</v>
      </c>
      <c r="Y71" s="14">
        <f t="shared" si="9"/>
        <v>0.77500000000000002</v>
      </c>
      <c r="Z71" s="124">
        <v>92</v>
      </c>
      <c r="AA71" s="14">
        <f t="shared" si="10"/>
        <v>0.76666666666666672</v>
      </c>
      <c r="AB71" s="124">
        <v>97</v>
      </c>
      <c r="AC71" s="14">
        <f t="shared" si="11"/>
        <v>0.80833333333333335</v>
      </c>
      <c r="AD71" s="124">
        <v>93</v>
      </c>
      <c r="AE71" s="104">
        <f t="shared" si="12"/>
        <v>0.77500000000000002</v>
      </c>
    </row>
    <row r="72" spans="1:31" x14ac:dyDescent="0.2">
      <c r="A72" s="93" t="s">
        <v>75</v>
      </c>
      <c r="B72" s="133">
        <v>32</v>
      </c>
      <c r="C72" s="123">
        <v>29</v>
      </c>
      <c r="D72" s="9">
        <f t="shared" si="0"/>
        <v>0.90625</v>
      </c>
      <c r="E72" s="123">
        <v>29</v>
      </c>
      <c r="F72" s="9">
        <f t="shared" si="1"/>
        <v>0.90625</v>
      </c>
      <c r="G72" s="123">
        <v>9</v>
      </c>
      <c r="H72" s="9">
        <f t="shared" si="2"/>
        <v>0.28125</v>
      </c>
      <c r="I72" s="123">
        <v>29</v>
      </c>
      <c r="J72" s="9">
        <f t="shared" si="3"/>
        <v>0.90625</v>
      </c>
      <c r="K72" s="123">
        <v>29</v>
      </c>
      <c r="L72" s="9">
        <f t="shared" si="13"/>
        <v>0.90625</v>
      </c>
      <c r="M72" s="123">
        <v>33</v>
      </c>
      <c r="N72" s="9">
        <f t="shared" si="4"/>
        <v>1.03125</v>
      </c>
      <c r="O72" s="123">
        <v>34</v>
      </c>
      <c r="P72" s="9">
        <f t="shared" si="16"/>
        <v>1.0625</v>
      </c>
      <c r="Q72" s="123">
        <v>14</v>
      </c>
      <c r="R72" s="9">
        <f t="shared" si="6"/>
        <v>0.4375</v>
      </c>
      <c r="S72" s="133">
        <v>31</v>
      </c>
      <c r="T72" s="123">
        <v>20</v>
      </c>
      <c r="U72" s="9">
        <f t="shared" si="7"/>
        <v>0.64516129032258063</v>
      </c>
      <c r="V72" s="123">
        <v>19</v>
      </c>
      <c r="W72" s="9">
        <f t="shared" si="19"/>
        <v>0.61290322580645162</v>
      </c>
      <c r="X72" s="123">
        <v>21</v>
      </c>
      <c r="Y72" s="9">
        <f t="shared" si="9"/>
        <v>0.67741935483870963</v>
      </c>
      <c r="Z72" s="123">
        <v>21</v>
      </c>
      <c r="AA72" s="9">
        <f t="shared" si="10"/>
        <v>0.67741935483870963</v>
      </c>
      <c r="AB72" s="123">
        <v>22</v>
      </c>
      <c r="AC72" s="9">
        <f t="shared" si="11"/>
        <v>0.70967741935483875</v>
      </c>
      <c r="AD72" s="123">
        <v>20</v>
      </c>
      <c r="AE72" s="101">
        <f t="shared" si="12"/>
        <v>0.64516129032258063</v>
      </c>
    </row>
    <row r="73" spans="1:31" x14ac:dyDescent="0.2">
      <c r="A73" s="94" t="s">
        <v>76</v>
      </c>
      <c r="B73" s="134">
        <v>245</v>
      </c>
      <c r="C73" s="124">
        <v>197</v>
      </c>
      <c r="D73" s="14">
        <f t="shared" ref="D73:D136" si="20">C73/B73</f>
        <v>0.80408163265306121</v>
      </c>
      <c r="E73" s="124">
        <v>204</v>
      </c>
      <c r="F73" s="14">
        <f t="shared" ref="F73:F136" si="21">E73/B73</f>
        <v>0.83265306122448979</v>
      </c>
      <c r="G73" s="124">
        <v>44</v>
      </c>
      <c r="H73" s="14">
        <f t="shared" ref="H73:H136" si="22">G73/B73</f>
        <v>0.17959183673469387</v>
      </c>
      <c r="I73" s="124">
        <v>204</v>
      </c>
      <c r="J73" s="14">
        <f t="shared" ref="J73:J136" si="23">I73/B73</f>
        <v>0.83265306122448979</v>
      </c>
      <c r="K73" s="124">
        <v>204</v>
      </c>
      <c r="L73" s="14">
        <f t="shared" si="13"/>
        <v>0.83265306122448979</v>
      </c>
      <c r="M73" s="124">
        <v>209</v>
      </c>
      <c r="N73" s="14">
        <f t="shared" ref="N73:N136" si="24">M73/B73</f>
        <v>0.85306122448979593</v>
      </c>
      <c r="O73" s="124">
        <v>170</v>
      </c>
      <c r="P73" s="14">
        <f t="shared" si="16"/>
        <v>0.69387755102040816</v>
      </c>
      <c r="Q73" s="124">
        <v>135</v>
      </c>
      <c r="R73" s="14">
        <f t="shared" ref="R73:R136" si="25">Q73/(B73)</f>
        <v>0.55102040816326525</v>
      </c>
      <c r="S73" s="134">
        <v>249</v>
      </c>
      <c r="T73" s="124">
        <v>215</v>
      </c>
      <c r="U73" s="14">
        <f t="shared" ref="U73:U136" si="26">T73/S73</f>
        <v>0.86345381526104414</v>
      </c>
      <c r="V73" s="124">
        <v>186</v>
      </c>
      <c r="W73" s="14">
        <f t="shared" si="19"/>
        <v>0.74698795180722888</v>
      </c>
      <c r="X73" s="124">
        <v>215</v>
      </c>
      <c r="Y73" s="14">
        <f t="shared" ref="Y73:Y136" si="27">X73/S73</f>
        <v>0.86345381526104414</v>
      </c>
      <c r="Z73" s="124">
        <v>174</v>
      </c>
      <c r="AA73" s="14">
        <f t="shared" ref="AA73:AA136" si="28">Z73/S73</f>
        <v>0.6987951807228916</v>
      </c>
      <c r="AB73" s="124">
        <v>109</v>
      </c>
      <c r="AC73" s="14">
        <f t="shared" ref="AC73:AC136" si="29">AB73/S73</f>
        <v>0.43775100401606426</v>
      </c>
      <c r="AD73" s="124">
        <v>215</v>
      </c>
      <c r="AE73" s="104">
        <f t="shared" ref="AE73:AE136" si="30">AD73/S73</f>
        <v>0.86345381526104414</v>
      </c>
    </row>
    <row r="74" spans="1:31" x14ac:dyDescent="0.2">
      <c r="A74" s="93" t="s">
        <v>77</v>
      </c>
      <c r="B74" s="133">
        <v>120</v>
      </c>
      <c r="C74" s="123">
        <v>141</v>
      </c>
      <c r="D74" s="9">
        <f t="shared" si="20"/>
        <v>1.175</v>
      </c>
      <c r="E74" s="123">
        <v>141</v>
      </c>
      <c r="F74" s="9">
        <f t="shared" si="21"/>
        <v>1.175</v>
      </c>
      <c r="G74" s="123">
        <v>34</v>
      </c>
      <c r="H74" s="9">
        <f t="shared" si="22"/>
        <v>0.28333333333333333</v>
      </c>
      <c r="I74" s="123">
        <v>141</v>
      </c>
      <c r="J74" s="9">
        <f t="shared" si="23"/>
        <v>1.175</v>
      </c>
      <c r="K74" s="123">
        <v>141</v>
      </c>
      <c r="L74" s="9">
        <f t="shared" si="13"/>
        <v>1.175</v>
      </c>
      <c r="M74" s="123">
        <v>133</v>
      </c>
      <c r="N74" s="9">
        <f t="shared" si="24"/>
        <v>1.1083333333333334</v>
      </c>
      <c r="O74" s="123">
        <v>137</v>
      </c>
      <c r="P74" s="9">
        <f t="shared" si="16"/>
        <v>1.1416666666666666</v>
      </c>
      <c r="Q74" s="123">
        <v>102</v>
      </c>
      <c r="R74" s="9">
        <f t="shared" si="25"/>
        <v>0.85</v>
      </c>
      <c r="S74" s="133">
        <v>125</v>
      </c>
      <c r="T74" s="123">
        <v>142</v>
      </c>
      <c r="U74" s="9">
        <f t="shared" si="26"/>
        <v>1.1359999999999999</v>
      </c>
      <c r="V74" s="123">
        <v>121</v>
      </c>
      <c r="W74" s="9">
        <f t="shared" si="19"/>
        <v>0.96799999999999997</v>
      </c>
      <c r="X74" s="123">
        <v>142</v>
      </c>
      <c r="Y74" s="9">
        <f t="shared" si="27"/>
        <v>1.1359999999999999</v>
      </c>
      <c r="Z74" s="123">
        <v>141</v>
      </c>
      <c r="AA74" s="9">
        <f t="shared" si="28"/>
        <v>1.1279999999999999</v>
      </c>
      <c r="AB74" s="123">
        <v>117</v>
      </c>
      <c r="AC74" s="9">
        <f t="shared" si="29"/>
        <v>0.93600000000000005</v>
      </c>
      <c r="AD74" s="123">
        <v>142</v>
      </c>
      <c r="AE74" s="101">
        <f t="shared" si="30"/>
        <v>1.1359999999999999</v>
      </c>
    </row>
    <row r="75" spans="1:31" x14ac:dyDescent="0.2">
      <c r="A75" s="94" t="s">
        <v>78</v>
      </c>
      <c r="B75" s="134">
        <v>85</v>
      </c>
      <c r="C75" s="124">
        <v>71</v>
      </c>
      <c r="D75" s="14">
        <f t="shared" si="20"/>
        <v>0.83529411764705885</v>
      </c>
      <c r="E75" s="124">
        <v>72</v>
      </c>
      <c r="F75" s="14">
        <f t="shared" si="21"/>
        <v>0.84705882352941175</v>
      </c>
      <c r="G75" s="124">
        <v>18</v>
      </c>
      <c r="H75" s="14">
        <f t="shared" si="22"/>
        <v>0.21176470588235294</v>
      </c>
      <c r="I75" s="124">
        <v>71</v>
      </c>
      <c r="J75" s="14">
        <f t="shared" si="23"/>
        <v>0.83529411764705885</v>
      </c>
      <c r="K75" s="124">
        <v>71</v>
      </c>
      <c r="L75" s="14">
        <f t="shared" si="13"/>
        <v>0.83529411764705885</v>
      </c>
      <c r="M75" s="124">
        <v>76</v>
      </c>
      <c r="N75" s="14">
        <f t="shared" si="24"/>
        <v>0.89411764705882357</v>
      </c>
      <c r="O75" s="124">
        <v>79</v>
      </c>
      <c r="P75" s="14">
        <f t="shared" si="16"/>
        <v>0.92941176470588238</v>
      </c>
      <c r="Q75" s="124">
        <v>71</v>
      </c>
      <c r="R75" s="14">
        <f t="shared" si="25"/>
        <v>0.83529411764705885</v>
      </c>
      <c r="S75" s="134">
        <v>93</v>
      </c>
      <c r="T75" s="124">
        <v>78</v>
      </c>
      <c r="U75" s="14">
        <f t="shared" si="26"/>
        <v>0.83870967741935487</v>
      </c>
      <c r="V75" s="124">
        <v>69</v>
      </c>
      <c r="W75" s="14">
        <f t="shared" si="19"/>
        <v>0.74193548387096775</v>
      </c>
      <c r="X75" s="124">
        <v>82</v>
      </c>
      <c r="Y75" s="14">
        <f t="shared" si="27"/>
        <v>0.88172043010752688</v>
      </c>
      <c r="Z75" s="124">
        <v>81</v>
      </c>
      <c r="AA75" s="14">
        <f t="shared" si="28"/>
        <v>0.87096774193548387</v>
      </c>
      <c r="AB75" s="124">
        <v>44</v>
      </c>
      <c r="AC75" s="14">
        <f t="shared" si="29"/>
        <v>0.4731182795698925</v>
      </c>
      <c r="AD75" s="124">
        <v>82</v>
      </c>
      <c r="AE75" s="104">
        <f t="shared" si="30"/>
        <v>0.88172043010752688</v>
      </c>
    </row>
    <row r="76" spans="1:31" x14ac:dyDescent="0.2">
      <c r="A76" s="93" t="s">
        <v>79</v>
      </c>
      <c r="B76" s="133">
        <v>66</v>
      </c>
      <c r="C76" s="123">
        <v>59</v>
      </c>
      <c r="D76" s="9">
        <f t="shared" si="20"/>
        <v>0.89393939393939392</v>
      </c>
      <c r="E76" s="123">
        <v>59</v>
      </c>
      <c r="F76" s="9">
        <f t="shared" si="21"/>
        <v>0.89393939393939392</v>
      </c>
      <c r="G76" s="123">
        <v>20</v>
      </c>
      <c r="H76" s="9">
        <f t="shared" si="22"/>
        <v>0.30303030303030304</v>
      </c>
      <c r="I76" s="123">
        <v>59</v>
      </c>
      <c r="J76" s="9">
        <f t="shared" si="23"/>
        <v>0.89393939393939392</v>
      </c>
      <c r="K76" s="123">
        <v>59</v>
      </c>
      <c r="L76" s="9">
        <f t="shared" ref="L76:L139" si="31">K76/B76</f>
        <v>0.89393939393939392</v>
      </c>
      <c r="M76" s="123">
        <v>62</v>
      </c>
      <c r="N76" s="9">
        <f t="shared" si="24"/>
        <v>0.93939393939393945</v>
      </c>
      <c r="O76" s="123">
        <v>60</v>
      </c>
      <c r="P76" s="9">
        <f t="shared" si="16"/>
        <v>0.90909090909090906</v>
      </c>
      <c r="Q76" s="123">
        <v>51</v>
      </c>
      <c r="R76" s="9">
        <f t="shared" si="25"/>
        <v>0.77272727272727271</v>
      </c>
      <c r="S76" s="133">
        <v>69</v>
      </c>
      <c r="T76" s="123">
        <v>61</v>
      </c>
      <c r="U76" s="9">
        <f t="shared" si="26"/>
        <v>0.88405797101449279</v>
      </c>
      <c r="V76" s="123">
        <v>59</v>
      </c>
      <c r="W76" s="9">
        <f t="shared" si="19"/>
        <v>0.85507246376811596</v>
      </c>
      <c r="X76" s="123">
        <v>61</v>
      </c>
      <c r="Y76" s="9">
        <f t="shared" si="27"/>
        <v>0.88405797101449279</v>
      </c>
      <c r="Z76" s="123">
        <v>61</v>
      </c>
      <c r="AA76" s="9">
        <f t="shared" si="28"/>
        <v>0.88405797101449279</v>
      </c>
      <c r="AB76" s="123">
        <v>72</v>
      </c>
      <c r="AC76" s="9">
        <f t="shared" si="29"/>
        <v>1.0434782608695652</v>
      </c>
      <c r="AD76" s="123">
        <v>61</v>
      </c>
      <c r="AE76" s="101">
        <f t="shared" si="30"/>
        <v>0.88405797101449279</v>
      </c>
    </row>
    <row r="77" spans="1:31" x14ac:dyDescent="0.2">
      <c r="A77" s="94" t="s">
        <v>80</v>
      </c>
      <c r="B77" s="134">
        <v>390</v>
      </c>
      <c r="C77" s="124">
        <v>309</v>
      </c>
      <c r="D77" s="14">
        <f t="shared" si="20"/>
        <v>0.79230769230769227</v>
      </c>
      <c r="E77" s="124">
        <v>313</v>
      </c>
      <c r="F77" s="14">
        <f t="shared" si="21"/>
        <v>0.8025641025641026</v>
      </c>
      <c r="G77" s="124">
        <v>208</v>
      </c>
      <c r="H77" s="14">
        <f t="shared" si="22"/>
        <v>0.53333333333333333</v>
      </c>
      <c r="I77" s="124">
        <v>313</v>
      </c>
      <c r="J77" s="14">
        <f t="shared" si="23"/>
        <v>0.8025641025641026</v>
      </c>
      <c r="K77" s="124">
        <v>313</v>
      </c>
      <c r="L77" s="14">
        <f t="shared" si="31"/>
        <v>0.8025641025641026</v>
      </c>
      <c r="M77" s="124">
        <v>293</v>
      </c>
      <c r="N77" s="14">
        <f t="shared" si="24"/>
        <v>0.75128205128205128</v>
      </c>
      <c r="O77" s="124">
        <v>243</v>
      </c>
      <c r="P77" s="14">
        <f t="shared" si="16"/>
        <v>0.62307692307692308</v>
      </c>
      <c r="Q77" s="124">
        <v>105</v>
      </c>
      <c r="R77" s="14">
        <f t="shared" si="25"/>
        <v>0.26923076923076922</v>
      </c>
      <c r="S77" s="134">
        <v>430</v>
      </c>
      <c r="T77" s="124">
        <v>344</v>
      </c>
      <c r="U77" s="14">
        <f t="shared" si="26"/>
        <v>0.8</v>
      </c>
      <c r="V77" s="124">
        <v>255</v>
      </c>
      <c r="W77" s="14">
        <f t="shared" si="19"/>
        <v>0.59302325581395354</v>
      </c>
      <c r="X77" s="124">
        <v>346</v>
      </c>
      <c r="Y77" s="14">
        <f t="shared" si="27"/>
        <v>0.8046511627906977</v>
      </c>
      <c r="Z77" s="124">
        <v>252</v>
      </c>
      <c r="AA77" s="14">
        <f t="shared" si="28"/>
        <v>0.586046511627907</v>
      </c>
      <c r="AB77" s="124">
        <v>279</v>
      </c>
      <c r="AC77" s="14">
        <f t="shared" si="29"/>
        <v>0.64883720930232558</v>
      </c>
      <c r="AD77" s="124">
        <v>345</v>
      </c>
      <c r="AE77" s="104">
        <f t="shared" si="30"/>
        <v>0.80232558139534882</v>
      </c>
    </row>
    <row r="78" spans="1:31" x14ac:dyDescent="0.2">
      <c r="A78" s="93" t="s">
        <v>145</v>
      </c>
      <c r="B78" s="133">
        <v>113</v>
      </c>
      <c r="C78" s="123">
        <v>100</v>
      </c>
      <c r="D78" s="9">
        <f t="shared" si="20"/>
        <v>0.88495575221238942</v>
      </c>
      <c r="E78" s="123">
        <v>100</v>
      </c>
      <c r="F78" s="9">
        <f t="shared" si="21"/>
        <v>0.88495575221238942</v>
      </c>
      <c r="G78" s="123">
        <v>36</v>
      </c>
      <c r="H78" s="9">
        <f t="shared" si="22"/>
        <v>0.31858407079646017</v>
      </c>
      <c r="I78" s="123">
        <v>100</v>
      </c>
      <c r="J78" s="9">
        <f t="shared" si="23"/>
        <v>0.88495575221238942</v>
      </c>
      <c r="K78" s="123">
        <v>100</v>
      </c>
      <c r="L78" s="9">
        <f t="shared" si="31"/>
        <v>0.88495575221238942</v>
      </c>
      <c r="M78" s="123">
        <v>95</v>
      </c>
      <c r="N78" s="9">
        <f t="shared" si="24"/>
        <v>0.84070796460176989</v>
      </c>
      <c r="O78" s="123">
        <v>101</v>
      </c>
      <c r="P78" s="9">
        <f t="shared" si="16"/>
        <v>0.89380530973451322</v>
      </c>
      <c r="Q78" s="123">
        <v>53</v>
      </c>
      <c r="R78" s="9">
        <f t="shared" si="25"/>
        <v>0.46902654867256638</v>
      </c>
      <c r="S78" s="133">
        <v>120</v>
      </c>
      <c r="T78" s="123">
        <v>97</v>
      </c>
      <c r="U78" s="9">
        <f t="shared" si="26"/>
        <v>0.80833333333333335</v>
      </c>
      <c r="V78" s="123">
        <v>88</v>
      </c>
      <c r="W78" s="9">
        <f t="shared" si="19"/>
        <v>0.73333333333333328</v>
      </c>
      <c r="X78" s="123">
        <v>97</v>
      </c>
      <c r="Y78" s="9">
        <f t="shared" si="27"/>
        <v>0.80833333333333335</v>
      </c>
      <c r="Z78" s="123">
        <v>100</v>
      </c>
      <c r="AA78" s="9">
        <f t="shared" si="28"/>
        <v>0.83333333333333337</v>
      </c>
      <c r="AB78" s="123">
        <v>108</v>
      </c>
      <c r="AC78" s="9">
        <f t="shared" si="29"/>
        <v>0.9</v>
      </c>
      <c r="AD78" s="123">
        <v>97</v>
      </c>
      <c r="AE78" s="101">
        <f t="shared" si="30"/>
        <v>0.80833333333333335</v>
      </c>
    </row>
    <row r="79" spans="1:31" x14ac:dyDescent="0.2">
      <c r="A79" s="94" t="s">
        <v>146</v>
      </c>
      <c r="B79" s="134">
        <v>48</v>
      </c>
      <c r="C79" s="124">
        <v>52</v>
      </c>
      <c r="D79" s="14">
        <f t="shared" si="20"/>
        <v>1.0833333333333333</v>
      </c>
      <c r="E79" s="124">
        <v>52</v>
      </c>
      <c r="F79" s="14">
        <f t="shared" si="21"/>
        <v>1.0833333333333333</v>
      </c>
      <c r="G79" s="124">
        <v>12</v>
      </c>
      <c r="H79" s="14">
        <f t="shared" si="22"/>
        <v>0.25</v>
      </c>
      <c r="I79" s="124">
        <v>52</v>
      </c>
      <c r="J79" s="14">
        <f t="shared" si="23"/>
        <v>1.0833333333333333</v>
      </c>
      <c r="K79" s="124">
        <v>52</v>
      </c>
      <c r="L79" s="14">
        <f t="shared" si="31"/>
        <v>1.0833333333333333</v>
      </c>
      <c r="M79" s="124">
        <v>53</v>
      </c>
      <c r="N79" s="14">
        <f t="shared" si="24"/>
        <v>1.1041666666666667</v>
      </c>
      <c r="O79" s="124">
        <v>54</v>
      </c>
      <c r="P79" s="14">
        <f t="shared" si="16"/>
        <v>1.125</v>
      </c>
      <c r="Q79" s="124">
        <v>32</v>
      </c>
      <c r="R79" s="14">
        <f t="shared" si="25"/>
        <v>0.66666666666666663</v>
      </c>
      <c r="S79" s="134">
        <v>52</v>
      </c>
      <c r="T79" s="124">
        <v>43</v>
      </c>
      <c r="U79" s="14">
        <f t="shared" si="26"/>
        <v>0.82692307692307687</v>
      </c>
      <c r="V79" s="124">
        <v>43</v>
      </c>
      <c r="W79" s="14">
        <f t="shared" si="19"/>
        <v>0.82692307692307687</v>
      </c>
      <c r="X79" s="124">
        <v>42</v>
      </c>
      <c r="Y79" s="14">
        <f t="shared" si="27"/>
        <v>0.80769230769230771</v>
      </c>
      <c r="Z79" s="124">
        <v>38</v>
      </c>
      <c r="AA79" s="14">
        <f t="shared" si="28"/>
        <v>0.73076923076923073</v>
      </c>
      <c r="AB79" s="124">
        <v>43</v>
      </c>
      <c r="AC79" s="14">
        <f t="shared" si="29"/>
        <v>0.82692307692307687</v>
      </c>
      <c r="AD79" s="124">
        <v>42</v>
      </c>
      <c r="AE79" s="104">
        <f t="shared" si="30"/>
        <v>0.80769230769230771</v>
      </c>
    </row>
    <row r="80" spans="1:31" x14ac:dyDescent="0.2">
      <c r="A80" s="93" t="s">
        <v>81</v>
      </c>
      <c r="B80" s="133">
        <v>325</v>
      </c>
      <c r="C80" s="123">
        <v>337</v>
      </c>
      <c r="D80" s="9">
        <f t="shared" si="20"/>
        <v>1.0369230769230768</v>
      </c>
      <c r="E80" s="123">
        <v>337</v>
      </c>
      <c r="F80" s="9">
        <f t="shared" si="21"/>
        <v>1.0369230769230768</v>
      </c>
      <c r="G80" s="123">
        <v>116</v>
      </c>
      <c r="H80" s="9">
        <f t="shared" si="22"/>
        <v>0.3569230769230769</v>
      </c>
      <c r="I80" s="123">
        <v>337</v>
      </c>
      <c r="J80" s="9">
        <f t="shared" si="23"/>
        <v>1.0369230769230768</v>
      </c>
      <c r="K80" s="123">
        <v>337</v>
      </c>
      <c r="L80" s="9">
        <f t="shared" si="31"/>
        <v>1.0369230769230768</v>
      </c>
      <c r="M80" s="123">
        <v>326</v>
      </c>
      <c r="N80" s="9">
        <f t="shared" si="24"/>
        <v>1.003076923076923</v>
      </c>
      <c r="O80" s="123">
        <v>287</v>
      </c>
      <c r="P80" s="9">
        <f t="shared" si="16"/>
        <v>0.88307692307692309</v>
      </c>
      <c r="Q80" s="123">
        <v>357</v>
      </c>
      <c r="R80" s="9">
        <f t="shared" si="25"/>
        <v>1.0984615384615384</v>
      </c>
      <c r="S80" s="133">
        <v>353</v>
      </c>
      <c r="T80" s="123">
        <v>318</v>
      </c>
      <c r="U80" s="9">
        <f t="shared" si="26"/>
        <v>0.90084985835694054</v>
      </c>
      <c r="V80" s="123">
        <v>337</v>
      </c>
      <c r="W80" s="9">
        <f t="shared" si="19"/>
        <v>0.95467422096317278</v>
      </c>
      <c r="X80" s="123">
        <v>318</v>
      </c>
      <c r="Y80" s="9">
        <f t="shared" si="27"/>
        <v>0.90084985835694054</v>
      </c>
      <c r="Z80" s="123">
        <v>304</v>
      </c>
      <c r="AA80" s="9">
        <f t="shared" si="28"/>
        <v>0.86118980169971671</v>
      </c>
      <c r="AB80" s="123">
        <v>327</v>
      </c>
      <c r="AC80" s="9">
        <f t="shared" si="29"/>
        <v>0.92634560906515584</v>
      </c>
      <c r="AD80" s="123">
        <v>315</v>
      </c>
      <c r="AE80" s="101">
        <f t="shared" si="30"/>
        <v>0.8923512747875354</v>
      </c>
    </row>
    <row r="81" spans="1:31" x14ac:dyDescent="0.2">
      <c r="A81" s="94" t="s">
        <v>82</v>
      </c>
      <c r="B81" s="134">
        <v>500</v>
      </c>
      <c r="C81" s="124">
        <v>514</v>
      </c>
      <c r="D81" s="14">
        <f t="shared" si="20"/>
        <v>1.028</v>
      </c>
      <c r="E81" s="124">
        <v>513</v>
      </c>
      <c r="F81" s="14">
        <f t="shared" si="21"/>
        <v>1.026</v>
      </c>
      <c r="G81" s="124">
        <v>174</v>
      </c>
      <c r="H81" s="14">
        <f t="shared" si="22"/>
        <v>0.34799999999999998</v>
      </c>
      <c r="I81" s="124">
        <v>513</v>
      </c>
      <c r="J81" s="14">
        <f t="shared" si="23"/>
        <v>1.026</v>
      </c>
      <c r="K81" s="124">
        <v>513</v>
      </c>
      <c r="L81" s="14">
        <f t="shared" si="31"/>
        <v>1.026</v>
      </c>
      <c r="M81" s="124">
        <v>518</v>
      </c>
      <c r="N81" s="14">
        <f t="shared" si="24"/>
        <v>1.036</v>
      </c>
      <c r="O81" s="124">
        <v>487</v>
      </c>
      <c r="P81" s="14">
        <f t="shared" si="16"/>
        <v>0.97399999999999998</v>
      </c>
      <c r="Q81" s="124">
        <v>434</v>
      </c>
      <c r="R81" s="14">
        <f t="shared" si="25"/>
        <v>0.86799999999999999</v>
      </c>
      <c r="S81" s="134">
        <v>498</v>
      </c>
      <c r="T81" s="124">
        <v>545</v>
      </c>
      <c r="U81" s="14">
        <f t="shared" si="26"/>
        <v>1.0943775100401607</v>
      </c>
      <c r="V81" s="124">
        <v>459</v>
      </c>
      <c r="W81" s="14">
        <f t="shared" si="19"/>
        <v>0.92168674698795183</v>
      </c>
      <c r="X81" s="124">
        <v>545</v>
      </c>
      <c r="Y81" s="14">
        <f t="shared" si="27"/>
        <v>1.0943775100401607</v>
      </c>
      <c r="Z81" s="124">
        <v>500</v>
      </c>
      <c r="AA81" s="14">
        <f t="shared" si="28"/>
        <v>1.0040160642570282</v>
      </c>
      <c r="AB81" s="124">
        <v>489</v>
      </c>
      <c r="AC81" s="14">
        <f t="shared" si="29"/>
        <v>0.98192771084337349</v>
      </c>
      <c r="AD81" s="124">
        <v>543</v>
      </c>
      <c r="AE81" s="104">
        <f t="shared" si="30"/>
        <v>1.0903614457831325</v>
      </c>
    </row>
    <row r="82" spans="1:31" x14ac:dyDescent="0.2">
      <c r="A82" s="93" t="s">
        <v>83</v>
      </c>
      <c r="B82" s="133">
        <v>78</v>
      </c>
      <c r="C82" s="123">
        <v>76</v>
      </c>
      <c r="D82" s="9">
        <f t="shared" si="20"/>
        <v>0.97435897435897434</v>
      </c>
      <c r="E82" s="123">
        <v>76</v>
      </c>
      <c r="F82" s="9">
        <f t="shared" si="21"/>
        <v>0.97435897435897434</v>
      </c>
      <c r="G82" s="123">
        <v>28</v>
      </c>
      <c r="H82" s="9">
        <f t="shared" si="22"/>
        <v>0.35897435897435898</v>
      </c>
      <c r="I82" s="123">
        <v>76</v>
      </c>
      <c r="J82" s="9">
        <f t="shared" si="23"/>
        <v>0.97435897435897434</v>
      </c>
      <c r="K82" s="123">
        <v>76</v>
      </c>
      <c r="L82" s="9">
        <f t="shared" si="31"/>
        <v>0.97435897435897434</v>
      </c>
      <c r="M82" s="123">
        <v>71</v>
      </c>
      <c r="N82" s="9">
        <f t="shared" si="24"/>
        <v>0.91025641025641024</v>
      </c>
      <c r="O82" s="123">
        <v>67</v>
      </c>
      <c r="P82" s="9">
        <f t="shared" si="16"/>
        <v>0.85897435897435892</v>
      </c>
      <c r="Q82" s="123">
        <v>52</v>
      </c>
      <c r="R82" s="9">
        <f t="shared" si="25"/>
        <v>0.66666666666666663</v>
      </c>
      <c r="S82" s="133">
        <v>87</v>
      </c>
      <c r="T82" s="123">
        <v>73</v>
      </c>
      <c r="U82" s="9">
        <f t="shared" si="26"/>
        <v>0.83908045977011492</v>
      </c>
      <c r="V82" s="123">
        <v>56</v>
      </c>
      <c r="W82" s="9">
        <f t="shared" si="19"/>
        <v>0.64367816091954022</v>
      </c>
      <c r="X82" s="123">
        <v>73</v>
      </c>
      <c r="Y82" s="9">
        <f t="shared" si="27"/>
        <v>0.83908045977011492</v>
      </c>
      <c r="Z82" s="123">
        <v>70</v>
      </c>
      <c r="AA82" s="9">
        <f t="shared" si="28"/>
        <v>0.8045977011494253</v>
      </c>
      <c r="AB82" s="123">
        <v>71</v>
      </c>
      <c r="AC82" s="9">
        <f t="shared" si="29"/>
        <v>0.81609195402298851</v>
      </c>
      <c r="AD82" s="123">
        <v>73</v>
      </c>
      <c r="AE82" s="101">
        <f t="shared" si="30"/>
        <v>0.83908045977011492</v>
      </c>
    </row>
    <row r="83" spans="1:31" x14ac:dyDescent="0.2">
      <c r="A83" s="94" t="s">
        <v>84</v>
      </c>
      <c r="B83" s="134">
        <v>277</v>
      </c>
      <c r="C83" s="124">
        <v>265</v>
      </c>
      <c r="D83" s="14">
        <f t="shared" si="20"/>
        <v>0.95667870036101088</v>
      </c>
      <c r="E83" s="124">
        <v>274</v>
      </c>
      <c r="F83" s="14">
        <f t="shared" si="21"/>
        <v>0.98916967509025266</v>
      </c>
      <c r="G83" s="124">
        <v>105</v>
      </c>
      <c r="H83" s="14">
        <f t="shared" si="22"/>
        <v>0.37906137184115524</v>
      </c>
      <c r="I83" s="124">
        <v>273</v>
      </c>
      <c r="J83" s="14">
        <f t="shared" si="23"/>
        <v>0.98555956678700363</v>
      </c>
      <c r="K83" s="124">
        <v>273</v>
      </c>
      <c r="L83" s="14">
        <f t="shared" si="31"/>
        <v>0.98555956678700363</v>
      </c>
      <c r="M83" s="124">
        <v>268</v>
      </c>
      <c r="N83" s="14">
        <f t="shared" si="24"/>
        <v>0.96750902527075811</v>
      </c>
      <c r="O83" s="124">
        <v>251</v>
      </c>
      <c r="P83" s="14">
        <f t="shared" si="16"/>
        <v>0.90613718411552346</v>
      </c>
      <c r="Q83" s="124">
        <v>108</v>
      </c>
      <c r="R83" s="14">
        <f t="shared" si="25"/>
        <v>0.38989169675090252</v>
      </c>
      <c r="S83" s="134">
        <v>286</v>
      </c>
      <c r="T83" s="124">
        <v>241</v>
      </c>
      <c r="U83" s="14">
        <f t="shared" si="26"/>
        <v>0.84265734265734271</v>
      </c>
      <c r="V83" s="124">
        <v>218</v>
      </c>
      <c r="W83" s="14">
        <f t="shared" si="19"/>
        <v>0.76223776223776218</v>
      </c>
      <c r="X83" s="124">
        <v>249</v>
      </c>
      <c r="Y83" s="14">
        <f t="shared" si="27"/>
        <v>0.87062937062937062</v>
      </c>
      <c r="Z83" s="124">
        <v>227</v>
      </c>
      <c r="AA83" s="14">
        <f t="shared" si="28"/>
        <v>0.79370629370629375</v>
      </c>
      <c r="AB83" s="124">
        <v>258</v>
      </c>
      <c r="AC83" s="14">
        <f t="shared" si="29"/>
        <v>0.90209790209790208</v>
      </c>
      <c r="AD83" s="124">
        <v>246</v>
      </c>
      <c r="AE83" s="104">
        <f t="shared" si="30"/>
        <v>0.8601398601398601</v>
      </c>
    </row>
    <row r="84" spans="1:31" ht="13.5" thickBot="1" x14ac:dyDescent="0.25">
      <c r="A84" s="118" t="s">
        <v>70</v>
      </c>
      <c r="B84" s="136">
        <v>679</v>
      </c>
      <c r="C84" s="128">
        <v>634</v>
      </c>
      <c r="D84" s="129">
        <f t="shared" si="20"/>
        <v>0.93372606774668632</v>
      </c>
      <c r="E84" s="128">
        <v>634</v>
      </c>
      <c r="F84" s="129">
        <f t="shared" si="21"/>
        <v>0.93372606774668632</v>
      </c>
      <c r="G84" s="128">
        <v>1038</v>
      </c>
      <c r="H84" s="129">
        <f t="shared" si="22"/>
        <v>1.5287187039764358</v>
      </c>
      <c r="I84" s="128">
        <v>634</v>
      </c>
      <c r="J84" s="129">
        <f t="shared" si="23"/>
        <v>0.93372606774668632</v>
      </c>
      <c r="K84" s="128">
        <v>634</v>
      </c>
      <c r="L84" s="129">
        <f t="shared" si="31"/>
        <v>0.93372606774668632</v>
      </c>
      <c r="M84" s="128">
        <v>617</v>
      </c>
      <c r="N84" s="129">
        <f t="shared" si="24"/>
        <v>0.90868924889543445</v>
      </c>
      <c r="O84" s="128">
        <v>584</v>
      </c>
      <c r="P84" s="129">
        <f t="shared" si="16"/>
        <v>0.86008836524300447</v>
      </c>
      <c r="Q84" s="128">
        <v>686</v>
      </c>
      <c r="R84" s="129">
        <f t="shared" si="25"/>
        <v>1.0103092783505154</v>
      </c>
      <c r="S84" s="136">
        <v>696</v>
      </c>
      <c r="T84" s="128">
        <v>657</v>
      </c>
      <c r="U84" s="129">
        <f t="shared" si="26"/>
        <v>0.94396551724137934</v>
      </c>
      <c r="V84" s="128">
        <v>573</v>
      </c>
      <c r="W84" s="129">
        <f>V84/S84</f>
        <v>0.82327586206896552</v>
      </c>
      <c r="X84" s="128">
        <v>660</v>
      </c>
      <c r="Y84" s="129">
        <f t="shared" si="27"/>
        <v>0.94827586206896552</v>
      </c>
      <c r="Z84" s="128">
        <v>626</v>
      </c>
      <c r="AA84" s="129">
        <f t="shared" si="28"/>
        <v>0.89942528735632188</v>
      </c>
      <c r="AB84" s="128">
        <v>360</v>
      </c>
      <c r="AC84" s="129">
        <f t="shared" si="29"/>
        <v>0.51724137931034486</v>
      </c>
      <c r="AD84" s="128">
        <v>660</v>
      </c>
      <c r="AE84" s="120">
        <f t="shared" si="30"/>
        <v>0.94827586206896552</v>
      </c>
    </row>
    <row r="85" spans="1:31" x14ac:dyDescent="0.2">
      <c r="A85" s="109" t="s">
        <v>85</v>
      </c>
      <c r="B85" s="113">
        <f>SUM(B86:B108)</f>
        <v>7334</v>
      </c>
      <c r="C85" s="126">
        <f>SUM(C86:C108)</f>
        <v>7271</v>
      </c>
      <c r="D85" s="127">
        <f t="shared" si="20"/>
        <v>0.99140987182983364</v>
      </c>
      <c r="E85" s="126">
        <f>SUM(E86:E108)</f>
        <v>7303</v>
      </c>
      <c r="F85" s="127">
        <f t="shared" si="21"/>
        <v>0.995773111535315</v>
      </c>
      <c r="G85" s="126">
        <f>SUM(G86:G108)</f>
        <v>6598</v>
      </c>
      <c r="H85" s="127">
        <f t="shared" si="22"/>
        <v>0.89964548677392964</v>
      </c>
      <c r="I85" s="126">
        <f>SUM(I86:I108)</f>
        <v>7302</v>
      </c>
      <c r="J85" s="127">
        <f t="shared" si="23"/>
        <v>0.99563676029451864</v>
      </c>
      <c r="K85" s="126">
        <f>SUM(K86:K108)</f>
        <v>7301</v>
      </c>
      <c r="L85" s="127">
        <f>K85/B85</f>
        <v>0.99550040905372239</v>
      </c>
      <c r="M85" s="126">
        <f>SUM(M86:M108)</f>
        <v>7296</v>
      </c>
      <c r="N85" s="127">
        <f t="shared" si="24"/>
        <v>0.99481865284974091</v>
      </c>
      <c r="O85" s="126">
        <f>SUM(O86:O108)</f>
        <v>7165</v>
      </c>
      <c r="P85" s="127">
        <f t="shared" si="16"/>
        <v>0.97695664030542673</v>
      </c>
      <c r="Q85" s="126">
        <f>SUM(Q86:Q108)</f>
        <v>4983</v>
      </c>
      <c r="R85" s="127">
        <f t="shared" si="25"/>
        <v>0.67943823288791927</v>
      </c>
      <c r="S85" s="113">
        <f>SUM(S86:S108)</f>
        <v>7516</v>
      </c>
      <c r="T85" s="126">
        <f>SUM(T86:T108)</f>
        <v>7186</v>
      </c>
      <c r="U85" s="127">
        <f t="shared" si="26"/>
        <v>0.95609366684406605</v>
      </c>
      <c r="V85" s="126">
        <f>SUM(V86:V108)</f>
        <v>6633</v>
      </c>
      <c r="W85" s="127">
        <f>V85/S85</f>
        <v>0.88251729643427357</v>
      </c>
      <c r="X85" s="126">
        <f>SUM(X86:X108)</f>
        <v>7203</v>
      </c>
      <c r="Y85" s="127">
        <f t="shared" si="27"/>
        <v>0.95835550824906868</v>
      </c>
      <c r="Z85" s="126">
        <f>SUM(Z86:Z108)</f>
        <v>6875</v>
      </c>
      <c r="AA85" s="127">
        <f t="shared" si="28"/>
        <v>0.91471527408195852</v>
      </c>
      <c r="AB85" s="126">
        <f>SUM(AB86:AB108)</f>
        <v>6715</v>
      </c>
      <c r="AC85" s="127">
        <f>AB85/S85</f>
        <v>0.89342735497605108</v>
      </c>
      <c r="AD85" s="126">
        <f>SUM(AD86:AD108)</f>
        <v>7170</v>
      </c>
      <c r="AE85" s="114">
        <f t="shared" si="30"/>
        <v>0.95396487493347526</v>
      </c>
    </row>
    <row r="86" spans="1:31" x14ac:dyDescent="0.2">
      <c r="A86" s="94" t="s">
        <v>87</v>
      </c>
      <c r="B86" s="134">
        <v>224</v>
      </c>
      <c r="C86" s="124">
        <v>182</v>
      </c>
      <c r="D86" s="14">
        <f t="shared" si="20"/>
        <v>0.8125</v>
      </c>
      <c r="E86" s="124">
        <v>182</v>
      </c>
      <c r="F86" s="14">
        <f t="shared" si="21"/>
        <v>0.8125</v>
      </c>
      <c r="G86" s="124">
        <v>61</v>
      </c>
      <c r="H86" s="14">
        <f t="shared" si="22"/>
        <v>0.27232142857142855</v>
      </c>
      <c r="I86" s="124">
        <v>182</v>
      </c>
      <c r="J86" s="14">
        <f t="shared" si="23"/>
        <v>0.8125</v>
      </c>
      <c r="K86" s="124">
        <v>182</v>
      </c>
      <c r="L86" s="14">
        <f t="shared" si="31"/>
        <v>0.8125</v>
      </c>
      <c r="M86" s="124">
        <v>164</v>
      </c>
      <c r="N86" s="14">
        <f t="shared" si="24"/>
        <v>0.7321428571428571</v>
      </c>
      <c r="O86" s="124">
        <v>165</v>
      </c>
      <c r="P86" s="14">
        <f t="shared" si="16"/>
        <v>0.7366071428571429</v>
      </c>
      <c r="Q86" s="124">
        <v>172</v>
      </c>
      <c r="R86" s="14">
        <f t="shared" si="25"/>
        <v>0.7678571428571429</v>
      </c>
      <c r="S86" s="134">
        <v>237</v>
      </c>
      <c r="T86" s="124">
        <v>186</v>
      </c>
      <c r="U86" s="14">
        <f t="shared" si="26"/>
        <v>0.78481012658227844</v>
      </c>
      <c r="V86" s="124">
        <v>159</v>
      </c>
      <c r="W86" s="14">
        <f>V86/S86</f>
        <v>0.67088607594936711</v>
      </c>
      <c r="X86" s="124">
        <v>185</v>
      </c>
      <c r="Y86" s="14">
        <f t="shared" si="27"/>
        <v>0.78059071729957807</v>
      </c>
      <c r="Z86" s="124">
        <v>179</v>
      </c>
      <c r="AA86" s="14">
        <f t="shared" si="28"/>
        <v>0.75527426160337552</v>
      </c>
      <c r="AB86" s="124">
        <v>190</v>
      </c>
      <c r="AC86" s="14">
        <f t="shared" si="29"/>
        <v>0.80168776371308015</v>
      </c>
      <c r="AD86" s="124">
        <v>187</v>
      </c>
      <c r="AE86" s="104">
        <f t="shared" si="30"/>
        <v>0.78902953586497893</v>
      </c>
    </row>
    <row r="87" spans="1:31" x14ac:dyDescent="0.2">
      <c r="A87" s="93" t="s">
        <v>88</v>
      </c>
      <c r="B87" s="133">
        <v>59</v>
      </c>
      <c r="C87" s="123">
        <v>49</v>
      </c>
      <c r="D87" s="9">
        <f t="shared" si="20"/>
        <v>0.83050847457627119</v>
      </c>
      <c r="E87" s="123">
        <v>49</v>
      </c>
      <c r="F87" s="9">
        <f t="shared" si="21"/>
        <v>0.83050847457627119</v>
      </c>
      <c r="G87" s="123">
        <v>12</v>
      </c>
      <c r="H87" s="9">
        <f t="shared" si="22"/>
        <v>0.20338983050847459</v>
      </c>
      <c r="I87" s="123">
        <v>49</v>
      </c>
      <c r="J87" s="9">
        <f t="shared" si="23"/>
        <v>0.83050847457627119</v>
      </c>
      <c r="K87" s="123">
        <v>49</v>
      </c>
      <c r="L87" s="9">
        <f t="shared" si="31"/>
        <v>0.83050847457627119</v>
      </c>
      <c r="M87" s="123">
        <v>51</v>
      </c>
      <c r="N87" s="9">
        <f t="shared" si="24"/>
        <v>0.86440677966101698</v>
      </c>
      <c r="O87" s="123">
        <v>53</v>
      </c>
      <c r="P87" s="9">
        <f t="shared" si="16"/>
        <v>0.89830508474576276</v>
      </c>
      <c r="Q87" s="123">
        <v>37</v>
      </c>
      <c r="R87" s="9">
        <f t="shared" si="25"/>
        <v>0.6271186440677966</v>
      </c>
      <c r="S87" s="133">
        <v>62</v>
      </c>
      <c r="T87" s="123">
        <v>63</v>
      </c>
      <c r="U87" s="9">
        <f t="shared" si="26"/>
        <v>1.0161290322580645</v>
      </c>
      <c r="V87" s="123">
        <v>57</v>
      </c>
      <c r="W87" s="9">
        <f t="shared" ref="W87:W108" si="32">V87/S87</f>
        <v>0.91935483870967738</v>
      </c>
      <c r="X87" s="123">
        <v>63</v>
      </c>
      <c r="Y87" s="9">
        <f t="shared" si="27"/>
        <v>1.0161290322580645</v>
      </c>
      <c r="Z87" s="123">
        <v>63</v>
      </c>
      <c r="AA87" s="9">
        <f t="shared" si="28"/>
        <v>1.0161290322580645</v>
      </c>
      <c r="AB87" s="123">
        <v>68</v>
      </c>
      <c r="AC87" s="9">
        <f t="shared" si="29"/>
        <v>1.096774193548387</v>
      </c>
      <c r="AD87" s="123">
        <v>62</v>
      </c>
      <c r="AE87" s="101">
        <f t="shared" si="30"/>
        <v>1</v>
      </c>
    </row>
    <row r="88" spans="1:31" x14ac:dyDescent="0.2">
      <c r="A88" s="94" t="s">
        <v>89</v>
      </c>
      <c r="B88" s="134">
        <v>129</v>
      </c>
      <c r="C88" s="124">
        <v>114</v>
      </c>
      <c r="D88" s="14">
        <f t="shared" si="20"/>
        <v>0.88372093023255816</v>
      </c>
      <c r="E88" s="124">
        <v>114</v>
      </c>
      <c r="F88" s="14">
        <f t="shared" si="21"/>
        <v>0.88372093023255816</v>
      </c>
      <c r="G88" s="124">
        <v>43</v>
      </c>
      <c r="H88" s="14">
        <f t="shared" si="22"/>
        <v>0.33333333333333331</v>
      </c>
      <c r="I88" s="124">
        <v>114</v>
      </c>
      <c r="J88" s="14">
        <f t="shared" si="23"/>
        <v>0.88372093023255816</v>
      </c>
      <c r="K88" s="124">
        <v>114</v>
      </c>
      <c r="L88" s="14">
        <f t="shared" si="31"/>
        <v>0.88372093023255816</v>
      </c>
      <c r="M88" s="124">
        <v>111</v>
      </c>
      <c r="N88" s="14">
        <f t="shared" si="24"/>
        <v>0.86046511627906974</v>
      </c>
      <c r="O88" s="124">
        <v>105</v>
      </c>
      <c r="P88" s="14">
        <f t="shared" si="16"/>
        <v>0.81395348837209303</v>
      </c>
      <c r="Q88" s="124">
        <v>71</v>
      </c>
      <c r="R88" s="14">
        <f t="shared" si="25"/>
        <v>0.55038759689922478</v>
      </c>
      <c r="S88" s="134">
        <v>129</v>
      </c>
      <c r="T88" s="124">
        <v>129</v>
      </c>
      <c r="U88" s="14">
        <f t="shared" si="26"/>
        <v>1</v>
      </c>
      <c r="V88" s="124">
        <v>124</v>
      </c>
      <c r="W88" s="14">
        <f t="shared" si="32"/>
        <v>0.96124031007751942</v>
      </c>
      <c r="X88" s="124">
        <v>129</v>
      </c>
      <c r="Y88" s="14">
        <f t="shared" si="27"/>
        <v>1</v>
      </c>
      <c r="Z88" s="124">
        <v>132</v>
      </c>
      <c r="AA88" s="14">
        <f t="shared" si="28"/>
        <v>1.0232558139534884</v>
      </c>
      <c r="AB88" s="124">
        <v>115</v>
      </c>
      <c r="AC88" s="14">
        <f t="shared" si="29"/>
        <v>0.89147286821705429</v>
      </c>
      <c r="AD88" s="124">
        <v>129</v>
      </c>
      <c r="AE88" s="104">
        <f t="shared" si="30"/>
        <v>1</v>
      </c>
    </row>
    <row r="89" spans="1:31" x14ac:dyDescent="0.2">
      <c r="A89" s="93" t="s">
        <v>90</v>
      </c>
      <c r="B89" s="133">
        <v>543</v>
      </c>
      <c r="C89" s="123">
        <v>575</v>
      </c>
      <c r="D89" s="9">
        <f t="shared" si="20"/>
        <v>1.0589318600368325</v>
      </c>
      <c r="E89" s="123">
        <v>576</v>
      </c>
      <c r="F89" s="9">
        <f t="shared" si="21"/>
        <v>1.0607734806629834</v>
      </c>
      <c r="G89" s="123">
        <v>48</v>
      </c>
      <c r="H89" s="9">
        <f t="shared" si="22"/>
        <v>8.8397790055248615E-2</v>
      </c>
      <c r="I89" s="123">
        <v>576</v>
      </c>
      <c r="J89" s="9">
        <f t="shared" si="23"/>
        <v>1.0607734806629834</v>
      </c>
      <c r="K89" s="123">
        <v>576</v>
      </c>
      <c r="L89" s="9">
        <f t="shared" si="31"/>
        <v>1.0607734806629834</v>
      </c>
      <c r="M89" s="123">
        <v>580</v>
      </c>
      <c r="N89" s="9">
        <f t="shared" si="24"/>
        <v>1.0681399631675874</v>
      </c>
      <c r="O89" s="123">
        <v>577</v>
      </c>
      <c r="P89" s="9">
        <f t="shared" si="16"/>
        <v>1.0626151012891345</v>
      </c>
      <c r="Q89" s="123">
        <v>481</v>
      </c>
      <c r="R89" s="9">
        <f t="shared" si="25"/>
        <v>0.88581952117863716</v>
      </c>
      <c r="S89" s="133">
        <v>579</v>
      </c>
      <c r="T89" s="123">
        <v>554</v>
      </c>
      <c r="U89" s="9">
        <f t="shared" si="26"/>
        <v>0.95682210708117443</v>
      </c>
      <c r="V89" s="123">
        <v>528</v>
      </c>
      <c r="W89" s="9">
        <f t="shared" si="32"/>
        <v>0.91191709844559588</v>
      </c>
      <c r="X89" s="123">
        <v>554</v>
      </c>
      <c r="Y89" s="9">
        <f t="shared" si="27"/>
        <v>0.95682210708117443</v>
      </c>
      <c r="Z89" s="123">
        <v>528</v>
      </c>
      <c r="AA89" s="9">
        <f t="shared" si="28"/>
        <v>0.91191709844559588</v>
      </c>
      <c r="AB89" s="123">
        <v>526</v>
      </c>
      <c r="AC89" s="9">
        <f t="shared" si="29"/>
        <v>0.90846286701208978</v>
      </c>
      <c r="AD89" s="123">
        <v>554</v>
      </c>
      <c r="AE89" s="101">
        <f t="shared" si="30"/>
        <v>0.95682210708117443</v>
      </c>
    </row>
    <row r="90" spans="1:31" x14ac:dyDescent="0.2">
      <c r="A90" s="94" t="s">
        <v>91</v>
      </c>
      <c r="B90" s="134">
        <v>187</v>
      </c>
      <c r="C90" s="124">
        <v>209</v>
      </c>
      <c r="D90" s="14">
        <f t="shared" si="20"/>
        <v>1.1176470588235294</v>
      </c>
      <c r="E90" s="124">
        <v>209</v>
      </c>
      <c r="F90" s="14">
        <f t="shared" si="21"/>
        <v>1.1176470588235294</v>
      </c>
      <c r="G90" s="124">
        <v>22</v>
      </c>
      <c r="H90" s="14">
        <f t="shared" si="22"/>
        <v>0.11764705882352941</v>
      </c>
      <c r="I90" s="124">
        <v>209</v>
      </c>
      <c r="J90" s="14">
        <f t="shared" si="23"/>
        <v>1.1176470588235294</v>
      </c>
      <c r="K90" s="124">
        <v>209</v>
      </c>
      <c r="L90" s="14">
        <f t="shared" si="31"/>
        <v>1.1176470588235294</v>
      </c>
      <c r="M90" s="124">
        <v>199</v>
      </c>
      <c r="N90" s="14">
        <f t="shared" si="24"/>
        <v>1.0641711229946524</v>
      </c>
      <c r="O90" s="124">
        <v>201</v>
      </c>
      <c r="P90" s="14">
        <f t="shared" si="16"/>
        <v>1.0748663101604279</v>
      </c>
      <c r="Q90" s="124">
        <v>148</v>
      </c>
      <c r="R90" s="14">
        <f t="shared" si="25"/>
        <v>0.79144385026737973</v>
      </c>
      <c r="S90" s="134">
        <v>199</v>
      </c>
      <c r="T90" s="124">
        <v>212</v>
      </c>
      <c r="U90" s="14">
        <f t="shared" si="26"/>
        <v>1.0653266331658291</v>
      </c>
      <c r="V90" s="124">
        <v>205</v>
      </c>
      <c r="W90" s="14">
        <f t="shared" si="32"/>
        <v>1.0301507537688441</v>
      </c>
      <c r="X90" s="124">
        <v>212</v>
      </c>
      <c r="Y90" s="14">
        <f t="shared" si="27"/>
        <v>1.0653266331658291</v>
      </c>
      <c r="Z90" s="124">
        <v>212</v>
      </c>
      <c r="AA90" s="14">
        <f t="shared" si="28"/>
        <v>1.0653266331658291</v>
      </c>
      <c r="AB90" s="124">
        <v>182</v>
      </c>
      <c r="AC90" s="14">
        <f t="shared" si="29"/>
        <v>0.914572864321608</v>
      </c>
      <c r="AD90" s="124">
        <v>212</v>
      </c>
      <c r="AE90" s="104">
        <f t="shared" si="30"/>
        <v>1.0653266331658291</v>
      </c>
    </row>
    <row r="91" spans="1:31" x14ac:dyDescent="0.2">
      <c r="A91" s="93" t="s">
        <v>92</v>
      </c>
      <c r="B91" s="133">
        <v>46</v>
      </c>
      <c r="C91" s="123">
        <v>53</v>
      </c>
      <c r="D91" s="9">
        <f t="shared" si="20"/>
        <v>1.1521739130434783</v>
      </c>
      <c r="E91" s="123">
        <v>53</v>
      </c>
      <c r="F91" s="9">
        <f t="shared" si="21"/>
        <v>1.1521739130434783</v>
      </c>
      <c r="G91" s="123">
        <v>16</v>
      </c>
      <c r="H91" s="9">
        <f t="shared" si="22"/>
        <v>0.34782608695652173</v>
      </c>
      <c r="I91" s="123">
        <v>53</v>
      </c>
      <c r="J91" s="9">
        <f t="shared" si="23"/>
        <v>1.1521739130434783</v>
      </c>
      <c r="K91" s="123">
        <v>53</v>
      </c>
      <c r="L91" s="9">
        <f t="shared" si="31"/>
        <v>1.1521739130434783</v>
      </c>
      <c r="M91" s="123">
        <v>48</v>
      </c>
      <c r="N91" s="9">
        <f t="shared" si="24"/>
        <v>1.0434782608695652</v>
      </c>
      <c r="O91" s="123">
        <v>50</v>
      </c>
      <c r="P91" s="9">
        <f t="shared" si="16"/>
        <v>1.0869565217391304</v>
      </c>
      <c r="Q91" s="123">
        <v>28</v>
      </c>
      <c r="R91" s="9">
        <f t="shared" si="25"/>
        <v>0.60869565217391308</v>
      </c>
      <c r="S91" s="133">
        <v>47</v>
      </c>
      <c r="T91" s="123">
        <v>46</v>
      </c>
      <c r="U91" s="9">
        <f t="shared" si="26"/>
        <v>0.97872340425531912</v>
      </c>
      <c r="V91" s="123">
        <v>40</v>
      </c>
      <c r="W91" s="9">
        <f t="shared" si="32"/>
        <v>0.85106382978723405</v>
      </c>
      <c r="X91" s="123">
        <v>46</v>
      </c>
      <c r="Y91" s="9">
        <f t="shared" si="27"/>
        <v>0.97872340425531912</v>
      </c>
      <c r="Z91" s="123">
        <v>46</v>
      </c>
      <c r="AA91" s="9">
        <f t="shared" si="28"/>
        <v>0.97872340425531912</v>
      </c>
      <c r="AB91" s="123">
        <v>42</v>
      </c>
      <c r="AC91" s="9">
        <f t="shared" si="29"/>
        <v>0.8936170212765957</v>
      </c>
      <c r="AD91" s="123">
        <v>46</v>
      </c>
      <c r="AE91" s="101">
        <f t="shared" si="30"/>
        <v>0.97872340425531912</v>
      </c>
    </row>
    <row r="92" spans="1:31" x14ac:dyDescent="0.2">
      <c r="A92" s="94" t="s">
        <v>93</v>
      </c>
      <c r="B92" s="134">
        <v>137</v>
      </c>
      <c r="C92" s="124">
        <v>137</v>
      </c>
      <c r="D92" s="14">
        <f t="shared" si="20"/>
        <v>1</v>
      </c>
      <c r="E92" s="124">
        <v>137</v>
      </c>
      <c r="F92" s="14">
        <f t="shared" si="21"/>
        <v>1</v>
      </c>
      <c r="G92" s="124">
        <v>8</v>
      </c>
      <c r="H92" s="14">
        <f t="shared" si="22"/>
        <v>5.8394160583941604E-2</v>
      </c>
      <c r="I92" s="124">
        <v>137</v>
      </c>
      <c r="J92" s="14">
        <f t="shared" si="23"/>
        <v>1</v>
      </c>
      <c r="K92" s="124">
        <v>137</v>
      </c>
      <c r="L92" s="14">
        <f t="shared" si="31"/>
        <v>1</v>
      </c>
      <c r="M92" s="124">
        <v>141</v>
      </c>
      <c r="N92" s="14">
        <f t="shared" si="24"/>
        <v>1.0291970802919708</v>
      </c>
      <c r="O92" s="124">
        <v>139</v>
      </c>
      <c r="P92" s="14">
        <f t="shared" si="16"/>
        <v>1.0145985401459854</v>
      </c>
      <c r="Q92" s="124">
        <v>65</v>
      </c>
      <c r="R92" s="14">
        <f t="shared" si="25"/>
        <v>0.47445255474452552</v>
      </c>
      <c r="S92" s="134">
        <v>140</v>
      </c>
      <c r="T92" s="124">
        <v>140</v>
      </c>
      <c r="U92" s="14">
        <f t="shared" si="26"/>
        <v>1</v>
      </c>
      <c r="V92" s="124">
        <v>123</v>
      </c>
      <c r="W92" s="14">
        <f t="shared" si="32"/>
        <v>0.87857142857142856</v>
      </c>
      <c r="X92" s="124">
        <v>140</v>
      </c>
      <c r="Y92" s="14">
        <f t="shared" si="27"/>
        <v>1</v>
      </c>
      <c r="Z92" s="124">
        <v>136</v>
      </c>
      <c r="AA92" s="14">
        <f t="shared" si="28"/>
        <v>0.97142857142857142</v>
      </c>
      <c r="AB92" s="124">
        <v>164</v>
      </c>
      <c r="AC92" s="14">
        <f t="shared" si="29"/>
        <v>1.1714285714285715</v>
      </c>
      <c r="AD92" s="124">
        <v>140</v>
      </c>
      <c r="AE92" s="104">
        <f t="shared" si="30"/>
        <v>1</v>
      </c>
    </row>
    <row r="93" spans="1:31" x14ac:dyDescent="0.2">
      <c r="A93" s="93" t="s">
        <v>94</v>
      </c>
      <c r="B93" s="133">
        <v>421</v>
      </c>
      <c r="C93" s="123">
        <v>411</v>
      </c>
      <c r="D93" s="9">
        <f t="shared" si="20"/>
        <v>0.97624703087885989</v>
      </c>
      <c r="E93" s="123">
        <v>411</v>
      </c>
      <c r="F93" s="9">
        <f t="shared" si="21"/>
        <v>0.97624703087885989</v>
      </c>
      <c r="G93" s="123">
        <v>19</v>
      </c>
      <c r="H93" s="9">
        <f t="shared" si="22"/>
        <v>4.5130641330166268E-2</v>
      </c>
      <c r="I93" s="123">
        <v>411</v>
      </c>
      <c r="J93" s="9">
        <f t="shared" si="23"/>
        <v>0.97624703087885989</v>
      </c>
      <c r="K93" s="123">
        <v>411</v>
      </c>
      <c r="L93" s="9">
        <f t="shared" si="31"/>
        <v>0.97624703087885989</v>
      </c>
      <c r="M93" s="123">
        <v>407</v>
      </c>
      <c r="N93" s="9">
        <f t="shared" si="24"/>
        <v>0.9667458432304038</v>
      </c>
      <c r="O93" s="123">
        <v>391</v>
      </c>
      <c r="P93" s="9">
        <f t="shared" si="16"/>
        <v>0.92874109263657956</v>
      </c>
      <c r="Q93" s="123">
        <v>287</v>
      </c>
      <c r="R93" s="9">
        <f t="shared" si="25"/>
        <v>0.68171021377672214</v>
      </c>
      <c r="S93" s="133">
        <v>439</v>
      </c>
      <c r="T93" s="123">
        <v>393</v>
      </c>
      <c r="U93" s="9">
        <f t="shared" si="26"/>
        <v>0.89521640091116172</v>
      </c>
      <c r="V93" s="123">
        <v>386</v>
      </c>
      <c r="W93" s="9">
        <f t="shared" si="32"/>
        <v>0.87927107061503418</v>
      </c>
      <c r="X93" s="123">
        <v>394</v>
      </c>
      <c r="Y93" s="9">
        <f t="shared" si="27"/>
        <v>0.89749430523917995</v>
      </c>
      <c r="Z93" s="123">
        <v>393</v>
      </c>
      <c r="AA93" s="9">
        <f t="shared" si="28"/>
        <v>0.89521640091116172</v>
      </c>
      <c r="AB93" s="123">
        <v>344</v>
      </c>
      <c r="AC93" s="9">
        <f t="shared" si="29"/>
        <v>0.78359908883826879</v>
      </c>
      <c r="AD93" s="123">
        <v>393</v>
      </c>
      <c r="AE93" s="101">
        <f t="shared" si="30"/>
        <v>0.89521640091116172</v>
      </c>
    </row>
    <row r="94" spans="1:31" x14ac:dyDescent="0.2">
      <c r="A94" s="94" t="s">
        <v>95</v>
      </c>
      <c r="B94" s="134">
        <v>76</v>
      </c>
      <c r="C94" s="124">
        <v>79</v>
      </c>
      <c r="D94" s="14">
        <f t="shared" si="20"/>
        <v>1.0394736842105263</v>
      </c>
      <c r="E94" s="124">
        <v>79</v>
      </c>
      <c r="F94" s="14">
        <f t="shared" si="21"/>
        <v>1.0394736842105263</v>
      </c>
      <c r="G94" s="124">
        <v>9</v>
      </c>
      <c r="H94" s="14">
        <f t="shared" si="22"/>
        <v>0.11842105263157894</v>
      </c>
      <c r="I94" s="124">
        <v>79</v>
      </c>
      <c r="J94" s="14">
        <f t="shared" si="23"/>
        <v>1.0394736842105263</v>
      </c>
      <c r="K94" s="124">
        <v>79</v>
      </c>
      <c r="L94" s="14">
        <f t="shared" si="31"/>
        <v>1.0394736842105263</v>
      </c>
      <c r="M94" s="124">
        <v>76</v>
      </c>
      <c r="N94" s="14">
        <f t="shared" si="24"/>
        <v>1</v>
      </c>
      <c r="O94" s="124">
        <v>77</v>
      </c>
      <c r="P94" s="14">
        <f t="shared" si="16"/>
        <v>1.013157894736842</v>
      </c>
      <c r="Q94" s="124">
        <v>40</v>
      </c>
      <c r="R94" s="14">
        <f t="shared" si="25"/>
        <v>0.52631578947368418</v>
      </c>
      <c r="S94" s="134">
        <v>75</v>
      </c>
      <c r="T94" s="124">
        <v>89</v>
      </c>
      <c r="U94" s="14">
        <f t="shared" si="26"/>
        <v>1.1866666666666668</v>
      </c>
      <c r="V94" s="124">
        <v>82</v>
      </c>
      <c r="W94" s="14">
        <f t="shared" si="32"/>
        <v>1.0933333333333333</v>
      </c>
      <c r="X94" s="124">
        <v>90</v>
      </c>
      <c r="Y94" s="14">
        <f t="shared" si="27"/>
        <v>1.2</v>
      </c>
      <c r="Z94" s="124">
        <v>88</v>
      </c>
      <c r="AA94" s="14">
        <f t="shared" si="28"/>
        <v>1.1733333333333333</v>
      </c>
      <c r="AB94" s="124">
        <v>96</v>
      </c>
      <c r="AC94" s="14">
        <f t="shared" si="29"/>
        <v>1.28</v>
      </c>
      <c r="AD94" s="124">
        <v>90</v>
      </c>
      <c r="AE94" s="104">
        <f t="shared" si="30"/>
        <v>1.2</v>
      </c>
    </row>
    <row r="95" spans="1:31" x14ac:dyDescent="0.2">
      <c r="A95" s="93" t="s">
        <v>96</v>
      </c>
      <c r="B95" s="133">
        <v>734</v>
      </c>
      <c r="C95" s="123">
        <v>735</v>
      </c>
      <c r="D95" s="9">
        <f t="shared" si="20"/>
        <v>1.0013623978201636</v>
      </c>
      <c r="E95" s="123">
        <v>757</v>
      </c>
      <c r="F95" s="9">
        <f t="shared" si="21"/>
        <v>1.0313351498637602</v>
      </c>
      <c r="G95" s="123">
        <v>889</v>
      </c>
      <c r="H95" s="9">
        <f t="shared" si="22"/>
        <v>1.2111716621253406</v>
      </c>
      <c r="I95" s="123">
        <v>756</v>
      </c>
      <c r="J95" s="9">
        <f t="shared" si="23"/>
        <v>1.0299727520435968</v>
      </c>
      <c r="K95" s="123">
        <v>756</v>
      </c>
      <c r="L95" s="9">
        <f t="shared" si="31"/>
        <v>1.0299727520435968</v>
      </c>
      <c r="M95" s="123">
        <v>784</v>
      </c>
      <c r="N95" s="9">
        <f t="shared" si="24"/>
        <v>1.0681198910081744</v>
      </c>
      <c r="O95" s="123">
        <v>808</v>
      </c>
      <c r="P95" s="9">
        <f t="shared" si="16"/>
        <v>1.1008174386920981</v>
      </c>
      <c r="Q95" s="123">
        <v>431</v>
      </c>
      <c r="R95" s="9">
        <f t="shared" si="25"/>
        <v>0.58719346049046317</v>
      </c>
      <c r="S95" s="133">
        <v>736</v>
      </c>
      <c r="T95" s="123">
        <v>729</v>
      </c>
      <c r="U95" s="9">
        <f t="shared" si="26"/>
        <v>0.99048913043478259</v>
      </c>
      <c r="V95" s="123">
        <v>696</v>
      </c>
      <c r="W95" s="9">
        <f t="shared" si="32"/>
        <v>0.94565217391304346</v>
      </c>
      <c r="X95" s="123">
        <v>726</v>
      </c>
      <c r="Y95" s="9">
        <f t="shared" si="27"/>
        <v>0.98641304347826086</v>
      </c>
      <c r="Z95" s="123">
        <v>745</v>
      </c>
      <c r="AA95" s="9">
        <f t="shared" si="28"/>
        <v>1.0122282608695652</v>
      </c>
      <c r="AB95" s="123">
        <v>516</v>
      </c>
      <c r="AC95" s="9">
        <f t="shared" si="29"/>
        <v>0.70108695652173914</v>
      </c>
      <c r="AD95" s="123">
        <v>692</v>
      </c>
      <c r="AE95" s="101">
        <f t="shared" si="30"/>
        <v>0.94021739130434778</v>
      </c>
    </row>
    <row r="96" spans="1:31" x14ac:dyDescent="0.2">
      <c r="A96" s="94" t="s">
        <v>97</v>
      </c>
      <c r="B96" s="134">
        <v>272</v>
      </c>
      <c r="C96" s="124">
        <v>261</v>
      </c>
      <c r="D96" s="14">
        <f t="shared" si="20"/>
        <v>0.9595588235294118</v>
      </c>
      <c r="E96" s="124">
        <v>263</v>
      </c>
      <c r="F96" s="14">
        <f t="shared" si="21"/>
        <v>0.96691176470588236</v>
      </c>
      <c r="G96" s="124">
        <v>24</v>
      </c>
      <c r="H96" s="14">
        <f t="shared" si="22"/>
        <v>8.8235294117647065E-2</v>
      </c>
      <c r="I96" s="124">
        <v>262</v>
      </c>
      <c r="J96" s="14">
        <f t="shared" si="23"/>
        <v>0.96323529411764708</v>
      </c>
      <c r="K96" s="124">
        <v>262</v>
      </c>
      <c r="L96" s="14">
        <f t="shared" si="31"/>
        <v>0.96323529411764708</v>
      </c>
      <c r="M96" s="124">
        <v>271</v>
      </c>
      <c r="N96" s="14">
        <f t="shared" si="24"/>
        <v>0.99632352941176472</v>
      </c>
      <c r="O96" s="124">
        <v>272</v>
      </c>
      <c r="P96" s="14">
        <f t="shared" si="16"/>
        <v>1</v>
      </c>
      <c r="Q96" s="124">
        <v>223</v>
      </c>
      <c r="R96" s="14">
        <f t="shared" si="25"/>
        <v>0.81985294117647056</v>
      </c>
      <c r="S96" s="134">
        <v>282</v>
      </c>
      <c r="T96" s="124">
        <v>261</v>
      </c>
      <c r="U96" s="14">
        <f t="shared" si="26"/>
        <v>0.92553191489361697</v>
      </c>
      <c r="V96" s="124">
        <v>279</v>
      </c>
      <c r="W96" s="14">
        <f t="shared" si="32"/>
        <v>0.98936170212765961</v>
      </c>
      <c r="X96" s="124">
        <v>261</v>
      </c>
      <c r="Y96" s="14">
        <f t="shared" si="27"/>
        <v>0.92553191489361697</v>
      </c>
      <c r="Z96" s="124">
        <v>262</v>
      </c>
      <c r="AA96" s="14">
        <f t="shared" si="28"/>
        <v>0.92907801418439717</v>
      </c>
      <c r="AB96" s="124">
        <v>293</v>
      </c>
      <c r="AC96" s="14">
        <f t="shared" si="29"/>
        <v>1.0390070921985815</v>
      </c>
      <c r="AD96" s="124">
        <v>261</v>
      </c>
      <c r="AE96" s="104">
        <f t="shared" si="30"/>
        <v>0.92553191489361697</v>
      </c>
    </row>
    <row r="97" spans="1:31" x14ac:dyDescent="0.2">
      <c r="A97" s="93" t="s">
        <v>98</v>
      </c>
      <c r="B97" s="133">
        <v>622</v>
      </c>
      <c r="C97" s="123">
        <v>647</v>
      </c>
      <c r="D97" s="9">
        <f t="shared" si="20"/>
        <v>1.040192926045016</v>
      </c>
      <c r="E97" s="123">
        <v>657</v>
      </c>
      <c r="F97" s="9">
        <f t="shared" si="21"/>
        <v>1.0562700964630225</v>
      </c>
      <c r="G97" s="123">
        <v>34</v>
      </c>
      <c r="H97" s="9">
        <f t="shared" si="22"/>
        <v>5.4662379421221867E-2</v>
      </c>
      <c r="I97" s="123">
        <v>657</v>
      </c>
      <c r="J97" s="9">
        <f t="shared" si="23"/>
        <v>1.0562700964630225</v>
      </c>
      <c r="K97" s="123">
        <v>657</v>
      </c>
      <c r="L97" s="9">
        <f t="shared" si="31"/>
        <v>1.0562700964630225</v>
      </c>
      <c r="M97" s="123">
        <v>667</v>
      </c>
      <c r="N97" s="9">
        <f t="shared" si="24"/>
        <v>1.072347266881029</v>
      </c>
      <c r="O97" s="123">
        <v>640</v>
      </c>
      <c r="P97" s="9">
        <f t="shared" si="16"/>
        <v>1.0289389067524115</v>
      </c>
      <c r="Q97" s="123">
        <v>467</v>
      </c>
      <c r="R97" s="9">
        <f t="shared" si="25"/>
        <v>0.75080385852090037</v>
      </c>
      <c r="S97" s="133">
        <v>644</v>
      </c>
      <c r="T97" s="123">
        <v>640</v>
      </c>
      <c r="U97" s="9">
        <f t="shared" si="26"/>
        <v>0.99378881987577639</v>
      </c>
      <c r="V97" s="123">
        <v>579</v>
      </c>
      <c r="W97" s="9">
        <f t="shared" si="32"/>
        <v>0.89906832298136641</v>
      </c>
      <c r="X97" s="123">
        <v>642</v>
      </c>
      <c r="Y97" s="9">
        <f t="shared" si="27"/>
        <v>0.99689440993788825</v>
      </c>
      <c r="Z97" s="123">
        <v>635</v>
      </c>
      <c r="AA97" s="9">
        <f t="shared" si="28"/>
        <v>0.9860248447204969</v>
      </c>
      <c r="AB97" s="123">
        <v>553</v>
      </c>
      <c r="AC97" s="9">
        <f t="shared" si="29"/>
        <v>0.85869565217391308</v>
      </c>
      <c r="AD97" s="123">
        <v>640</v>
      </c>
      <c r="AE97" s="101">
        <f t="shared" si="30"/>
        <v>0.99378881987577639</v>
      </c>
    </row>
    <row r="98" spans="1:31" x14ac:dyDescent="0.2">
      <c r="A98" s="94" t="s">
        <v>99</v>
      </c>
      <c r="B98" s="134">
        <v>140</v>
      </c>
      <c r="C98" s="124">
        <v>145</v>
      </c>
      <c r="D98" s="14">
        <f t="shared" si="20"/>
        <v>1.0357142857142858</v>
      </c>
      <c r="E98" s="124">
        <v>145</v>
      </c>
      <c r="F98" s="14">
        <f t="shared" si="21"/>
        <v>1.0357142857142858</v>
      </c>
      <c r="G98" s="124">
        <v>36</v>
      </c>
      <c r="H98" s="14">
        <f t="shared" si="22"/>
        <v>0.25714285714285712</v>
      </c>
      <c r="I98" s="124">
        <v>145</v>
      </c>
      <c r="J98" s="14">
        <f t="shared" si="23"/>
        <v>1.0357142857142858</v>
      </c>
      <c r="K98" s="124">
        <v>145</v>
      </c>
      <c r="L98" s="14">
        <f t="shared" si="31"/>
        <v>1.0357142857142858</v>
      </c>
      <c r="M98" s="124">
        <v>154</v>
      </c>
      <c r="N98" s="14">
        <f t="shared" si="24"/>
        <v>1.1000000000000001</v>
      </c>
      <c r="O98" s="124">
        <v>143</v>
      </c>
      <c r="P98" s="14">
        <f t="shared" si="16"/>
        <v>1.0214285714285714</v>
      </c>
      <c r="Q98" s="124">
        <v>78</v>
      </c>
      <c r="R98" s="14">
        <f t="shared" si="25"/>
        <v>0.55714285714285716</v>
      </c>
      <c r="S98" s="134">
        <v>148</v>
      </c>
      <c r="T98" s="124">
        <v>135</v>
      </c>
      <c r="U98" s="14">
        <f t="shared" si="26"/>
        <v>0.91216216216216217</v>
      </c>
      <c r="V98" s="124">
        <v>121</v>
      </c>
      <c r="W98" s="14">
        <f t="shared" si="32"/>
        <v>0.81756756756756754</v>
      </c>
      <c r="X98" s="124">
        <v>135</v>
      </c>
      <c r="Y98" s="14">
        <f t="shared" si="27"/>
        <v>0.91216216216216217</v>
      </c>
      <c r="Z98" s="124">
        <v>128</v>
      </c>
      <c r="AA98" s="14">
        <f t="shared" si="28"/>
        <v>0.86486486486486491</v>
      </c>
      <c r="AB98" s="124">
        <v>131</v>
      </c>
      <c r="AC98" s="14">
        <f t="shared" si="29"/>
        <v>0.88513513513513509</v>
      </c>
      <c r="AD98" s="124">
        <v>135</v>
      </c>
      <c r="AE98" s="104">
        <f t="shared" si="30"/>
        <v>0.91216216216216217</v>
      </c>
    </row>
    <row r="99" spans="1:31" x14ac:dyDescent="0.2">
      <c r="A99" s="93" t="s">
        <v>143</v>
      </c>
      <c r="B99" s="133">
        <v>248</v>
      </c>
      <c r="C99" s="123">
        <v>190</v>
      </c>
      <c r="D99" s="9">
        <f t="shared" si="20"/>
        <v>0.7661290322580645</v>
      </c>
      <c r="E99" s="123">
        <v>184</v>
      </c>
      <c r="F99" s="9">
        <f t="shared" si="21"/>
        <v>0.74193548387096775</v>
      </c>
      <c r="G99" s="123">
        <v>14</v>
      </c>
      <c r="H99" s="9">
        <f t="shared" si="22"/>
        <v>5.6451612903225805E-2</v>
      </c>
      <c r="I99" s="123">
        <v>184</v>
      </c>
      <c r="J99" s="9">
        <f t="shared" si="23"/>
        <v>0.74193548387096775</v>
      </c>
      <c r="K99" s="123">
        <v>184</v>
      </c>
      <c r="L99" s="9">
        <f t="shared" si="31"/>
        <v>0.74193548387096775</v>
      </c>
      <c r="M99" s="123">
        <v>192</v>
      </c>
      <c r="N99" s="9">
        <f t="shared" si="24"/>
        <v>0.77419354838709675</v>
      </c>
      <c r="O99" s="123">
        <v>186</v>
      </c>
      <c r="P99" s="9">
        <f t="shared" si="16"/>
        <v>0.75</v>
      </c>
      <c r="Q99" s="123">
        <v>153</v>
      </c>
      <c r="R99" s="9">
        <f t="shared" si="25"/>
        <v>0.61693548387096775</v>
      </c>
      <c r="S99" s="133">
        <v>238</v>
      </c>
      <c r="T99" s="123">
        <v>204</v>
      </c>
      <c r="U99" s="9">
        <f t="shared" si="26"/>
        <v>0.8571428571428571</v>
      </c>
      <c r="V99" s="123">
        <v>194</v>
      </c>
      <c r="W99" s="9">
        <f t="shared" si="32"/>
        <v>0.81512605042016806</v>
      </c>
      <c r="X99" s="123">
        <v>201</v>
      </c>
      <c r="Y99" s="9">
        <f t="shared" si="27"/>
        <v>0.84453781512605042</v>
      </c>
      <c r="Z99" s="123">
        <v>204</v>
      </c>
      <c r="AA99" s="9">
        <f t="shared" si="28"/>
        <v>0.8571428571428571</v>
      </c>
      <c r="AB99" s="123">
        <v>413</v>
      </c>
      <c r="AC99" s="9">
        <f t="shared" si="29"/>
        <v>1.7352941176470589</v>
      </c>
      <c r="AD99" s="123">
        <v>195</v>
      </c>
      <c r="AE99" s="101">
        <f t="shared" si="30"/>
        <v>0.81932773109243695</v>
      </c>
    </row>
    <row r="100" spans="1:31" x14ac:dyDescent="0.2">
      <c r="A100" s="94" t="s">
        <v>144</v>
      </c>
      <c r="B100" s="134">
        <v>125</v>
      </c>
      <c r="C100" s="124">
        <v>140</v>
      </c>
      <c r="D100" s="14">
        <f t="shared" si="20"/>
        <v>1.1200000000000001</v>
      </c>
      <c r="E100" s="124">
        <v>139</v>
      </c>
      <c r="F100" s="14">
        <f t="shared" si="21"/>
        <v>1.1120000000000001</v>
      </c>
      <c r="G100" s="124">
        <v>1</v>
      </c>
      <c r="H100" s="14">
        <f t="shared" si="22"/>
        <v>8.0000000000000002E-3</v>
      </c>
      <c r="I100" s="124">
        <v>139</v>
      </c>
      <c r="J100" s="14">
        <f t="shared" si="23"/>
        <v>1.1120000000000001</v>
      </c>
      <c r="K100" s="124">
        <v>139</v>
      </c>
      <c r="L100" s="14">
        <f t="shared" si="31"/>
        <v>1.1120000000000001</v>
      </c>
      <c r="M100" s="124">
        <v>136</v>
      </c>
      <c r="N100" s="14">
        <f t="shared" si="24"/>
        <v>1.0880000000000001</v>
      </c>
      <c r="O100" s="124">
        <v>123</v>
      </c>
      <c r="P100" s="14">
        <f t="shared" si="16"/>
        <v>0.98399999999999999</v>
      </c>
      <c r="Q100" s="124">
        <v>65</v>
      </c>
      <c r="R100" s="14">
        <f t="shared" si="25"/>
        <v>0.52</v>
      </c>
      <c r="S100" s="134">
        <v>128</v>
      </c>
      <c r="T100" s="124">
        <v>138</v>
      </c>
      <c r="U100" s="14">
        <f t="shared" si="26"/>
        <v>1.078125</v>
      </c>
      <c r="V100" s="124">
        <v>118</v>
      </c>
      <c r="W100" s="14">
        <f t="shared" si="32"/>
        <v>0.921875</v>
      </c>
      <c r="X100" s="124">
        <v>138</v>
      </c>
      <c r="Y100" s="14">
        <f t="shared" si="27"/>
        <v>1.078125</v>
      </c>
      <c r="Z100" s="124">
        <v>125</v>
      </c>
      <c r="AA100" s="14">
        <f t="shared" si="28"/>
        <v>0.9765625</v>
      </c>
      <c r="AB100" s="124">
        <v>130</v>
      </c>
      <c r="AC100" s="14">
        <f t="shared" si="29"/>
        <v>1.015625</v>
      </c>
      <c r="AD100" s="124">
        <v>135</v>
      </c>
      <c r="AE100" s="104">
        <f t="shared" si="30"/>
        <v>1.0546875</v>
      </c>
    </row>
    <row r="101" spans="1:31" x14ac:dyDescent="0.2">
      <c r="A101" s="93" t="s">
        <v>86</v>
      </c>
      <c r="B101" s="133">
        <v>1526</v>
      </c>
      <c r="C101" s="123">
        <v>1539</v>
      </c>
      <c r="D101" s="9">
        <f t="shared" si="20"/>
        <v>1.0085190039318479</v>
      </c>
      <c r="E101" s="123">
        <v>1539</v>
      </c>
      <c r="F101" s="9">
        <f t="shared" si="21"/>
        <v>1.0085190039318479</v>
      </c>
      <c r="G101" s="123">
        <v>5055</v>
      </c>
      <c r="H101" s="9">
        <f t="shared" si="22"/>
        <v>3.3125819134993448</v>
      </c>
      <c r="I101" s="123">
        <v>1540</v>
      </c>
      <c r="J101" s="9">
        <f t="shared" si="23"/>
        <v>1.0091743119266054</v>
      </c>
      <c r="K101" s="123">
        <v>1539</v>
      </c>
      <c r="L101" s="9">
        <f t="shared" si="31"/>
        <v>1.0085190039318479</v>
      </c>
      <c r="M101" s="123">
        <v>1547</v>
      </c>
      <c r="N101" s="9">
        <f t="shared" si="24"/>
        <v>1.0137614678899083</v>
      </c>
      <c r="O101" s="123">
        <v>1545</v>
      </c>
      <c r="P101" s="9">
        <f t="shared" si="16"/>
        <v>1.0124508519003932</v>
      </c>
      <c r="Q101" s="123">
        <v>1037</v>
      </c>
      <c r="R101" s="9">
        <f t="shared" si="25"/>
        <v>0.67955439056356493</v>
      </c>
      <c r="S101" s="133">
        <v>1552</v>
      </c>
      <c r="T101" s="123">
        <v>1540</v>
      </c>
      <c r="U101" s="9">
        <f t="shared" si="26"/>
        <v>0.99226804123711343</v>
      </c>
      <c r="V101" s="123">
        <v>1296</v>
      </c>
      <c r="W101" s="9">
        <f t="shared" si="32"/>
        <v>0.83505154639175261</v>
      </c>
      <c r="X101" s="123">
        <v>1553</v>
      </c>
      <c r="Y101" s="9">
        <f t="shared" si="27"/>
        <v>1.0006443298969072</v>
      </c>
      <c r="Z101" s="123">
        <v>1449</v>
      </c>
      <c r="AA101" s="9">
        <f t="shared" si="28"/>
        <v>0.93363402061855671</v>
      </c>
      <c r="AB101" s="123">
        <v>1291</v>
      </c>
      <c r="AC101" s="9">
        <f t="shared" si="29"/>
        <v>0.83182989690721654</v>
      </c>
      <c r="AD101" s="123">
        <v>1567</v>
      </c>
      <c r="AE101" s="101">
        <f t="shared" si="30"/>
        <v>1.0096649484536082</v>
      </c>
    </row>
    <row r="102" spans="1:31" x14ac:dyDescent="0.2">
      <c r="A102" s="94" t="s">
        <v>100</v>
      </c>
      <c r="B102" s="134">
        <v>205</v>
      </c>
      <c r="C102" s="124">
        <v>185</v>
      </c>
      <c r="D102" s="14">
        <f t="shared" si="20"/>
        <v>0.90243902439024393</v>
      </c>
      <c r="E102" s="124">
        <v>185</v>
      </c>
      <c r="F102" s="14">
        <f t="shared" si="21"/>
        <v>0.90243902439024393</v>
      </c>
      <c r="G102" s="124">
        <v>44</v>
      </c>
      <c r="H102" s="14">
        <f t="shared" si="22"/>
        <v>0.21463414634146341</v>
      </c>
      <c r="I102" s="124">
        <v>185</v>
      </c>
      <c r="J102" s="14">
        <f t="shared" si="23"/>
        <v>0.90243902439024393</v>
      </c>
      <c r="K102" s="124">
        <v>185</v>
      </c>
      <c r="L102" s="14">
        <f t="shared" si="31"/>
        <v>0.90243902439024393</v>
      </c>
      <c r="M102" s="124">
        <v>181</v>
      </c>
      <c r="N102" s="14">
        <f t="shared" si="24"/>
        <v>0.88292682926829269</v>
      </c>
      <c r="O102" s="124">
        <v>168</v>
      </c>
      <c r="P102" s="14">
        <f t="shared" si="16"/>
        <v>0.81951219512195117</v>
      </c>
      <c r="Q102" s="124">
        <v>85</v>
      </c>
      <c r="R102" s="14">
        <f t="shared" si="25"/>
        <v>0.41463414634146339</v>
      </c>
      <c r="S102" s="134">
        <v>210</v>
      </c>
      <c r="T102" s="124">
        <v>190</v>
      </c>
      <c r="U102" s="14">
        <f t="shared" si="26"/>
        <v>0.90476190476190477</v>
      </c>
      <c r="V102" s="124">
        <v>207</v>
      </c>
      <c r="W102" s="14">
        <f t="shared" si="32"/>
        <v>0.98571428571428577</v>
      </c>
      <c r="X102" s="124">
        <v>190</v>
      </c>
      <c r="Y102" s="14">
        <f t="shared" si="27"/>
        <v>0.90476190476190477</v>
      </c>
      <c r="Z102" s="124">
        <v>187</v>
      </c>
      <c r="AA102" s="14">
        <f t="shared" si="28"/>
        <v>0.89047619047619042</v>
      </c>
      <c r="AB102" s="124">
        <v>218</v>
      </c>
      <c r="AC102" s="14">
        <f t="shared" si="29"/>
        <v>1.0380952380952382</v>
      </c>
      <c r="AD102" s="124">
        <v>190</v>
      </c>
      <c r="AE102" s="104">
        <f t="shared" si="30"/>
        <v>0.90476190476190477</v>
      </c>
    </row>
    <row r="103" spans="1:31" x14ac:dyDescent="0.2">
      <c r="A103" s="93" t="s">
        <v>101</v>
      </c>
      <c r="B103" s="133">
        <v>106</v>
      </c>
      <c r="C103" s="123">
        <v>90</v>
      </c>
      <c r="D103" s="9">
        <f t="shared" si="20"/>
        <v>0.84905660377358494</v>
      </c>
      <c r="E103" s="123">
        <v>90</v>
      </c>
      <c r="F103" s="9">
        <f t="shared" si="21"/>
        <v>0.84905660377358494</v>
      </c>
      <c r="G103" s="123">
        <v>26</v>
      </c>
      <c r="H103" s="9">
        <f t="shared" si="22"/>
        <v>0.24528301886792453</v>
      </c>
      <c r="I103" s="123">
        <v>90</v>
      </c>
      <c r="J103" s="9">
        <f t="shared" si="23"/>
        <v>0.84905660377358494</v>
      </c>
      <c r="K103" s="123">
        <v>90</v>
      </c>
      <c r="L103" s="9">
        <f t="shared" si="31"/>
        <v>0.84905660377358494</v>
      </c>
      <c r="M103" s="123">
        <v>97</v>
      </c>
      <c r="N103" s="9">
        <f t="shared" si="24"/>
        <v>0.91509433962264153</v>
      </c>
      <c r="O103" s="123">
        <v>100</v>
      </c>
      <c r="P103" s="9">
        <f t="shared" ref="P103:P143" si="33">O103/B103</f>
        <v>0.94339622641509435</v>
      </c>
      <c r="Q103" s="123">
        <v>64</v>
      </c>
      <c r="R103" s="9">
        <f t="shared" si="25"/>
        <v>0.60377358490566035</v>
      </c>
      <c r="S103" s="133">
        <v>115</v>
      </c>
      <c r="T103" s="123">
        <v>93</v>
      </c>
      <c r="U103" s="9">
        <f t="shared" si="26"/>
        <v>0.80869565217391304</v>
      </c>
      <c r="V103" s="123">
        <v>89</v>
      </c>
      <c r="W103" s="9">
        <f t="shared" si="32"/>
        <v>0.77391304347826084</v>
      </c>
      <c r="X103" s="123">
        <v>95</v>
      </c>
      <c r="Y103" s="9">
        <f t="shared" si="27"/>
        <v>0.82608695652173914</v>
      </c>
      <c r="Z103" s="123">
        <v>96</v>
      </c>
      <c r="AA103" s="9">
        <f t="shared" si="28"/>
        <v>0.83478260869565213</v>
      </c>
      <c r="AB103" s="123">
        <v>104</v>
      </c>
      <c r="AC103" s="9">
        <f t="shared" si="29"/>
        <v>0.90434782608695652</v>
      </c>
      <c r="AD103" s="123">
        <v>94</v>
      </c>
      <c r="AE103" s="101">
        <f t="shared" si="30"/>
        <v>0.81739130434782614</v>
      </c>
    </row>
    <row r="104" spans="1:31" x14ac:dyDescent="0.2">
      <c r="A104" s="94" t="s">
        <v>102</v>
      </c>
      <c r="B104" s="134">
        <v>252</v>
      </c>
      <c r="C104" s="124">
        <v>242</v>
      </c>
      <c r="D104" s="14">
        <f t="shared" si="20"/>
        <v>0.96031746031746035</v>
      </c>
      <c r="E104" s="124">
        <v>243</v>
      </c>
      <c r="F104" s="14">
        <f t="shared" si="21"/>
        <v>0.9642857142857143</v>
      </c>
      <c r="G104" s="124">
        <v>52</v>
      </c>
      <c r="H104" s="14">
        <f t="shared" si="22"/>
        <v>0.20634920634920634</v>
      </c>
      <c r="I104" s="124">
        <v>243</v>
      </c>
      <c r="J104" s="14">
        <f t="shared" si="23"/>
        <v>0.9642857142857143</v>
      </c>
      <c r="K104" s="124">
        <v>243</v>
      </c>
      <c r="L104" s="14">
        <f t="shared" si="31"/>
        <v>0.9642857142857143</v>
      </c>
      <c r="M104" s="124">
        <v>225</v>
      </c>
      <c r="N104" s="14">
        <f t="shared" si="24"/>
        <v>0.8928571428571429</v>
      </c>
      <c r="O104" s="124">
        <v>213</v>
      </c>
      <c r="P104" s="14">
        <f t="shared" si="33"/>
        <v>0.84523809523809523</v>
      </c>
      <c r="Q104" s="124">
        <v>161</v>
      </c>
      <c r="R104" s="14">
        <f t="shared" si="25"/>
        <v>0.63888888888888884</v>
      </c>
      <c r="S104" s="134">
        <v>266</v>
      </c>
      <c r="T104" s="124">
        <v>246</v>
      </c>
      <c r="U104" s="14">
        <f t="shared" si="26"/>
        <v>0.92481203007518797</v>
      </c>
      <c r="V104" s="124">
        <v>216</v>
      </c>
      <c r="W104" s="14">
        <f t="shared" si="32"/>
        <v>0.81203007518796988</v>
      </c>
      <c r="X104" s="124">
        <v>248</v>
      </c>
      <c r="Y104" s="14">
        <f t="shared" si="27"/>
        <v>0.93233082706766912</v>
      </c>
      <c r="Z104" s="124">
        <v>225</v>
      </c>
      <c r="AA104" s="14">
        <f t="shared" si="28"/>
        <v>0.84586466165413532</v>
      </c>
      <c r="AB104" s="124">
        <v>223</v>
      </c>
      <c r="AC104" s="14">
        <f t="shared" si="29"/>
        <v>0.83834586466165417</v>
      </c>
      <c r="AD104" s="124">
        <v>246</v>
      </c>
      <c r="AE104" s="104">
        <f t="shared" si="30"/>
        <v>0.92481203007518797</v>
      </c>
    </row>
    <row r="105" spans="1:31" x14ac:dyDescent="0.2">
      <c r="A105" s="93" t="s">
        <v>103</v>
      </c>
      <c r="B105" s="133">
        <v>184</v>
      </c>
      <c r="C105" s="123">
        <v>190</v>
      </c>
      <c r="D105" s="9">
        <f t="shared" si="20"/>
        <v>1.0326086956521738</v>
      </c>
      <c r="E105" s="123">
        <v>190</v>
      </c>
      <c r="F105" s="9">
        <f t="shared" si="21"/>
        <v>1.0326086956521738</v>
      </c>
      <c r="G105" s="123">
        <v>60</v>
      </c>
      <c r="H105" s="9">
        <f t="shared" si="22"/>
        <v>0.32608695652173914</v>
      </c>
      <c r="I105" s="123">
        <v>190</v>
      </c>
      <c r="J105" s="9">
        <f t="shared" si="23"/>
        <v>1.0326086956521738</v>
      </c>
      <c r="K105" s="123">
        <v>190</v>
      </c>
      <c r="L105" s="9">
        <f t="shared" si="31"/>
        <v>1.0326086956521738</v>
      </c>
      <c r="M105" s="123">
        <v>182</v>
      </c>
      <c r="N105" s="9">
        <f t="shared" si="24"/>
        <v>0.98913043478260865</v>
      </c>
      <c r="O105" s="123">
        <v>179</v>
      </c>
      <c r="P105" s="9">
        <f t="shared" si="33"/>
        <v>0.97282608695652173</v>
      </c>
      <c r="Q105" s="123">
        <v>113</v>
      </c>
      <c r="R105" s="9">
        <f t="shared" si="25"/>
        <v>0.61413043478260865</v>
      </c>
      <c r="S105" s="133">
        <v>180</v>
      </c>
      <c r="T105" s="123">
        <v>193</v>
      </c>
      <c r="U105" s="9">
        <f t="shared" si="26"/>
        <v>1.0722222222222222</v>
      </c>
      <c r="V105" s="123">
        <v>184</v>
      </c>
      <c r="W105" s="9">
        <f t="shared" si="32"/>
        <v>1.0222222222222221</v>
      </c>
      <c r="X105" s="123">
        <v>193</v>
      </c>
      <c r="Y105" s="9">
        <f t="shared" si="27"/>
        <v>1.0722222222222222</v>
      </c>
      <c r="Z105" s="123">
        <v>184</v>
      </c>
      <c r="AA105" s="9">
        <f t="shared" si="28"/>
        <v>1.0222222222222221</v>
      </c>
      <c r="AB105" s="123">
        <v>125</v>
      </c>
      <c r="AC105" s="9">
        <f t="shared" si="29"/>
        <v>0.69444444444444442</v>
      </c>
      <c r="AD105" s="123">
        <v>193</v>
      </c>
      <c r="AE105" s="101">
        <f t="shared" si="30"/>
        <v>1.0722222222222222</v>
      </c>
    </row>
    <row r="106" spans="1:31" x14ac:dyDescent="0.2">
      <c r="A106" s="94" t="s">
        <v>104</v>
      </c>
      <c r="B106" s="134">
        <v>194</v>
      </c>
      <c r="C106" s="124">
        <v>199</v>
      </c>
      <c r="D106" s="14">
        <f t="shared" si="20"/>
        <v>1.0257731958762886</v>
      </c>
      <c r="E106" s="124">
        <v>200</v>
      </c>
      <c r="F106" s="14">
        <f t="shared" si="21"/>
        <v>1.0309278350515463</v>
      </c>
      <c r="G106" s="124">
        <v>21</v>
      </c>
      <c r="H106" s="14">
        <f t="shared" si="22"/>
        <v>0.10824742268041238</v>
      </c>
      <c r="I106" s="124">
        <v>200</v>
      </c>
      <c r="J106" s="14">
        <f t="shared" si="23"/>
        <v>1.0309278350515463</v>
      </c>
      <c r="K106" s="124">
        <v>200</v>
      </c>
      <c r="L106" s="14">
        <f t="shared" si="31"/>
        <v>1.0309278350515463</v>
      </c>
      <c r="M106" s="124">
        <v>193</v>
      </c>
      <c r="N106" s="14">
        <f t="shared" si="24"/>
        <v>0.99484536082474229</v>
      </c>
      <c r="O106" s="124">
        <v>198</v>
      </c>
      <c r="P106" s="14">
        <f t="shared" si="33"/>
        <v>1.0206185567010309</v>
      </c>
      <c r="Q106" s="124">
        <v>107</v>
      </c>
      <c r="R106" s="14">
        <f t="shared" si="25"/>
        <v>0.55154639175257736</v>
      </c>
      <c r="S106" s="134">
        <v>199</v>
      </c>
      <c r="T106" s="124">
        <v>195</v>
      </c>
      <c r="U106" s="14">
        <f t="shared" si="26"/>
        <v>0.97989949748743721</v>
      </c>
      <c r="V106" s="124">
        <v>187</v>
      </c>
      <c r="W106" s="14">
        <f t="shared" si="32"/>
        <v>0.93969849246231152</v>
      </c>
      <c r="X106" s="124">
        <v>195</v>
      </c>
      <c r="Y106" s="14">
        <f t="shared" si="27"/>
        <v>0.97989949748743721</v>
      </c>
      <c r="Z106" s="124">
        <v>199</v>
      </c>
      <c r="AA106" s="14">
        <f t="shared" si="28"/>
        <v>1</v>
      </c>
      <c r="AB106" s="124">
        <v>166</v>
      </c>
      <c r="AC106" s="14">
        <f t="shared" si="29"/>
        <v>0.83417085427135673</v>
      </c>
      <c r="AD106" s="124">
        <v>195</v>
      </c>
      <c r="AE106" s="104">
        <f t="shared" si="30"/>
        <v>0.97989949748743721</v>
      </c>
    </row>
    <row r="107" spans="1:31" x14ac:dyDescent="0.2">
      <c r="A107" s="93" t="s">
        <v>147</v>
      </c>
      <c r="B107" s="133">
        <v>488</v>
      </c>
      <c r="C107" s="123">
        <v>529</v>
      </c>
      <c r="D107" s="9">
        <f t="shared" si="20"/>
        <v>1.084016393442623</v>
      </c>
      <c r="E107" s="123">
        <v>525</v>
      </c>
      <c r="F107" s="9">
        <f t="shared" si="21"/>
        <v>1.0758196721311475</v>
      </c>
      <c r="G107" s="123">
        <v>8</v>
      </c>
      <c r="H107" s="9">
        <f t="shared" si="22"/>
        <v>1.6393442622950821E-2</v>
      </c>
      <c r="I107" s="123">
        <v>525</v>
      </c>
      <c r="J107" s="9">
        <f t="shared" si="23"/>
        <v>1.0758196721311475</v>
      </c>
      <c r="K107" s="123">
        <v>525</v>
      </c>
      <c r="L107" s="9">
        <f t="shared" si="31"/>
        <v>1.0758196721311475</v>
      </c>
      <c r="M107" s="123">
        <v>515</v>
      </c>
      <c r="N107" s="9">
        <f t="shared" si="24"/>
        <v>1.055327868852459</v>
      </c>
      <c r="O107" s="123">
        <v>460</v>
      </c>
      <c r="P107" s="9">
        <f t="shared" si="33"/>
        <v>0.94262295081967218</v>
      </c>
      <c r="Q107" s="123">
        <v>373</v>
      </c>
      <c r="R107" s="9">
        <f t="shared" si="25"/>
        <v>0.76434426229508201</v>
      </c>
      <c r="S107" s="133">
        <v>488</v>
      </c>
      <c r="T107" s="123">
        <v>497</v>
      </c>
      <c r="U107" s="9">
        <f t="shared" si="26"/>
        <v>1.0184426229508197</v>
      </c>
      <c r="V107" s="123">
        <v>479</v>
      </c>
      <c r="W107" s="9">
        <f t="shared" si="32"/>
        <v>0.98155737704918034</v>
      </c>
      <c r="X107" s="123">
        <v>498</v>
      </c>
      <c r="Y107" s="9">
        <f t="shared" si="27"/>
        <v>1.0204918032786885</v>
      </c>
      <c r="Z107" s="123">
        <v>353</v>
      </c>
      <c r="AA107" s="9">
        <f t="shared" si="28"/>
        <v>0.72336065573770492</v>
      </c>
      <c r="AB107" s="123">
        <v>498</v>
      </c>
      <c r="AC107" s="9">
        <f t="shared" si="29"/>
        <v>1.0204918032786885</v>
      </c>
      <c r="AD107" s="123">
        <v>500</v>
      </c>
      <c r="AE107" s="101">
        <f t="shared" si="30"/>
        <v>1.0245901639344261</v>
      </c>
    </row>
    <row r="108" spans="1:31" ht="13.5" thickBot="1" x14ac:dyDescent="0.25">
      <c r="A108" s="95" t="s">
        <v>105</v>
      </c>
      <c r="B108" s="135">
        <v>416</v>
      </c>
      <c r="C108" s="125">
        <v>370</v>
      </c>
      <c r="D108" s="25">
        <f t="shared" si="20"/>
        <v>0.88942307692307687</v>
      </c>
      <c r="E108" s="125">
        <v>376</v>
      </c>
      <c r="F108" s="25">
        <f t="shared" si="21"/>
        <v>0.90384615384615385</v>
      </c>
      <c r="G108" s="125">
        <v>96</v>
      </c>
      <c r="H108" s="25">
        <f t="shared" si="22"/>
        <v>0.23076923076923078</v>
      </c>
      <c r="I108" s="125">
        <v>376</v>
      </c>
      <c r="J108" s="25">
        <f t="shared" si="23"/>
        <v>0.90384615384615385</v>
      </c>
      <c r="K108" s="125">
        <v>376</v>
      </c>
      <c r="L108" s="25">
        <f t="shared" si="31"/>
        <v>0.90384615384615385</v>
      </c>
      <c r="M108" s="125">
        <v>375</v>
      </c>
      <c r="N108" s="25">
        <f t="shared" si="24"/>
        <v>0.90144230769230771</v>
      </c>
      <c r="O108" s="125">
        <v>372</v>
      </c>
      <c r="P108" s="25">
        <f t="shared" si="33"/>
        <v>0.89423076923076927</v>
      </c>
      <c r="Q108" s="125">
        <v>297</v>
      </c>
      <c r="R108" s="25">
        <f t="shared" si="25"/>
        <v>0.71394230769230771</v>
      </c>
      <c r="S108" s="135">
        <v>423</v>
      </c>
      <c r="T108" s="125">
        <v>313</v>
      </c>
      <c r="U108" s="25">
        <f t="shared" si="26"/>
        <v>0.73995271867612289</v>
      </c>
      <c r="V108" s="125">
        <v>284</v>
      </c>
      <c r="W108" s="25">
        <f t="shared" si="32"/>
        <v>0.67139479905437349</v>
      </c>
      <c r="X108" s="125">
        <v>315</v>
      </c>
      <c r="Y108" s="25">
        <f t="shared" si="27"/>
        <v>0.74468085106382975</v>
      </c>
      <c r="Z108" s="125">
        <v>306</v>
      </c>
      <c r="AA108" s="25">
        <f t="shared" si="28"/>
        <v>0.72340425531914898</v>
      </c>
      <c r="AB108" s="125">
        <v>327</v>
      </c>
      <c r="AC108" s="25">
        <f t="shared" si="29"/>
        <v>0.77304964539007093</v>
      </c>
      <c r="AD108" s="125">
        <v>314</v>
      </c>
      <c r="AE108" s="106">
        <f t="shared" si="30"/>
        <v>0.74231678486997632</v>
      </c>
    </row>
    <row r="109" spans="1:31" x14ac:dyDescent="0.2">
      <c r="A109" s="109" t="s">
        <v>106</v>
      </c>
      <c r="B109" s="113">
        <f>SUM(B110:B132)</f>
        <v>4043</v>
      </c>
      <c r="C109" s="126">
        <f>SUM(C110:C132)</f>
        <v>3865</v>
      </c>
      <c r="D109" s="127">
        <f t="shared" si="20"/>
        <v>0.95597328716299779</v>
      </c>
      <c r="E109" s="126">
        <f>SUM(E110:E132)</f>
        <v>3862</v>
      </c>
      <c r="F109" s="127">
        <f t="shared" si="21"/>
        <v>0.95523126391293589</v>
      </c>
      <c r="G109" s="126">
        <f>SUM(G110:G132)</f>
        <v>2166</v>
      </c>
      <c r="H109" s="127">
        <f t="shared" si="22"/>
        <v>0.53574078654464508</v>
      </c>
      <c r="I109" s="126">
        <f>SUM(I110:I132)</f>
        <v>3861</v>
      </c>
      <c r="J109" s="127">
        <f t="shared" si="23"/>
        <v>0.954983922829582</v>
      </c>
      <c r="K109" s="126">
        <f>SUM(K110:K132)</f>
        <v>3861</v>
      </c>
      <c r="L109" s="127">
        <f>K109/B109</f>
        <v>0.954983922829582</v>
      </c>
      <c r="M109" s="126">
        <f>SUM(M110:M132)</f>
        <v>3723</v>
      </c>
      <c r="N109" s="127">
        <f t="shared" si="24"/>
        <v>0.92085085332673755</v>
      </c>
      <c r="O109" s="126">
        <f>SUM(O110:O132)</f>
        <v>3594</v>
      </c>
      <c r="P109" s="127">
        <f>O109/B109</f>
        <v>0.88894385357407868</v>
      </c>
      <c r="Q109" s="126">
        <f>SUM(Q110:Q132)</f>
        <v>2318</v>
      </c>
      <c r="R109" s="127">
        <f t="shared" si="25"/>
        <v>0.57333663121444467</v>
      </c>
      <c r="S109" s="113">
        <f>SUM(S110:S132)</f>
        <v>4292</v>
      </c>
      <c r="T109" s="126">
        <f>SUM(T110:T132)</f>
        <v>3997</v>
      </c>
      <c r="U109" s="127">
        <f t="shared" si="26"/>
        <v>0.93126747437092261</v>
      </c>
      <c r="V109" s="126">
        <f>SUM(V110:V132)</f>
        <v>3572</v>
      </c>
      <c r="W109" s="127">
        <f>V109/S109</f>
        <v>0.83224603914259088</v>
      </c>
      <c r="X109" s="126">
        <f>SUM(X110:X132)</f>
        <v>4010</v>
      </c>
      <c r="Y109" s="127">
        <f t="shared" si="27"/>
        <v>0.93429636533084814</v>
      </c>
      <c r="Z109" s="126">
        <f>SUM(Z110:Z132)</f>
        <v>3812</v>
      </c>
      <c r="AA109" s="127">
        <f t="shared" si="28"/>
        <v>0.88816402609506062</v>
      </c>
      <c r="AB109" s="126">
        <f>SUM(AB110:AB132)</f>
        <v>3525</v>
      </c>
      <c r="AC109" s="127">
        <f>AB109/S109</f>
        <v>0.82129543336439892</v>
      </c>
      <c r="AD109" s="126">
        <f>SUM(AD110:AD132)</f>
        <v>3993</v>
      </c>
      <c r="AE109" s="114">
        <f t="shared" si="30"/>
        <v>0.93033550792171482</v>
      </c>
    </row>
    <row r="110" spans="1:31" x14ac:dyDescent="0.2">
      <c r="A110" s="93" t="s">
        <v>108</v>
      </c>
      <c r="B110" s="133">
        <v>283</v>
      </c>
      <c r="C110" s="123">
        <v>277</v>
      </c>
      <c r="D110" s="9">
        <f t="shared" si="20"/>
        <v>0.97879858657243812</v>
      </c>
      <c r="E110" s="123">
        <v>277</v>
      </c>
      <c r="F110" s="9">
        <f t="shared" si="21"/>
        <v>0.97879858657243812</v>
      </c>
      <c r="G110" s="123">
        <v>39</v>
      </c>
      <c r="H110" s="9">
        <f t="shared" si="22"/>
        <v>0.13780918727915195</v>
      </c>
      <c r="I110" s="123">
        <v>277</v>
      </c>
      <c r="J110" s="9">
        <f t="shared" si="23"/>
        <v>0.97879858657243812</v>
      </c>
      <c r="K110" s="123">
        <v>277</v>
      </c>
      <c r="L110" s="9">
        <f t="shared" si="31"/>
        <v>0.97879858657243812</v>
      </c>
      <c r="M110" s="123">
        <v>244</v>
      </c>
      <c r="N110" s="9">
        <f t="shared" si="24"/>
        <v>0.86219081272084808</v>
      </c>
      <c r="O110" s="123">
        <v>257</v>
      </c>
      <c r="P110" s="9">
        <f t="shared" si="33"/>
        <v>0.90812720848056538</v>
      </c>
      <c r="Q110" s="123">
        <v>152</v>
      </c>
      <c r="R110" s="9">
        <f t="shared" si="25"/>
        <v>0.53710247349823326</v>
      </c>
      <c r="S110" s="133">
        <v>282</v>
      </c>
      <c r="T110" s="123">
        <v>309</v>
      </c>
      <c r="U110" s="9">
        <f t="shared" si="26"/>
        <v>1.0957446808510638</v>
      </c>
      <c r="V110" s="123">
        <v>261</v>
      </c>
      <c r="W110" s="9">
        <f>V110/S110</f>
        <v>0.92553191489361697</v>
      </c>
      <c r="X110" s="123">
        <v>310</v>
      </c>
      <c r="Y110" s="9">
        <f t="shared" si="27"/>
        <v>1.0992907801418439</v>
      </c>
      <c r="Z110" s="123">
        <v>316</v>
      </c>
      <c r="AA110" s="9">
        <f t="shared" si="28"/>
        <v>1.1205673758865249</v>
      </c>
      <c r="AB110" s="123">
        <v>268</v>
      </c>
      <c r="AC110" s="9">
        <f t="shared" si="29"/>
        <v>0.95035460992907805</v>
      </c>
      <c r="AD110" s="123">
        <v>306</v>
      </c>
      <c r="AE110" s="101">
        <f t="shared" si="30"/>
        <v>1.0851063829787233</v>
      </c>
    </row>
    <row r="111" spans="1:31" x14ac:dyDescent="0.2">
      <c r="A111" s="94" t="s">
        <v>109</v>
      </c>
      <c r="B111" s="134">
        <v>505</v>
      </c>
      <c r="C111" s="124">
        <v>487</v>
      </c>
      <c r="D111" s="14">
        <f t="shared" si="20"/>
        <v>0.96435643564356432</v>
      </c>
      <c r="E111" s="124">
        <v>488</v>
      </c>
      <c r="F111" s="14">
        <f t="shared" si="21"/>
        <v>0.96633663366336631</v>
      </c>
      <c r="G111" s="124">
        <v>249</v>
      </c>
      <c r="H111" s="14">
        <f t="shared" si="22"/>
        <v>0.49306930693069306</v>
      </c>
      <c r="I111" s="124">
        <v>487</v>
      </c>
      <c r="J111" s="14">
        <f t="shared" si="23"/>
        <v>0.96435643564356432</v>
      </c>
      <c r="K111" s="124">
        <v>487</v>
      </c>
      <c r="L111" s="14">
        <f t="shared" si="31"/>
        <v>0.96435643564356432</v>
      </c>
      <c r="M111" s="124">
        <v>502</v>
      </c>
      <c r="N111" s="14">
        <f t="shared" si="24"/>
        <v>0.99405940594059405</v>
      </c>
      <c r="O111" s="124">
        <v>486</v>
      </c>
      <c r="P111" s="14">
        <f t="shared" si="33"/>
        <v>0.96237623762376234</v>
      </c>
      <c r="Q111" s="124">
        <v>210</v>
      </c>
      <c r="R111" s="14">
        <f t="shared" si="25"/>
        <v>0.41584158415841582</v>
      </c>
      <c r="S111" s="134">
        <v>541</v>
      </c>
      <c r="T111" s="124">
        <v>476</v>
      </c>
      <c r="U111" s="14">
        <f t="shared" si="26"/>
        <v>0.87985212569316085</v>
      </c>
      <c r="V111" s="124">
        <v>415</v>
      </c>
      <c r="W111" s="14">
        <f t="shared" ref="W111:W132" si="34">V111/S111</f>
        <v>0.76709796672828101</v>
      </c>
      <c r="X111" s="124">
        <v>478</v>
      </c>
      <c r="Y111" s="14">
        <f t="shared" si="27"/>
        <v>0.88354898336414045</v>
      </c>
      <c r="Z111" s="124">
        <v>449</v>
      </c>
      <c r="AA111" s="14">
        <f t="shared" si="28"/>
        <v>0.82994454713493526</v>
      </c>
      <c r="AB111" s="124">
        <v>389</v>
      </c>
      <c r="AC111" s="14">
        <f t="shared" si="29"/>
        <v>0.71903881700554528</v>
      </c>
      <c r="AD111" s="124">
        <v>476</v>
      </c>
      <c r="AE111" s="104">
        <f t="shared" si="30"/>
        <v>0.87985212569316085</v>
      </c>
    </row>
    <row r="112" spans="1:31" x14ac:dyDescent="0.2">
      <c r="A112" s="93" t="s">
        <v>110</v>
      </c>
      <c r="B112" s="133">
        <v>67</v>
      </c>
      <c r="C112" s="123">
        <v>53</v>
      </c>
      <c r="D112" s="9">
        <f t="shared" si="20"/>
        <v>0.79104477611940294</v>
      </c>
      <c r="E112" s="123">
        <v>53</v>
      </c>
      <c r="F112" s="9">
        <f t="shared" si="21"/>
        <v>0.79104477611940294</v>
      </c>
      <c r="G112" s="123">
        <v>6</v>
      </c>
      <c r="H112" s="9">
        <f t="shared" si="22"/>
        <v>8.9552238805970144E-2</v>
      </c>
      <c r="I112" s="123">
        <v>53</v>
      </c>
      <c r="J112" s="9">
        <f t="shared" si="23"/>
        <v>0.79104477611940294</v>
      </c>
      <c r="K112" s="123">
        <v>53</v>
      </c>
      <c r="L112" s="9">
        <f t="shared" si="31"/>
        <v>0.79104477611940294</v>
      </c>
      <c r="M112" s="123">
        <v>57</v>
      </c>
      <c r="N112" s="9">
        <f t="shared" si="24"/>
        <v>0.85074626865671643</v>
      </c>
      <c r="O112" s="123">
        <v>40</v>
      </c>
      <c r="P112" s="9">
        <f t="shared" si="33"/>
        <v>0.59701492537313428</v>
      </c>
      <c r="Q112" s="123">
        <v>28</v>
      </c>
      <c r="R112" s="9">
        <f t="shared" si="25"/>
        <v>0.41791044776119401</v>
      </c>
      <c r="S112" s="133">
        <v>67</v>
      </c>
      <c r="T112" s="123">
        <v>59</v>
      </c>
      <c r="U112" s="9">
        <f t="shared" si="26"/>
        <v>0.88059701492537312</v>
      </c>
      <c r="V112" s="123">
        <v>66</v>
      </c>
      <c r="W112" s="9">
        <f t="shared" si="34"/>
        <v>0.9850746268656716</v>
      </c>
      <c r="X112" s="123">
        <v>59</v>
      </c>
      <c r="Y112" s="9">
        <f t="shared" si="27"/>
        <v>0.88059701492537312</v>
      </c>
      <c r="Z112" s="123">
        <v>51</v>
      </c>
      <c r="AA112" s="9">
        <f t="shared" si="28"/>
        <v>0.76119402985074625</v>
      </c>
      <c r="AB112" s="123">
        <v>89</v>
      </c>
      <c r="AC112" s="9">
        <f t="shared" si="29"/>
        <v>1.3283582089552239</v>
      </c>
      <c r="AD112" s="123">
        <v>59</v>
      </c>
      <c r="AE112" s="101">
        <f t="shared" si="30"/>
        <v>0.88059701492537312</v>
      </c>
    </row>
    <row r="113" spans="1:31" x14ac:dyDescent="0.2">
      <c r="A113" s="94" t="s">
        <v>111</v>
      </c>
      <c r="B113" s="134">
        <v>113</v>
      </c>
      <c r="C113" s="124">
        <v>90</v>
      </c>
      <c r="D113" s="14">
        <f t="shared" si="20"/>
        <v>0.79646017699115046</v>
      </c>
      <c r="E113" s="124">
        <v>90</v>
      </c>
      <c r="F113" s="14">
        <f t="shared" si="21"/>
        <v>0.79646017699115046</v>
      </c>
      <c r="G113" s="124">
        <v>39</v>
      </c>
      <c r="H113" s="14">
        <f t="shared" si="22"/>
        <v>0.34513274336283184</v>
      </c>
      <c r="I113" s="124">
        <v>90</v>
      </c>
      <c r="J113" s="14">
        <f t="shared" si="23"/>
        <v>0.79646017699115046</v>
      </c>
      <c r="K113" s="124">
        <v>90</v>
      </c>
      <c r="L113" s="14">
        <f t="shared" si="31"/>
        <v>0.79646017699115046</v>
      </c>
      <c r="M113" s="124">
        <v>102</v>
      </c>
      <c r="N113" s="14">
        <f t="shared" si="24"/>
        <v>0.90265486725663713</v>
      </c>
      <c r="O113" s="124">
        <v>94</v>
      </c>
      <c r="P113" s="14">
        <f t="shared" si="33"/>
        <v>0.83185840707964598</v>
      </c>
      <c r="Q113" s="124">
        <v>66</v>
      </c>
      <c r="R113" s="14">
        <f t="shared" si="25"/>
        <v>0.58407079646017701</v>
      </c>
      <c r="S113" s="134">
        <v>121</v>
      </c>
      <c r="T113" s="124">
        <v>101</v>
      </c>
      <c r="U113" s="14">
        <f t="shared" si="26"/>
        <v>0.83471074380165289</v>
      </c>
      <c r="V113" s="124">
        <v>108</v>
      </c>
      <c r="W113" s="14">
        <f t="shared" si="34"/>
        <v>0.8925619834710744</v>
      </c>
      <c r="X113" s="124">
        <v>101</v>
      </c>
      <c r="Y113" s="14">
        <f t="shared" si="27"/>
        <v>0.83471074380165289</v>
      </c>
      <c r="Z113" s="124">
        <v>101</v>
      </c>
      <c r="AA113" s="14">
        <f t="shared" si="28"/>
        <v>0.83471074380165289</v>
      </c>
      <c r="AB113" s="124">
        <v>129</v>
      </c>
      <c r="AC113" s="14">
        <f t="shared" si="29"/>
        <v>1.0661157024793388</v>
      </c>
      <c r="AD113" s="124">
        <v>101</v>
      </c>
      <c r="AE113" s="104">
        <f t="shared" si="30"/>
        <v>0.83471074380165289</v>
      </c>
    </row>
    <row r="114" spans="1:31" x14ac:dyDescent="0.2">
      <c r="A114" s="93" t="s">
        <v>112</v>
      </c>
      <c r="B114" s="133">
        <v>266</v>
      </c>
      <c r="C114" s="123">
        <v>240</v>
      </c>
      <c r="D114" s="9">
        <f t="shared" si="20"/>
        <v>0.90225563909774431</v>
      </c>
      <c r="E114" s="123">
        <v>238</v>
      </c>
      <c r="F114" s="9">
        <f t="shared" si="21"/>
        <v>0.89473684210526316</v>
      </c>
      <c r="G114" s="123">
        <v>100</v>
      </c>
      <c r="H114" s="9">
        <f t="shared" si="22"/>
        <v>0.37593984962406013</v>
      </c>
      <c r="I114" s="123">
        <v>238</v>
      </c>
      <c r="J114" s="9">
        <f t="shared" si="23"/>
        <v>0.89473684210526316</v>
      </c>
      <c r="K114" s="123">
        <v>238</v>
      </c>
      <c r="L114" s="9">
        <f t="shared" si="31"/>
        <v>0.89473684210526316</v>
      </c>
      <c r="M114" s="123">
        <v>238</v>
      </c>
      <c r="N114" s="9">
        <f t="shared" si="24"/>
        <v>0.89473684210526316</v>
      </c>
      <c r="O114" s="123">
        <v>233</v>
      </c>
      <c r="P114" s="9">
        <f t="shared" si="33"/>
        <v>0.87593984962406013</v>
      </c>
      <c r="Q114" s="123">
        <v>159</v>
      </c>
      <c r="R114" s="9">
        <f t="shared" si="25"/>
        <v>0.59774436090225569</v>
      </c>
      <c r="S114" s="133">
        <v>269</v>
      </c>
      <c r="T114" s="123">
        <v>252</v>
      </c>
      <c r="U114" s="9">
        <f t="shared" si="26"/>
        <v>0.93680297397769519</v>
      </c>
      <c r="V114" s="123">
        <v>222</v>
      </c>
      <c r="W114" s="9">
        <f t="shared" si="34"/>
        <v>0.82527881040892193</v>
      </c>
      <c r="X114" s="123">
        <v>251</v>
      </c>
      <c r="Y114" s="9">
        <f t="shared" si="27"/>
        <v>0.93308550185873607</v>
      </c>
      <c r="Z114" s="123">
        <v>248</v>
      </c>
      <c r="AA114" s="9">
        <f t="shared" si="28"/>
        <v>0.92193308550185871</v>
      </c>
      <c r="AB114" s="123">
        <v>213</v>
      </c>
      <c r="AC114" s="9">
        <f t="shared" si="29"/>
        <v>0.79182156133828996</v>
      </c>
      <c r="AD114" s="123">
        <v>252</v>
      </c>
      <c r="AE114" s="101">
        <f t="shared" si="30"/>
        <v>0.93680297397769519</v>
      </c>
    </row>
    <row r="115" spans="1:31" x14ac:dyDescent="0.2">
      <c r="A115" s="94" t="s">
        <v>107</v>
      </c>
      <c r="B115" s="134">
        <v>380</v>
      </c>
      <c r="C115" s="124">
        <v>343</v>
      </c>
      <c r="D115" s="14">
        <f t="shared" si="20"/>
        <v>0.90263157894736845</v>
      </c>
      <c r="E115" s="124">
        <v>343</v>
      </c>
      <c r="F115" s="14">
        <f t="shared" si="21"/>
        <v>0.90263157894736845</v>
      </c>
      <c r="G115" s="124">
        <v>769</v>
      </c>
      <c r="H115" s="14">
        <f t="shared" si="22"/>
        <v>2.0236842105263158</v>
      </c>
      <c r="I115" s="124">
        <v>343</v>
      </c>
      <c r="J115" s="14">
        <f t="shared" si="23"/>
        <v>0.90263157894736845</v>
      </c>
      <c r="K115" s="124">
        <v>343</v>
      </c>
      <c r="L115" s="14">
        <f t="shared" si="31"/>
        <v>0.90263157894736845</v>
      </c>
      <c r="M115" s="124">
        <v>330</v>
      </c>
      <c r="N115" s="14">
        <f t="shared" si="24"/>
        <v>0.86842105263157898</v>
      </c>
      <c r="O115" s="124">
        <v>314</v>
      </c>
      <c r="P115" s="14">
        <f t="shared" si="33"/>
        <v>0.82631578947368423</v>
      </c>
      <c r="Q115" s="124">
        <v>219</v>
      </c>
      <c r="R115" s="14">
        <f t="shared" si="25"/>
        <v>0.57631578947368423</v>
      </c>
      <c r="S115" s="134">
        <v>395</v>
      </c>
      <c r="T115" s="124">
        <v>325</v>
      </c>
      <c r="U115" s="14">
        <f t="shared" si="26"/>
        <v>0.82278481012658233</v>
      </c>
      <c r="V115" s="124">
        <v>331</v>
      </c>
      <c r="W115" s="14">
        <f t="shared" si="34"/>
        <v>0.83797468354430382</v>
      </c>
      <c r="X115" s="124">
        <v>328</v>
      </c>
      <c r="Y115" s="14">
        <f t="shared" si="27"/>
        <v>0.83037974683544302</v>
      </c>
      <c r="Z115" s="124">
        <v>321</v>
      </c>
      <c r="AA115" s="14">
        <f t="shared" si="28"/>
        <v>0.81265822784810127</v>
      </c>
      <c r="AB115" s="124">
        <v>371</v>
      </c>
      <c r="AC115" s="14">
        <f t="shared" si="29"/>
        <v>0.93924050632911393</v>
      </c>
      <c r="AD115" s="124">
        <v>327</v>
      </c>
      <c r="AE115" s="104">
        <f t="shared" si="30"/>
        <v>0.82784810126582276</v>
      </c>
    </row>
    <row r="116" spans="1:31" x14ac:dyDescent="0.2">
      <c r="A116" s="93" t="s">
        <v>114</v>
      </c>
      <c r="B116" s="133">
        <v>42</v>
      </c>
      <c r="C116" s="123">
        <v>42</v>
      </c>
      <c r="D116" s="9">
        <f t="shared" si="20"/>
        <v>1</v>
      </c>
      <c r="E116" s="123">
        <v>42</v>
      </c>
      <c r="F116" s="9">
        <f t="shared" si="21"/>
        <v>1</v>
      </c>
      <c r="G116" s="123">
        <v>16</v>
      </c>
      <c r="H116" s="9">
        <f t="shared" si="22"/>
        <v>0.38095238095238093</v>
      </c>
      <c r="I116" s="123">
        <v>42</v>
      </c>
      <c r="J116" s="9">
        <f t="shared" si="23"/>
        <v>1</v>
      </c>
      <c r="K116" s="123">
        <v>42</v>
      </c>
      <c r="L116" s="9">
        <f t="shared" si="31"/>
        <v>1</v>
      </c>
      <c r="M116" s="123">
        <v>45</v>
      </c>
      <c r="N116" s="9">
        <f t="shared" si="24"/>
        <v>1.0714285714285714</v>
      </c>
      <c r="O116" s="123">
        <v>44</v>
      </c>
      <c r="P116" s="9">
        <f t="shared" si="33"/>
        <v>1.0476190476190477</v>
      </c>
      <c r="Q116" s="123">
        <v>17</v>
      </c>
      <c r="R116" s="9">
        <f t="shared" si="25"/>
        <v>0.40476190476190477</v>
      </c>
      <c r="S116" s="133">
        <v>52</v>
      </c>
      <c r="T116" s="123">
        <v>33</v>
      </c>
      <c r="U116" s="9">
        <f t="shared" si="26"/>
        <v>0.63461538461538458</v>
      </c>
      <c r="V116" s="123">
        <v>31</v>
      </c>
      <c r="W116" s="9">
        <f t="shared" si="34"/>
        <v>0.59615384615384615</v>
      </c>
      <c r="X116" s="123">
        <v>33</v>
      </c>
      <c r="Y116" s="9">
        <f t="shared" si="27"/>
        <v>0.63461538461538458</v>
      </c>
      <c r="Z116" s="123">
        <v>33</v>
      </c>
      <c r="AA116" s="9">
        <f t="shared" si="28"/>
        <v>0.63461538461538458</v>
      </c>
      <c r="AB116" s="123">
        <v>36</v>
      </c>
      <c r="AC116" s="9">
        <f t="shared" si="29"/>
        <v>0.69230769230769229</v>
      </c>
      <c r="AD116" s="123">
        <v>33</v>
      </c>
      <c r="AE116" s="101">
        <f t="shared" si="30"/>
        <v>0.63461538461538458</v>
      </c>
    </row>
    <row r="117" spans="1:31" x14ac:dyDescent="0.2">
      <c r="A117" s="94" t="s">
        <v>115</v>
      </c>
      <c r="B117" s="134">
        <v>214</v>
      </c>
      <c r="C117" s="124">
        <v>194</v>
      </c>
      <c r="D117" s="14">
        <f t="shared" si="20"/>
        <v>0.90654205607476634</v>
      </c>
      <c r="E117" s="124">
        <v>196</v>
      </c>
      <c r="F117" s="14">
        <f t="shared" si="21"/>
        <v>0.91588785046728971</v>
      </c>
      <c r="G117" s="124">
        <v>98</v>
      </c>
      <c r="H117" s="14">
        <f t="shared" si="22"/>
        <v>0.45794392523364486</v>
      </c>
      <c r="I117" s="124">
        <v>196</v>
      </c>
      <c r="J117" s="14">
        <f t="shared" si="23"/>
        <v>0.91588785046728971</v>
      </c>
      <c r="K117" s="124">
        <v>196</v>
      </c>
      <c r="L117" s="14">
        <f t="shared" si="31"/>
        <v>0.91588785046728971</v>
      </c>
      <c r="M117" s="124">
        <v>189</v>
      </c>
      <c r="N117" s="14">
        <f t="shared" si="24"/>
        <v>0.88317757009345799</v>
      </c>
      <c r="O117" s="124">
        <v>167</v>
      </c>
      <c r="P117" s="14">
        <f t="shared" si="33"/>
        <v>0.78037383177570097</v>
      </c>
      <c r="Q117" s="124">
        <v>132</v>
      </c>
      <c r="R117" s="14">
        <f t="shared" si="25"/>
        <v>0.61682242990654201</v>
      </c>
      <c r="S117" s="134">
        <v>214</v>
      </c>
      <c r="T117" s="124">
        <v>202</v>
      </c>
      <c r="U117" s="14">
        <f t="shared" si="26"/>
        <v>0.94392523364485981</v>
      </c>
      <c r="V117" s="124">
        <v>154</v>
      </c>
      <c r="W117" s="14">
        <f t="shared" si="34"/>
        <v>0.71962616822429903</v>
      </c>
      <c r="X117" s="124">
        <v>202</v>
      </c>
      <c r="Y117" s="14">
        <f t="shared" si="27"/>
        <v>0.94392523364485981</v>
      </c>
      <c r="Z117" s="124">
        <v>195</v>
      </c>
      <c r="AA117" s="14">
        <f t="shared" si="28"/>
        <v>0.91121495327102808</v>
      </c>
      <c r="AB117" s="124">
        <v>157</v>
      </c>
      <c r="AC117" s="14">
        <f t="shared" si="29"/>
        <v>0.73364485981308414</v>
      </c>
      <c r="AD117" s="124">
        <v>201</v>
      </c>
      <c r="AE117" s="104">
        <f t="shared" si="30"/>
        <v>0.93925233644859818</v>
      </c>
    </row>
    <row r="118" spans="1:31" x14ac:dyDescent="0.2">
      <c r="A118" s="93" t="s">
        <v>116</v>
      </c>
      <c r="B118" s="133">
        <v>247</v>
      </c>
      <c r="C118" s="123">
        <v>236</v>
      </c>
      <c r="D118" s="9">
        <f t="shared" si="20"/>
        <v>0.95546558704453444</v>
      </c>
      <c r="E118" s="123">
        <v>236</v>
      </c>
      <c r="F118" s="9">
        <f t="shared" si="21"/>
        <v>0.95546558704453444</v>
      </c>
      <c r="G118" s="123">
        <v>32</v>
      </c>
      <c r="H118" s="9">
        <f t="shared" si="22"/>
        <v>0.12955465587044535</v>
      </c>
      <c r="I118" s="123">
        <v>236</v>
      </c>
      <c r="J118" s="9">
        <f t="shared" si="23"/>
        <v>0.95546558704453444</v>
      </c>
      <c r="K118" s="123">
        <v>236</v>
      </c>
      <c r="L118" s="9">
        <f t="shared" si="31"/>
        <v>0.95546558704453444</v>
      </c>
      <c r="M118" s="123">
        <v>153</v>
      </c>
      <c r="N118" s="9">
        <f t="shared" si="24"/>
        <v>0.61943319838056676</v>
      </c>
      <c r="O118" s="123">
        <v>153</v>
      </c>
      <c r="P118" s="9">
        <f t="shared" si="33"/>
        <v>0.61943319838056676</v>
      </c>
      <c r="Q118" s="123">
        <v>125</v>
      </c>
      <c r="R118" s="9">
        <f t="shared" si="25"/>
        <v>0.50607287449392713</v>
      </c>
      <c r="S118" s="133">
        <v>252</v>
      </c>
      <c r="T118" s="123">
        <v>243</v>
      </c>
      <c r="U118" s="9">
        <f t="shared" si="26"/>
        <v>0.9642857142857143</v>
      </c>
      <c r="V118" s="123">
        <v>180</v>
      </c>
      <c r="W118" s="9">
        <f t="shared" si="34"/>
        <v>0.7142857142857143</v>
      </c>
      <c r="X118" s="123">
        <v>243</v>
      </c>
      <c r="Y118" s="9">
        <f t="shared" si="27"/>
        <v>0.9642857142857143</v>
      </c>
      <c r="Z118" s="123">
        <v>243</v>
      </c>
      <c r="AA118" s="9">
        <f t="shared" si="28"/>
        <v>0.9642857142857143</v>
      </c>
      <c r="AB118" s="123">
        <v>165</v>
      </c>
      <c r="AC118" s="9">
        <f t="shared" si="29"/>
        <v>0.65476190476190477</v>
      </c>
      <c r="AD118" s="123">
        <v>243</v>
      </c>
      <c r="AE118" s="101">
        <f t="shared" si="30"/>
        <v>0.9642857142857143</v>
      </c>
    </row>
    <row r="119" spans="1:31" x14ac:dyDescent="0.2">
      <c r="A119" s="94" t="s">
        <v>117</v>
      </c>
      <c r="B119" s="134">
        <v>54</v>
      </c>
      <c r="C119" s="124">
        <v>53</v>
      </c>
      <c r="D119" s="14">
        <f t="shared" si="20"/>
        <v>0.98148148148148151</v>
      </c>
      <c r="E119" s="124">
        <v>53</v>
      </c>
      <c r="F119" s="14">
        <f t="shared" si="21"/>
        <v>0.98148148148148151</v>
      </c>
      <c r="G119" s="124">
        <v>8</v>
      </c>
      <c r="H119" s="14">
        <f t="shared" si="22"/>
        <v>0.14814814814814814</v>
      </c>
      <c r="I119" s="124">
        <v>53</v>
      </c>
      <c r="J119" s="14">
        <f t="shared" si="23"/>
        <v>0.98148148148148151</v>
      </c>
      <c r="K119" s="124">
        <v>53</v>
      </c>
      <c r="L119" s="14">
        <f t="shared" si="31"/>
        <v>0.98148148148148151</v>
      </c>
      <c r="M119" s="124">
        <v>56</v>
      </c>
      <c r="N119" s="14">
        <f t="shared" si="24"/>
        <v>1.037037037037037</v>
      </c>
      <c r="O119" s="124">
        <v>50</v>
      </c>
      <c r="P119" s="14">
        <f t="shared" si="33"/>
        <v>0.92592592592592593</v>
      </c>
      <c r="Q119" s="124">
        <v>48</v>
      </c>
      <c r="R119" s="14">
        <f t="shared" si="25"/>
        <v>0.88888888888888884</v>
      </c>
      <c r="S119" s="134">
        <v>56</v>
      </c>
      <c r="T119" s="124">
        <v>55</v>
      </c>
      <c r="U119" s="14">
        <f t="shared" si="26"/>
        <v>0.9821428571428571</v>
      </c>
      <c r="V119" s="124">
        <v>52</v>
      </c>
      <c r="W119" s="14">
        <f t="shared" si="34"/>
        <v>0.9285714285714286</v>
      </c>
      <c r="X119" s="124">
        <v>55</v>
      </c>
      <c r="Y119" s="14">
        <f t="shared" si="27"/>
        <v>0.9821428571428571</v>
      </c>
      <c r="Z119" s="124">
        <v>55</v>
      </c>
      <c r="AA119" s="14">
        <f t="shared" si="28"/>
        <v>0.9821428571428571</v>
      </c>
      <c r="AB119" s="124">
        <v>44</v>
      </c>
      <c r="AC119" s="14">
        <f t="shared" si="29"/>
        <v>0.7857142857142857</v>
      </c>
      <c r="AD119" s="124">
        <v>55</v>
      </c>
      <c r="AE119" s="104">
        <f t="shared" si="30"/>
        <v>0.9821428571428571</v>
      </c>
    </row>
    <row r="120" spans="1:31" x14ac:dyDescent="0.2">
      <c r="A120" s="93" t="s">
        <v>118</v>
      </c>
      <c r="B120" s="133">
        <v>158</v>
      </c>
      <c r="C120" s="123">
        <v>163</v>
      </c>
      <c r="D120" s="9">
        <f t="shared" si="20"/>
        <v>1.0316455696202531</v>
      </c>
      <c r="E120" s="123">
        <v>164</v>
      </c>
      <c r="F120" s="9">
        <f t="shared" si="21"/>
        <v>1.0379746835443038</v>
      </c>
      <c r="G120" s="123">
        <v>70</v>
      </c>
      <c r="H120" s="9">
        <f t="shared" si="22"/>
        <v>0.44303797468354428</v>
      </c>
      <c r="I120" s="123">
        <v>164</v>
      </c>
      <c r="J120" s="9">
        <f t="shared" si="23"/>
        <v>1.0379746835443038</v>
      </c>
      <c r="K120" s="123">
        <v>164</v>
      </c>
      <c r="L120" s="9">
        <f t="shared" si="31"/>
        <v>1.0379746835443038</v>
      </c>
      <c r="M120" s="123">
        <v>167</v>
      </c>
      <c r="N120" s="9">
        <f t="shared" si="24"/>
        <v>1.0569620253164558</v>
      </c>
      <c r="O120" s="123">
        <v>159</v>
      </c>
      <c r="P120" s="9">
        <f t="shared" si="33"/>
        <v>1.0063291139240507</v>
      </c>
      <c r="Q120" s="123">
        <v>94</v>
      </c>
      <c r="R120" s="9">
        <f t="shared" si="25"/>
        <v>0.59493670886075944</v>
      </c>
      <c r="S120" s="133">
        <v>170</v>
      </c>
      <c r="T120" s="123">
        <v>152</v>
      </c>
      <c r="U120" s="9">
        <f t="shared" si="26"/>
        <v>0.89411764705882357</v>
      </c>
      <c r="V120" s="123">
        <v>167</v>
      </c>
      <c r="W120" s="9">
        <f t="shared" si="34"/>
        <v>0.98235294117647054</v>
      </c>
      <c r="X120" s="123">
        <v>152</v>
      </c>
      <c r="Y120" s="9">
        <f t="shared" si="27"/>
        <v>0.89411764705882357</v>
      </c>
      <c r="Z120" s="123">
        <v>150</v>
      </c>
      <c r="AA120" s="9">
        <f t="shared" si="28"/>
        <v>0.88235294117647056</v>
      </c>
      <c r="AB120" s="123">
        <v>147</v>
      </c>
      <c r="AC120" s="9">
        <f t="shared" si="29"/>
        <v>0.86470588235294121</v>
      </c>
      <c r="AD120" s="123">
        <v>152</v>
      </c>
      <c r="AE120" s="101">
        <f t="shared" si="30"/>
        <v>0.89411764705882357</v>
      </c>
    </row>
    <row r="121" spans="1:31" x14ac:dyDescent="0.2">
      <c r="A121" s="94" t="s">
        <v>119</v>
      </c>
      <c r="B121" s="134">
        <v>130</v>
      </c>
      <c r="C121" s="124">
        <v>106</v>
      </c>
      <c r="D121" s="14">
        <f t="shared" si="20"/>
        <v>0.81538461538461537</v>
      </c>
      <c r="E121" s="124">
        <v>106</v>
      </c>
      <c r="F121" s="14">
        <f t="shared" si="21"/>
        <v>0.81538461538461537</v>
      </c>
      <c r="G121" s="124">
        <v>21</v>
      </c>
      <c r="H121" s="14">
        <f t="shared" si="22"/>
        <v>0.16153846153846155</v>
      </c>
      <c r="I121" s="124">
        <v>106</v>
      </c>
      <c r="J121" s="14">
        <f t="shared" si="23"/>
        <v>0.81538461538461537</v>
      </c>
      <c r="K121" s="124">
        <v>106</v>
      </c>
      <c r="L121" s="14">
        <f t="shared" si="31"/>
        <v>0.81538461538461537</v>
      </c>
      <c r="M121" s="124">
        <v>100</v>
      </c>
      <c r="N121" s="14">
        <f t="shared" si="24"/>
        <v>0.76923076923076927</v>
      </c>
      <c r="O121" s="124">
        <v>102</v>
      </c>
      <c r="P121" s="14">
        <f t="shared" si="33"/>
        <v>0.7846153846153846</v>
      </c>
      <c r="Q121" s="124">
        <v>84</v>
      </c>
      <c r="R121" s="14">
        <f t="shared" si="25"/>
        <v>0.64615384615384619</v>
      </c>
      <c r="S121" s="134">
        <v>134</v>
      </c>
      <c r="T121" s="124">
        <v>115</v>
      </c>
      <c r="U121" s="14">
        <f t="shared" si="26"/>
        <v>0.85820895522388063</v>
      </c>
      <c r="V121" s="124">
        <v>118</v>
      </c>
      <c r="W121" s="14">
        <f t="shared" si="34"/>
        <v>0.88059701492537312</v>
      </c>
      <c r="X121" s="124">
        <v>115</v>
      </c>
      <c r="Y121" s="14">
        <f t="shared" si="27"/>
        <v>0.85820895522388063</v>
      </c>
      <c r="Z121" s="124">
        <v>116</v>
      </c>
      <c r="AA121" s="14">
        <f t="shared" si="28"/>
        <v>0.86567164179104472</v>
      </c>
      <c r="AB121" s="124">
        <v>120</v>
      </c>
      <c r="AC121" s="14">
        <f t="shared" si="29"/>
        <v>0.89552238805970152</v>
      </c>
      <c r="AD121" s="124">
        <v>115</v>
      </c>
      <c r="AE121" s="104">
        <f t="shared" si="30"/>
        <v>0.85820895522388063</v>
      </c>
    </row>
    <row r="122" spans="1:31" x14ac:dyDescent="0.2">
      <c r="A122" s="93" t="s">
        <v>120</v>
      </c>
      <c r="B122" s="133">
        <v>78</v>
      </c>
      <c r="C122" s="123">
        <v>128</v>
      </c>
      <c r="D122" s="9">
        <f t="shared" si="20"/>
        <v>1.641025641025641</v>
      </c>
      <c r="E122" s="123">
        <v>128</v>
      </c>
      <c r="F122" s="9">
        <f t="shared" si="21"/>
        <v>1.641025641025641</v>
      </c>
      <c r="G122" s="123">
        <v>49</v>
      </c>
      <c r="H122" s="9">
        <f t="shared" si="22"/>
        <v>0.62820512820512819</v>
      </c>
      <c r="I122" s="123">
        <v>128</v>
      </c>
      <c r="J122" s="9">
        <f t="shared" si="23"/>
        <v>1.641025641025641</v>
      </c>
      <c r="K122" s="123">
        <v>128</v>
      </c>
      <c r="L122" s="9">
        <f t="shared" si="31"/>
        <v>1.641025641025641</v>
      </c>
      <c r="M122" s="123">
        <v>127</v>
      </c>
      <c r="N122" s="9">
        <f t="shared" si="24"/>
        <v>1.6282051282051282</v>
      </c>
      <c r="O122" s="123">
        <v>127</v>
      </c>
      <c r="P122" s="9">
        <f t="shared" si="33"/>
        <v>1.6282051282051282</v>
      </c>
      <c r="Q122" s="123">
        <v>97</v>
      </c>
      <c r="R122" s="9">
        <f t="shared" si="25"/>
        <v>1.2435897435897436</v>
      </c>
      <c r="S122" s="133">
        <v>92</v>
      </c>
      <c r="T122" s="123">
        <v>106</v>
      </c>
      <c r="U122" s="9">
        <f t="shared" si="26"/>
        <v>1.1521739130434783</v>
      </c>
      <c r="V122" s="123">
        <v>83</v>
      </c>
      <c r="W122" s="9">
        <f t="shared" si="34"/>
        <v>0.90217391304347827</v>
      </c>
      <c r="X122" s="123">
        <v>104</v>
      </c>
      <c r="Y122" s="9">
        <f t="shared" si="27"/>
        <v>1.1304347826086956</v>
      </c>
      <c r="Z122" s="123">
        <v>106</v>
      </c>
      <c r="AA122" s="9">
        <f t="shared" si="28"/>
        <v>1.1521739130434783</v>
      </c>
      <c r="AB122" s="123">
        <v>88</v>
      </c>
      <c r="AC122" s="9">
        <f t="shared" si="29"/>
        <v>0.95652173913043481</v>
      </c>
      <c r="AD122" s="123">
        <v>106</v>
      </c>
      <c r="AE122" s="101">
        <f t="shared" si="30"/>
        <v>1.1521739130434783</v>
      </c>
    </row>
    <row r="123" spans="1:31" x14ac:dyDescent="0.2">
      <c r="A123" s="94" t="s">
        <v>121</v>
      </c>
      <c r="B123" s="134">
        <v>65</v>
      </c>
      <c r="C123" s="124">
        <v>49</v>
      </c>
      <c r="D123" s="14">
        <f t="shared" si="20"/>
        <v>0.75384615384615383</v>
      </c>
      <c r="E123" s="124">
        <v>49</v>
      </c>
      <c r="F123" s="14">
        <f t="shared" si="21"/>
        <v>0.75384615384615383</v>
      </c>
      <c r="G123" s="124">
        <v>11</v>
      </c>
      <c r="H123" s="14">
        <f t="shared" si="22"/>
        <v>0.16923076923076924</v>
      </c>
      <c r="I123" s="124">
        <v>49</v>
      </c>
      <c r="J123" s="14">
        <f t="shared" si="23"/>
        <v>0.75384615384615383</v>
      </c>
      <c r="K123" s="124">
        <v>49</v>
      </c>
      <c r="L123" s="14">
        <f t="shared" si="31"/>
        <v>0.75384615384615383</v>
      </c>
      <c r="M123" s="124">
        <v>45</v>
      </c>
      <c r="N123" s="14">
        <f t="shared" si="24"/>
        <v>0.69230769230769229</v>
      </c>
      <c r="O123" s="124">
        <v>48</v>
      </c>
      <c r="P123" s="14">
        <f t="shared" si="33"/>
        <v>0.7384615384615385</v>
      </c>
      <c r="Q123" s="124">
        <v>46</v>
      </c>
      <c r="R123" s="14">
        <f t="shared" si="25"/>
        <v>0.70769230769230773</v>
      </c>
      <c r="S123" s="134">
        <v>68</v>
      </c>
      <c r="T123" s="124">
        <v>53</v>
      </c>
      <c r="U123" s="14">
        <f t="shared" si="26"/>
        <v>0.77941176470588236</v>
      </c>
      <c r="V123" s="124">
        <v>62</v>
      </c>
      <c r="W123" s="14">
        <f t="shared" si="34"/>
        <v>0.91176470588235292</v>
      </c>
      <c r="X123" s="124">
        <v>53</v>
      </c>
      <c r="Y123" s="14">
        <f t="shared" si="27"/>
        <v>0.77941176470588236</v>
      </c>
      <c r="Z123" s="124">
        <v>50</v>
      </c>
      <c r="AA123" s="14">
        <f t="shared" si="28"/>
        <v>0.73529411764705888</v>
      </c>
      <c r="AB123" s="124">
        <v>51</v>
      </c>
      <c r="AC123" s="14">
        <f t="shared" si="29"/>
        <v>0.75</v>
      </c>
      <c r="AD123" s="124">
        <v>53</v>
      </c>
      <c r="AE123" s="104">
        <f t="shared" si="30"/>
        <v>0.77941176470588236</v>
      </c>
    </row>
    <row r="124" spans="1:31" x14ac:dyDescent="0.2">
      <c r="A124" s="93" t="s">
        <v>122</v>
      </c>
      <c r="B124" s="133">
        <v>95</v>
      </c>
      <c r="C124" s="123">
        <v>115</v>
      </c>
      <c r="D124" s="9">
        <f t="shared" si="20"/>
        <v>1.2105263157894737</v>
      </c>
      <c r="E124" s="123">
        <v>115</v>
      </c>
      <c r="F124" s="9">
        <f t="shared" si="21"/>
        <v>1.2105263157894737</v>
      </c>
      <c r="G124" s="123">
        <v>36</v>
      </c>
      <c r="H124" s="9">
        <f t="shared" si="22"/>
        <v>0.37894736842105264</v>
      </c>
      <c r="I124" s="123">
        <v>115</v>
      </c>
      <c r="J124" s="9">
        <f t="shared" si="23"/>
        <v>1.2105263157894737</v>
      </c>
      <c r="K124" s="123">
        <v>115</v>
      </c>
      <c r="L124" s="9">
        <f t="shared" si="31"/>
        <v>1.2105263157894737</v>
      </c>
      <c r="M124" s="123">
        <v>110</v>
      </c>
      <c r="N124" s="9">
        <f t="shared" si="24"/>
        <v>1.1578947368421053</v>
      </c>
      <c r="O124" s="123">
        <v>109</v>
      </c>
      <c r="P124" s="9">
        <f t="shared" si="33"/>
        <v>1.1473684210526316</v>
      </c>
      <c r="Q124" s="123">
        <v>93</v>
      </c>
      <c r="R124" s="9">
        <f t="shared" si="25"/>
        <v>0.97894736842105268</v>
      </c>
      <c r="S124" s="133">
        <v>98</v>
      </c>
      <c r="T124" s="123">
        <v>110</v>
      </c>
      <c r="U124" s="9">
        <f t="shared" si="26"/>
        <v>1.1224489795918366</v>
      </c>
      <c r="V124" s="123">
        <v>93</v>
      </c>
      <c r="W124" s="9">
        <f t="shared" si="34"/>
        <v>0.94897959183673475</v>
      </c>
      <c r="X124" s="123">
        <v>110</v>
      </c>
      <c r="Y124" s="9">
        <f t="shared" si="27"/>
        <v>1.1224489795918366</v>
      </c>
      <c r="Z124" s="123">
        <v>104</v>
      </c>
      <c r="AA124" s="9">
        <f t="shared" si="28"/>
        <v>1.0612244897959184</v>
      </c>
      <c r="AB124" s="123">
        <v>114</v>
      </c>
      <c r="AC124" s="9">
        <f t="shared" si="29"/>
        <v>1.1632653061224489</v>
      </c>
      <c r="AD124" s="123">
        <v>110</v>
      </c>
      <c r="AE124" s="101">
        <f t="shared" si="30"/>
        <v>1.1224489795918366</v>
      </c>
    </row>
    <row r="125" spans="1:31" x14ac:dyDescent="0.2">
      <c r="A125" s="94" t="s">
        <v>123</v>
      </c>
      <c r="B125" s="134">
        <v>186</v>
      </c>
      <c r="C125" s="124">
        <v>189</v>
      </c>
      <c r="D125" s="14">
        <f t="shared" si="20"/>
        <v>1.0161290322580645</v>
      </c>
      <c r="E125" s="124">
        <v>189</v>
      </c>
      <c r="F125" s="14">
        <f t="shared" si="21"/>
        <v>1.0161290322580645</v>
      </c>
      <c r="G125" s="124">
        <v>80</v>
      </c>
      <c r="H125" s="14">
        <f t="shared" si="22"/>
        <v>0.43010752688172044</v>
      </c>
      <c r="I125" s="124">
        <v>189</v>
      </c>
      <c r="J125" s="14">
        <f t="shared" si="23"/>
        <v>1.0161290322580645</v>
      </c>
      <c r="K125" s="124">
        <v>189</v>
      </c>
      <c r="L125" s="14">
        <f t="shared" si="31"/>
        <v>1.0161290322580645</v>
      </c>
      <c r="M125" s="124">
        <v>185</v>
      </c>
      <c r="N125" s="14">
        <f t="shared" si="24"/>
        <v>0.9946236559139785</v>
      </c>
      <c r="O125" s="124">
        <v>185</v>
      </c>
      <c r="P125" s="14">
        <f t="shared" si="33"/>
        <v>0.9946236559139785</v>
      </c>
      <c r="Q125" s="124">
        <v>114</v>
      </c>
      <c r="R125" s="14">
        <f t="shared" si="25"/>
        <v>0.61290322580645162</v>
      </c>
      <c r="S125" s="134">
        <v>203</v>
      </c>
      <c r="T125" s="124">
        <v>186</v>
      </c>
      <c r="U125" s="14">
        <f t="shared" si="26"/>
        <v>0.91625615763546797</v>
      </c>
      <c r="V125" s="124">
        <v>180</v>
      </c>
      <c r="W125" s="14">
        <f t="shared" si="34"/>
        <v>0.88669950738916259</v>
      </c>
      <c r="X125" s="124">
        <v>190</v>
      </c>
      <c r="Y125" s="14">
        <f t="shared" si="27"/>
        <v>0.93596059113300489</v>
      </c>
      <c r="Z125" s="124">
        <v>171</v>
      </c>
      <c r="AA125" s="14">
        <f t="shared" si="28"/>
        <v>0.8423645320197044</v>
      </c>
      <c r="AB125" s="124">
        <v>195</v>
      </c>
      <c r="AC125" s="14">
        <f t="shared" si="29"/>
        <v>0.96059113300492616</v>
      </c>
      <c r="AD125" s="124">
        <v>187</v>
      </c>
      <c r="AE125" s="104">
        <f t="shared" si="30"/>
        <v>0.9211822660098522</v>
      </c>
    </row>
    <row r="126" spans="1:31" x14ac:dyDescent="0.2">
      <c r="A126" s="93" t="s">
        <v>124</v>
      </c>
      <c r="B126" s="133">
        <v>246</v>
      </c>
      <c r="C126" s="123">
        <v>219</v>
      </c>
      <c r="D126" s="9">
        <f t="shared" si="20"/>
        <v>0.8902439024390244</v>
      </c>
      <c r="E126" s="123">
        <v>220</v>
      </c>
      <c r="F126" s="9">
        <f t="shared" si="21"/>
        <v>0.89430894308943087</v>
      </c>
      <c r="G126" s="123">
        <v>86</v>
      </c>
      <c r="H126" s="9">
        <f t="shared" si="22"/>
        <v>0.34959349593495936</v>
      </c>
      <c r="I126" s="123">
        <v>220</v>
      </c>
      <c r="J126" s="9">
        <f t="shared" si="23"/>
        <v>0.89430894308943087</v>
      </c>
      <c r="K126" s="123">
        <v>220</v>
      </c>
      <c r="L126" s="9">
        <f t="shared" si="31"/>
        <v>0.89430894308943087</v>
      </c>
      <c r="M126" s="123">
        <v>219</v>
      </c>
      <c r="N126" s="9">
        <f t="shared" si="24"/>
        <v>0.8902439024390244</v>
      </c>
      <c r="O126" s="123">
        <v>205</v>
      </c>
      <c r="P126" s="9">
        <f t="shared" si="33"/>
        <v>0.83333333333333337</v>
      </c>
      <c r="Q126" s="123">
        <v>78</v>
      </c>
      <c r="R126" s="9">
        <f t="shared" si="25"/>
        <v>0.31707317073170732</v>
      </c>
      <c r="S126" s="133">
        <v>257</v>
      </c>
      <c r="T126" s="123">
        <v>237</v>
      </c>
      <c r="U126" s="9">
        <f t="shared" si="26"/>
        <v>0.9221789883268483</v>
      </c>
      <c r="V126" s="123">
        <v>206</v>
      </c>
      <c r="W126" s="9">
        <f t="shared" si="34"/>
        <v>0.80155642023346307</v>
      </c>
      <c r="X126" s="123">
        <v>238</v>
      </c>
      <c r="Y126" s="9">
        <f t="shared" si="27"/>
        <v>0.92607003891050588</v>
      </c>
      <c r="Z126" s="123">
        <v>224</v>
      </c>
      <c r="AA126" s="9">
        <f t="shared" si="28"/>
        <v>0.87159533073929962</v>
      </c>
      <c r="AB126" s="123">
        <v>158</v>
      </c>
      <c r="AC126" s="9">
        <f t="shared" si="29"/>
        <v>0.61478599221789887</v>
      </c>
      <c r="AD126" s="123">
        <v>234</v>
      </c>
      <c r="AE126" s="101">
        <f t="shared" si="30"/>
        <v>0.91050583657587547</v>
      </c>
    </row>
    <row r="127" spans="1:31" x14ac:dyDescent="0.2">
      <c r="A127" s="94" t="s">
        <v>125</v>
      </c>
      <c r="B127" s="134">
        <v>155</v>
      </c>
      <c r="C127" s="124">
        <v>157</v>
      </c>
      <c r="D127" s="14">
        <f t="shared" si="20"/>
        <v>1.0129032258064516</v>
      </c>
      <c r="E127" s="124">
        <v>157</v>
      </c>
      <c r="F127" s="14">
        <f t="shared" si="21"/>
        <v>1.0129032258064516</v>
      </c>
      <c r="G127" s="124">
        <v>65</v>
      </c>
      <c r="H127" s="14">
        <f t="shared" si="22"/>
        <v>0.41935483870967744</v>
      </c>
      <c r="I127" s="124">
        <v>157</v>
      </c>
      <c r="J127" s="14">
        <f t="shared" si="23"/>
        <v>1.0129032258064516</v>
      </c>
      <c r="K127" s="124">
        <v>157</v>
      </c>
      <c r="L127" s="14">
        <f t="shared" si="31"/>
        <v>1.0129032258064516</v>
      </c>
      <c r="M127" s="124">
        <v>144</v>
      </c>
      <c r="N127" s="14">
        <f t="shared" si="24"/>
        <v>0.92903225806451617</v>
      </c>
      <c r="O127" s="124">
        <v>145</v>
      </c>
      <c r="P127" s="14">
        <f t="shared" si="33"/>
        <v>0.93548387096774188</v>
      </c>
      <c r="Q127" s="124">
        <v>127</v>
      </c>
      <c r="R127" s="14">
        <f t="shared" si="25"/>
        <v>0.8193548387096774</v>
      </c>
      <c r="S127" s="134">
        <v>165</v>
      </c>
      <c r="T127" s="124">
        <v>174</v>
      </c>
      <c r="U127" s="14">
        <f t="shared" si="26"/>
        <v>1.0545454545454545</v>
      </c>
      <c r="V127" s="124">
        <v>155</v>
      </c>
      <c r="W127" s="14">
        <f t="shared" si="34"/>
        <v>0.93939393939393945</v>
      </c>
      <c r="X127" s="124">
        <v>174</v>
      </c>
      <c r="Y127" s="14">
        <f t="shared" si="27"/>
        <v>1.0545454545454545</v>
      </c>
      <c r="Z127" s="124">
        <v>174</v>
      </c>
      <c r="AA127" s="14">
        <f t="shared" si="28"/>
        <v>1.0545454545454545</v>
      </c>
      <c r="AB127" s="124">
        <v>170</v>
      </c>
      <c r="AC127" s="14">
        <f t="shared" si="29"/>
        <v>1.0303030303030303</v>
      </c>
      <c r="AD127" s="124">
        <v>174</v>
      </c>
      <c r="AE127" s="104">
        <f t="shared" si="30"/>
        <v>1.0545454545454545</v>
      </c>
    </row>
    <row r="128" spans="1:31" x14ac:dyDescent="0.2">
      <c r="A128" s="93" t="s">
        <v>126</v>
      </c>
      <c r="B128" s="133">
        <v>59</v>
      </c>
      <c r="C128" s="123">
        <v>72</v>
      </c>
      <c r="D128" s="9">
        <f t="shared" si="20"/>
        <v>1.2203389830508475</v>
      </c>
      <c r="E128" s="123">
        <v>72</v>
      </c>
      <c r="F128" s="9">
        <f t="shared" si="21"/>
        <v>1.2203389830508475</v>
      </c>
      <c r="G128" s="123">
        <v>20</v>
      </c>
      <c r="H128" s="9">
        <f t="shared" si="22"/>
        <v>0.33898305084745761</v>
      </c>
      <c r="I128" s="123">
        <v>72</v>
      </c>
      <c r="J128" s="9">
        <f t="shared" si="23"/>
        <v>1.2203389830508475</v>
      </c>
      <c r="K128" s="123">
        <v>72</v>
      </c>
      <c r="L128" s="9">
        <f t="shared" si="31"/>
        <v>1.2203389830508475</v>
      </c>
      <c r="M128" s="123">
        <v>73</v>
      </c>
      <c r="N128" s="9">
        <f t="shared" si="24"/>
        <v>1.2372881355932204</v>
      </c>
      <c r="O128" s="123">
        <v>60</v>
      </c>
      <c r="P128" s="9">
        <f t="shared" si="33"/>
        <v>1.0169491525423728</v>
      </c>
      <c r="Q128" s="123">
        <v>67</v>
      </c>
      <c r="R128" s="9">
        <f t="shared" si="25"/>
        <v>1.1355932203389831</v>
      </c>
      <c r="S128" s="133">
        <v>64</v>
      </c>
      <c r="T128" s="123">
        <v>64</v>
      </c>
      <c r="U128" s="9">
        <f t="shared" si="26"/>
        <v>1</v>
      </c>
      <c r="V128" s="123">
        <v>58</v>
      </c>
      <c r="W128" s="9">
        <f t="shared" si="34"/>
        <v>0.90625</v>
      </c>
      <c r="X128" s="123">
        <v>64</v>
      </c>
      <c r="Y128" s="9">
        <f t="shared" si="27"/>
        <v>1</v>
      </c>
      <c r="Z128" s="123">
        <v>53</v>
      </c>
      <c r="AA128" s="9">
        <f t="shared" si="28"/>
        <v>0.828125</v>
      </c>
      <c r="AB128" s="123">
        <v>57</v>
      </c>
      <c r="AC128" s="9">
        <f t="shared" si="29"/>
        <v>0.890625</v>
      </c>
      <c r="AD128" s="123">
        <v>64</v>
      </c>
      <c r="AE128" s="101">
        <f t="shared" si="30"/>
        <v>1</v>
      </c>
    </row>
    <row r="129" spans="1:31" x14ac:dyDescent="0.2">
      <c r="A129" s="94" t="s">
        <v>127</v>
      </c>
      <c r="B129" s="134">
        <v>76</v>
      </c>
      <c r="C129" s="124">
        <v>70</v>
      </c>
      <c r="D129" s="14">
        <f t="shared" si="20"/>
        <v>0.92105263157894735</v>
      </c>
      <c r="E129" s="124">
        <v>69</v>
      </c>
      <c r="F129" s="14">
        <f t="shared" si="21"/>
        <v>0.90789473684210531</v>
      </c>
      <c r="G129" s="124">
        <v>37</v>
      </c>
      <c r="H129" s="14">
        <f t="shared" si="22"/>
        <v>0.48684210526315791</v>
      </c>
      <c r="I129" s="124">
        <v>69</v>
      </c>
      <c r="J129" s="14">
        <f t="shared" si="23"/>
        <v>0.90789473684210531</v>
      </c>
      <c r="K129" s="124">
        <v>69</v>
      </c>
      <c r="L129" s="14">
        <f t="shared" si="31"/>
        <v>0.90789473684210531</v>
      </c>
      <c r="M129" s="124">
        <v>73</v>
      </c>
      <c r="N129" s="14">
        <f t="shared" si="24"/>
        <v>0.96052631578947367</v>
      </c>
      <c r="O129" s="124">
        <v>74</v>
      </c>
      <c r="P129" s="14">
        <f t="shared" si="33"/>
        <v>0.97368421052631582</v>
      </c>
      <c r="Q129" s="124">
        <v>53</v>
      </c>
      <c r="R129" s="14">
        <f t="shared" si="25"/>
        <v>0.69736842105263153</v>
      </c>
      <c r="S129" s="134">
        <v>88</v>
      </c>
      <c r="T129" s="124">
        <v>69</v>
      </c>
      <c r="U129" s="14">
        <f t="shared" si="26"/>
        <v>0.78409090909090906</v>
      </c>
      <c r="V129" s="124">
        <v>51</v>
      </c>
      <c r="W129" s="14">
        <f t="shared" si="34"/>
        <v>0.57954545454545459</v>
      </c>
      <c r="X129" s="124">
        <v>68</v>
      </c>
      <c r="Y129" s="14">
        <f t="shared" si="27"/>
        <v>0.77272727272727271</v>
      </c>
      <c r="Z129" s="124">
        <v>67</v>
      </c>
      <c r="AA129" s="14">
        <f t="shared" si="28"/>
        <v>0.76136363636363635</v>
      </c>
      <c r="AB129" s="124">
        <v>45</v>
      </c>
      <c r="AC129" s="14">
        <f t="shared" si="29"/>
        <v>0.51136363636363635</v>
      </c>
      <c r="AD129" s="124">
        <v>68</v>
      </c>
      <c r="AE129" s="104">
        <f t="shared" si="30"/>
        <v>0.77272727272727271</v>
      </c>
    </row>
    <row r="130" spans="1:31" x14ac:dyDescent="0.2">
      <c r="A130" s="93" t="s">
        <v>128</v>
      </c>
      <c r="B130" s="133">
        <v>460</v>
      </c>
      <c r="C130" s="123">
        <v>423</v>
      </c>
      <c r="D130" s="9">
        <f t="shared" si="20"/>
        <v>0.91956521739130437</v>
      </c>
      <c r="E130" s="123">
        <v>418</v>
      </c>
      <c r="F130" s="9">
        <f t="shared" si="21"/>
        <v>0.90869565217391302</v>
      </c>
      <c r="G130" s="123">
        <v>304</v>
      </c>
      <c r="H130" s="9">
        <f t="shared" si="22"/>
        <v>0.66086956521739126</v>
      </c>
      <c r="I130" s="123">
        <v>418</v>
      </c>
      <c r="J130" s="9">
        <f t="shared" si="23"/>
        <v>0.90869565217391302</v>
      </c>
      <c r="K130" s="123">
        <v>418</v>
      </c>
      <c r="L130" s="9">
        <f t="shared" si="31"/>
        <v>0.90869565217391302</v>
      </c>
      <c r="M130" s="123">
        <v>402</v>
      </c>
      <c r="N130" s="9">
        <f t="shared" si="24"/>
        <v>0.87391304347826082</v>
      </c>
      <c r="O130" s="123">
        <v>385</v>
      </c>
      <c r="P130" s="9">
        <f t="shared" si="33"/>
        <v>0.83695652173913049</v>
      </c>
      <c r="Q130" s="123">
        <v>185</v>
      </c>
      <c r="R130" s="9">
        <f t="shared" si="25"/>
        <v>0.40217391304347827</v>
      </c>
      <c r="S130" s="133">
        <v>538</v>
      </c>
      <c r="T130" s="123">
        <v>497</v>
      </c>
      <c r="U130" s="9">
        <f t="shared" si="26"/>
        <v>0.92379182156133832</v>
      </c>
      <c r="V130" s="123">
        <v>427</v>
      </c>
      <c r="W130" s="9">
        <f t="shared" si="34"/>
        <v>0.79368029739776946</v>
      </c>
      <c r="X130" s="123">
        <v>503</v>
      </c>
      <c r="Y130" s="9">
        <f t="shared" si="27"/>
        <v>0.93494423791821557</v>
      </c>
      <c r="Z130" s="123">
        <v>414</v>
      </c>
      <c r="AA130" s="9">
        <f t="shared" si="28"/>
        <v>0.76951672862453535</v>
      </c>
      <c r="AB130" s="123">
        <v>397</v>
      </c>
      <c r="AC130" s="9">
        <f t="shared" si="29"/>
        <v>0.73791821561338289</v>
      </c>
      <c r="AD130" s="123">
        <v>499</v>
      </c>
      <c r="AE130" s="101">
        <f t="shared" si="30"/>
        <v>0.92750929368029744</v>
      </c>
    </row>
    <row r="131" spans="1:31" x14ac:dyDescent="0.2">
      <c r="A131" s="94" t="s">
        <v>129</v>
      </c>
      <c r="B131" s="134">
        <v>58</v>
      </c>
      <c r="C131" s="124">
        <v>55</v>
      </c>
      <c r="D131" s="14">
        <f t="shared" si="20"/>
        <v>0.94827586206896552</v>
      </c>
      <c r="E131" s="124">
        <v>55</v>
      </c>
      <c r="F131" s="14">
        <f t="shared" si="21"/>
        <v>0.94827586206896552</v>
      </c>
      <c r="G131" s="124">
        <v>17</v>
      </c>
      <c r="H131" s="14">
        <f t="shared" si="22"/>
        <v>0.29310344827586204</v>
      </c>
      <c r="I131" s="124">
        <v>55</v>
      </c>
      <c r="J131" s="14">
        <f t="shared" si="23"/>
        <v>0.94827586206896552</v>
      </c>
      <c r="K131" s="124">
        <v>55</v>
      </c>
      <c r="L131" s="14">
        <f t="shared" si="31"/>
        <v>0.94827586206896552</v>
      </c>
      <c r="M131" s="124">
        <v>47</v>
      </c>
      <c r="N131" s="14">
        <f t="shared" si="24"/>
        <v>0.81034482758620685</v>
      </c>
      <c r="O131" s="124">
        <v>48</v>
      </c>
      <c r="P131" s="14">
        <f t="shared" si="33"/>
        <v>0.82758620689655171</v>
      </c>
      <c r="Q131" s="124">
        <v>48</v>
      </c>
      <c r="R131" s="14">
        <f t="shared" si="25"/>
        <v>0.82758620689655171</v>
      </c>
      <c r="S131" s="134">
        <v>60</v>
      </c>
      <c r="T131" s="124">
        <v>60</v>
      </c>
      <c r="U131" s="14">
        <f t="shared" si="26"/>
        <v>1</v>
      </c>
      <c r="V131" s="124">
        <v>41</v>
      </c>
      <c r="W131" s="14">
        <f t="shared" si="34"/>
        <v>0.68333333333333335</v>
      </c>
      <c r="X131" s="124">
        <v>60</v>
      </c>
      <c r="Y131" s="14">
        <f t="shared" si="27"/>
        <v>1</v>
      </c>
      <c r="Z131" s="124">
        <v>60</v>
      </c>
      <c r="AA131" s="14">
        <f t="shared" si="28"/>
        <v>1</v>
      </c>
      <c r="AB131" s="124">
        <v>36</v>
      </c>
      <c r="AC131" s="14">
        <f t="shared" si="29"/>
        <v>0.6</v>
      </c>
      <c r="AD131" s="124">
        <v>60</v>
      </c>
      <c r="AE131" s="104">
        <f t="shared" si="30"/>
        <v>1</v>
      </c>
    </row>
    <row r="132" spans="1:31" ht="13.5" thickBot="1" x14ac:dyDescent="0.25">
      <c r="A132" s="118" t="s">
        <v>130</v>
      </c>
      <c r="B132" s="136">
        <v>106</v>
      </c>
      <c r="C132" s="128">
        <v>104</v>
      </c>
      <c r="D132" s="129">
        <f t="shared" si="20"/>
        <v>0.98113207547169812</v>
      </c>
      <c r="E132" s="128">
        <v>104</v>
      </c>
      <c r="F132" s="129">
        <f t="shared" si="21"/>
        <v>0.98113207547169812</v>
      </c>
      <c r="G132" s="128">
        <v>14</v>
      </c>
      <c r="H132" s="129">
        <f t="shared" si="22"/>
        <v>0.13207547169811321</v>
      </c>
      <c r="I132" s="128">
        <v>104</v>
      </c>
      <c r="J132" s="129">
        <f t="shared" si="23"/>
        <v>0.98113207547169812</v>
      </c>
      <c r="K132" s="128">
        <v>104</v>
      </c>
      <c r="L132" s="129">
        <f t="shared" si="31"/>
        <v>0.98113207547169812</v>
      </c>
      <c r="M132" s="128">
        <v>115</v>
      </c>
      <c r="N132" s="129">
        <f t="shared" si="24"/>
        <v>1.0849056603773586</v>
      </c>
      <c r="O132" s="128">
        <v>109</v>
      </c>
      <c r="P132" s="129">
        <f t="shared" si="33"/>
        <v>1.0283018867924529</v>
      </c>
      <c r="Q132" s="128">
        <v>76</v>
      </c>
      <c r="R132" s="129">
        <f t="shared" si="25"/>
        <v>0.71698113207547165</v>
      </c>
      <c r="S132" s="136">
        <v>106</v>
      </c>
      <c r="T132" s="128">
        <v>119</v>
      </c>
      <c r="U132" s="129">
        <f t="shared" si="26"/>
        <v>1.1226415094339623</v>
      </c>
      <c r="V132" s="128">
        <v>111</v>
      </c>
      <c r="W132" s="129">
        <f t="shared" si="34"/>
        <v>1.0471698113207548</v>
      </c>
      <c r="X132" s="128">
        <v>119</v>
      </c>
      <c r="Y132" s="129">
        <f t="shared" si="27"/>
        <v>1.1226415094339623</v>
      </c>
      <c r="Z132" s="128">
        <v>111</v>
      </c>
      <c r="AA132" s="129">
        <f t="shared" si="28"/>
        <v>1.0471698113207548</v>
      </c>
      <c r="AB132" s="128">
        <v>86</v>
      </c>
      <c r="AC132" s="129">
        <f t="shared" si="29"/>
        <v>0.81132075471698117</v>
      </c>
      <c r="AD132" s="128">
        <v>118</v>
      </c>
      <c r="AE132" s="120">
        <f t="shared" si="30"/>
        <v>1.1132075471698113</v>
      </c>
    </row>
    <row r="133" spans="1:31" x14ac:dyDescent="0.2">
      <c r="A133" s="109" t="s">
        <v>142</v>
      </c>
      <c r="B133" s="113">
        <f>SUM(B134:B143)</f>
        <v>40957</v>
      </c>
      <c r="C133" s="126">
        <f>SUM(C134:C143)</f>
        <v>39409</v>
      </c>
      <c r="D133" s="127">
        <f t="shared" si="20"/>
        <v>0.96220426300754447</v>
      </c>
      <c r="E133" s="126">
        <f>SUM(E134:E143)</f>
        <v>39600</v>
      </c>
      <c r="F133" s="127">
        <f t="shared" si="21"/>
        <v>0.96686769050467558</v>
      </c>
      <c r="G133" s="126">
        <f>SUM(G134:G143)</f>
        <v>46448</v>
      </c>
      <c r="H133" s="127">
        <f t="shared" si="22"/>
        <v>1.1340674365798276</v>
      </c>
      <c r="I133" s="126">
        <f>SUM(I134:I143)</f>
        <v>39496</v>
      </c>
      <c r="J133" s="127">
        <f t="shared" si="23"/>
        <v>0.96432844202456236</v>
      </c>
      <c r="K133" s="126">
        <f>SUM(K134:K143)</f>
        <v>39547</v>
      </c>
      <c r="L133" s="127">
        <f>K133/B133</f>
        <v>0.96557365041384868</v>
      </c>
      <c r="M133" s="126">
        <f>SUM(M134:M143)</f>
        <v>39600</v>
      </c>
      <c r="N133" s="127">
        <f t="shared" si="24"/>
        <v>0.96686769050467558</v>
      </c>
      <c r="O133" s="126">
        <f>SUM(O134:O143)</f>
        <v>35504</v>
      </c>
      <c r="P133" s="127">
        <f>O133/B133</f>
        <v>0.86686036574944458</v>
      </c>
      <c r="Q133" s="126">
        <f>SUM(Q134:Q143)</f>
        <v>20635</v>
      </c>
      <c r="R133" s="114">
        <f t="shared" si="25"/>
        <v>0.50382108064555509</v>
      </c>
      <c r="S133" s="113">
        <f>SUM(S134:S143)</f>
        <v>40876</v>
      </c>
      <c r="T133" s="126">
        <f>SUM(T134:T143)</f>
        <v>40469</v>
      </c>
      <c r="U133" s="127">
        <f t="shared" si="26"/>
        <v>0.99004305705059203</v>
      </c>
      <c r="V133" s="126">
        <f>SUM(V134:V143)</f>
        <v>31985</v>
      </c>
      <c r="W133" s="127">
        <f>V133/S133</f>
        <v>0.78248850181035323</v>
      </c>
      <c r="X133" s="126">
        <f>SUM(X134:X143)</f>
        <v>40552</v>
      </c>
      <c r="Y133" s="127">
        <f t="shared" si="27"/>
        <v>0.99207358841373916</v>
      </c>
      <c r="Z133" s="126">
        <f>SUM(Z134:Z143)</f>
        <v>36052</v>
      </c>
      <c r="AA133" s="127">
        <f t="shared" si="28"/>
        <v>0.88198453860456016</v>
      </c>
      <c r="AB133" s="126">
        <f>SUM(AB134:AB143)</f>
        <v>30158</v>
      </c>
      <c r="AC133" s="127">
        <f>AB133/S133</f>
        <v>0.73779234758782664</v>
      </c>
      <c r="AD133" s="126">
        <f>SUM(AD134:AD143)</f>
        <v>40282</v>
      </c>
      <c r="AE133" s="114">
        <f t="shared" si="30"/>
        <v>0.9854682454251884</v>
      </c>
    </row>
    <row r="134" spans="1:31" x14ac:dyDescent="0.2">
      <c r="A134" s="94" t="s">
        <v>140</v>
      </c>
      <c r="B134" s="134">
        <v>27982</v>
      </c>
      <c r="C134" s="124">
        <v>27201</v>
      </c>
      <c r="D134" s="14">
        <f t="shared" si="20"/>
        <v>0.97208920020012868</v>
      </c>
      <c r="E134" s="124">
        <v>27180</v>
      </c>
      <c r="F134" s="14">
        <f t="shared" si="21"/>
        <v>0.9713387177471231</v>
      </c>
      <c r="G134" s="124">
        <v>41334</v>
      </c>
      <c r="H134" s="14">
        <f t="shared" si="22"/>
        <v>1.4771638910728326</v>
      </c>
      <c r="I134" s="124">
        <v>27089</v>
      </c>
      <c r="J134" s="14">
        <f t="shared" si="23"/>
        <v>0.96808662711743265</v>
      </c>
      <c r="K134" s="124">
        <v>27141</v>
      </c>
      <c r="L134" s="14">
        <f t="shared" si="31"/>
        <v>0.96994496462011293</v>
      </c>
      <c r="M134" s="124">
        <v>27143</v>
      </c>
      <c r="N134" s="14">
        <f t="shared" si="24"/>
        <v>0.9700164391394468</v>
      </c>
      <c r="O134" s="124">
        <v>23363</v>
      </c>
      <c r="P134" s="14">
        <f t="shared" si="33"/>
        <v>0.8349295975984562</v>
      </c>
      <c r="Q134" s="124">
        <v>13749</v>
      </c>
      <c r="R134" s="104">
        <f t="shared" si="25"/>
        <v>0.49135158316060323</v>
      </c>
      <c r="S134" s="134">
        <v>28127</v>
      </c>
      <c r="T134" s="124">
        <v>27909</v>
      </c>
      <c r="U134" s="14">
        <f t="shared" si="26"/>
        <v>0.99224944003981941</v>
      </c>
      <c r="V134" s="124">
        <v>21352</v>
      </c>
      <c r="W134" s="14">
        <f>V134/S134</f>
        <v>0.75912823976961641</v>
      </c>
      <c r="X134" s="124">
        <v>27955</v>
      </c>
      <c r="Y134" s="14">
        <f t="shared" si="27"/>
        <v>0.99388487929747216</v>
      </c>
      <c r="Z134" s="124">
        <v>23876</v>
      </c>
      <c r="AA134" s="14">
        <f t="shared" si="28"/>
        <v>0.84886408077647812</v>
      </c>
      <c r="AB134" s="124">
        <v>19778</v>
      </c>
      <c r="AC134" s="14">
        <f t="shared" si="29"/>
        <v>0.70316777473601877</v>
      </c>
      <c r="AD134" s="124">
        <v>27806</v>
      </c>
      <c r="AE134" s="104">
        <f t="shared" si="30"/>
        <v>0.9885874782237708</v>
      </c>
    </row>
    <row r="135" spans="1:31" x14ac:dyDescent="0.2">
      <c r="A135" s="93" t="s">
        <v>131</v>
      </c>
      <c r="B135" s="133">
        <v>450</v>
      </c>
      <c r="C135" s="123">
        <v>454</v>
      </c>
      <c r="D135" s="9">
        <f t="shared" si="20"/>
        <v>1.0088888888888889</v>
      </c>
      <c r="E135" s="123">
        <v>452</v>
      </c>
      <c r="F135" s="9">
        <f t="shared" si="21"/>
        <v>1.0044444444444445</v>
      </c>
      <c r="G135" s="123">
        <v>78</v>
      </c>
      <c r="H135" s="9">
        <f t="shared" si="22"/>
        <v>0.17333333333333334</v>
      </c>
      <c r="I135" s="123">
        <v>452</v>
      </c>
      <c r="J135" s="9">
        <f t="shared" si="23"/>
        <v>1.0044444444444445</v>
      </c>
      <c r="K135" s="123">
        <v>452</v>
      </c>
      <c r="L135" s="9">
        <f t="shared" si="31"/>
        <v>1.0044444444444445</v>
      </c>
      <c r="M135" s="123">
        <v>424</v>
      </c>
      <c r="N135" s="9">
        <f t="shared" si="24"/>
        <v>0.94222222222222218</v>
      </c>
      <c r="O135" s="123">
        <v>434</v>
      </c>
      <c r="P135" s="9">
        <f t="shared" si="33"/>
        <v>0.96444444444444444</v>
      </c>
      <c r="Q135" s="123">
        <v>155</v>
      </c>
      <c r="R135" s="101">
        <f t="shared" si="25"/>
        <v>0.34444444444444444</v>
      </c>
      <c r="S135" s="133">
        <v>453</v>
      </c>
      <c r="T135" s="123">
        <v>418</v>
      </c>
      <c r="U135" s="9">
        <f t="shared" si="26"/>
        <v>0.92273730684326716</v>
      </c>
      <c r="V135" s="123">
        <v>374</v>
      </c>
      <c r="W135" s="9">
        <f t="shared" ref="W135:W143" si="35">V135/S135</f>
        <v>0.82560706401766004</v>
      </c>
      <c r="X135" s="123">
        <v>419</v>
      </c>
      <c r="Y135" s="9">
        <f t="shared" si="27"/>
        <v>0.92494481236203085</v>
      </c>
      <c r="Z135" s="123">
        <v>419</v>
      </c>
      <c r="AA135" s="9">
        <f t="shared" si="28"/>
        <v>0.92494481236203085</v>
      </c>
      <c r="AB135" s="123">
        <v>373</v>
      </c>
      <c r="AC135" s="9">
        <f t="shared" si="29"/>
        <v>0.82339955849889623</v>
      </c>
      <c r="AD135" s="123">
        <v>419</v>
      </c>
      <c r="AE135" s="101">
        <f t="shared" si="30"/>
        <v>0.92494481236203085</v>
      </c>
    </row>
    <row r="136" spans="1:31" x14ac:dyDescent="0.2">
      <c r="A136" s="94" t="s">
        <v>132</v>
      </c>
      <c r="B136" s="134">
        <v>5150</v>
      </c>
      <c r="C136" s="124">
        <v>4621</v>
      </c>
      <c r="D136" s="14">
        <f t="shared" si="20"/>
        <v>0.89728155339805826</v>
      </c>
      <c r="E136" s="124">
        <v>4843</v>
      </c>
      <c r="F136" s="14">
        <f t="shared" si="21"/>
        <v>0.94038834951456307</v>
      </c>
      <c r="G136" s="124">
        <v>504</v>
      </c>
      <c r="H136" s="14">
        <f t="shared" si="22"/>
        <v>9.7864077669902919E-2</v>
      </c>
      <c r="I136" s="124">
        <v>4835</v>
      </c>
      <c r="J136" s="14">
        <f t="shared" si="23"/>
        <v>0.93883495145631068</v>
      </c>
      <c r="K136" s="124">
        <v>4835</v>
      </c>
      <c r="L136" s="14">
        <f t="shared" si="31"/>
        <v>0.93883495145631068</v>
      </c>
      <c r="M136" s="124">
        <v>4889</v>
      </c>
      <c r="N136" s="14">
        <f t="shared" si="24"/>
        <v>0.9493203883495146</v>
      </c>
      <c r="O136" s="124">
        <v>4827</v>
      </c>
      <c r="P136" s="14">
        <f t="shared" si="33"/>
        <v>0.9372815533980583</v>
      </c>
      <c r="Q136" s="124">
        <v>2745</v>
      </c>
      <c r="R136" s="104">
        <f t="shared" si="25"/>
        <v>0.53300970873786413</v>
      </c>
      <c r="S136" s="134">
        <v>4999</v>
      </c>
      <c r="T136" s="124">
        <v>5074</v>
      </c>
      <c r="U136" s="14">
        <f t="shared" si="26"/>
        <v>1.0150030006001201</v>
      </c>
      <c r="V136" s="124">
        <v>4358</v>
      </c>
      <c r="W136" s="14">
        <f t="shared" si="35"/>
        <v>0.87177435487097421</v>
      </c>
      <c r="X136" s="124">
        <v>5088</v>
      </c>
      <c r="Y136" s="14">
        <f t="shared" si="27"/>
        <v>1.0178035607121425</v>
      </c>
      <c r="Z136" s="124">
        <v>4954</v>
      </c>
      <c r="AA136" s="14">
        <f t="shared" si="28"/>
        <v>0.99099819963992797</v>
      </c>
      <c r="AB136" s="124">
        <v>4275</v>
      </c>
      <c r="AC136" s="14">
        <f t="shared" si="29"/>
        <v>0.85517103420684137</v>
      </c>
      <c r="AD136" s="124">
        <v>4979</v>
      </c>
      <c r="AE136" s="104">
        <f t="shared" si="30"/>
        <v>0.99599919983996799</v>
      </c>
    </row>
    <row r="137" spans="1:31" x14ac:dyDescent="0.2">
      <c r="A137" s="93" t="s">
        <v>133</v>
      </c>
      <c r="B137" s="133">
        <v>809</v>
      </c>
      <c r="C137" s="123">
        <v>829</v>
      </c>
      <c r="D137" s="9">
        <f t="shared" ref="D137:D143" si="36">C137/B137</f>
        <v>1.0247218788627936</v>
      </c>
      <c r="E137" s="123">
        <v>830</v>
      </c>
      <c r="F137" s="9">
        <f t="shared" ref="F137:F143" si="37">E137/B137</f>
        <v>1.0259579728059331</v>
      </c>
      <c r="G137" s="123">
        <v>1444</v>
      </c>
      <c r="H137" s="9">
        <f t="shared" ref="H137:H143" si="38">G137/B137</f>
        <v>1.784919653893696</v>
      </c>
      <c r="I137" s="123">
        <v>827</v>
      </c>
      <c r="J137" s="9">
        <f t="shared" ref="J137:J143" si="39">I137/B137</f>
        <v>1.0222496909765142</v>
      </c>
      <c r="K137" s="123">
        <v>827</v>
      </c>
      <c r="L137" s="9">
        <f t="shared" si="31"/>
        <v>1.0222496909765142</v>
      </c>
      <c r="M137" s="123">
        <v>823</v>
      </c>
      <c r="N137" s="9">
        <f t="shared" ref="N137:N143" si="40">M137/B137</f>
        <v>1.0173053152039555</v>
      </c>
      <c r="O137" s="123">
        <v>726</v>
      </c>
      <c r="P137" s="9">
        <f t="shared" si="33"/>
        <v>0.89740420271940669</v>
      </c>
      <c r="Q137" s="123">
        <v>421</v>
      </c>
      <c r="R137" s="101">
        <f t="shared" ref="R137:R143" si="41">Q137/(B137)</f>
        <v>0.52039555006180471</v>
      </c>
      <c r="S137" s="133">
        <v>842</v>
      </c>
      <c r="T137" s="123">
        <v>846</v>
      </c>
      <c r="U137" s="9">
        <f t="shared" ref="U137:U143" si="42">T137/S137</f>
        <v>1.004750593824228</v>
      </c>
      <c r="V137" s="123">
        <v>666</v>
      </c>
      <c r="W137" s="9">
        <f t="shared" si="35"/>
        <v>0.79097387173396672</v>
      </c>
      <c r="X137" s="123">
        <v>843</v>
      </c>
      <c r="Y137" s="9">
        <f t="shared" ref="Y137:Y143" si="43">X137/S137</f>
        <v>1.0011876484560569</v>
      </c>
      <c r="Z137" s="123">
        <v>809</v>
      </c>
      <c r="AA137" s="9">
        <f t="shared" ref="AA137:AA143" si="44">Z137/S137</f>
        <v>0.96080760095011875</v>
      </c>
      <c r="AB137" s="123">
        <v>656</v>
      </c>
      <c r="AC137" s="9">
        <f t="shared" ref="AC137:AC143" si="45">AB137/S137</f>
        <v>0.77909738717339672</v>
      </c>
      <c r="AD137" s="123">
        <v>849</v>
      </c>
      <c r="AE137" s="101">
        <f t="shared" ref="AE137:AE143" si="46">AD137/S137</f>
        <v>1.008313539192399</v>
      </c>
    </row>
    <row r="138" spans="1:31" x14ac:dyDescent="0.2">
      <c r="A138" s="94" t="s">
        <v>134</v>
      </c>
      <c r="B138" s="134">
        <v>636</v>
      </c>
      <c r="C138" s="124">
        <v>688</v>
      </c>
      <c r="D138" s="14">
        <f t="shared" si="36"/>
        <v>1.0817610062893082</v>
      </c>
      <c r="E138" s="124">
        <v>679</v>
      </c>
      <c r="F138" s="14">
        <f t="shared" si="37"/>
        <v>1.0676100628930818</v>
      </c>
      <c r="G138" s="124">
        <v>49</v>
      </c>
      <c r="H138" s="14">
        <f t="shared" si="38"/>
        <v>7.7044025157232701E-2</v>
      </c>
      <c r="I138" s="124">
        <v>679</v>
      </c>
      <c r="J138" s="14">
        <f t="shared" si="39"/>
        <v>1.0676100628930818</v>
      </c>
      <c r="K138" s="124">
        <v>679</v>
      </c>
      <c r="L138" s="14">
        <f t="shared" si="31"/>
        <v>1.0676100628930818</v>
      </c>
      <c r="M138" s="124">
        <v>637</v>
      </c>
      <c r="N138" s="14">
        <f t="shared" si="40"/>
        <v>1.0015723270440251</v>
      </c>
      <c r="O138" s="124">
        <v>619</v>
      </c>
      <c r="P138" s="14">
        <f t="shared" si="33"/>
        <v>0.97327044025157228</v>
      </c>
      <c r="Q138" s="124">
        <v>526</v>
      </c>
      <c r="R138" s="104">
        <f t="shared" si="41"/>
        <v>0.82704402515723274</v>
      </c>
      <c r="S138" s="134">
        <v>642</v>
      </c>
      <c r="T138" s="124">
        <v>644</v>
      </c>
      <c r="U138" s="14">
        <f t="shared" si="42"/>
        <v>1.0031152647975077</v>
      </c>
      <c r="V138" s="124">
        <v>524</v>
      </c>
      <c r="W138" s="14">
        <f t="shared" si="35"/>
        <v>0.81619937694704048</v>
      </c>
      <c r="X138" s="124">
        <v>639</v>
      </c>
      <c r="Y138" s="14">
        <f t="shared" si="43"/>
        <v>0.99532710280373837</v>
      </c>
      <c r="Z138" s="124">
        <v>594</v>
      </c>
      <c r="AA138" s="14">
        <f t="shared" si="44"/>
        <v>0.92523364485981308</v>
      </c>
      <c r="AB138" s="124">
        <v>559</v>
      </c>
      <c r="AC138" s="14">
        <f t="shared" si="45"/>
        <v>0.87071651090342683</v>
      </c>
      <c r="AD138" s="124">
        <v>639</v>
      </c>
      <c r="AE138" s="104">
        <f t="shared" si="46"/>
        <v>0.99532710280373837</v>
      </c>
    </row>
    <row r="139" spans="1:31" x14ac:dyDescent="0.2">
      <c r="A139" s="93" t="s">
        <v>135</v>
      </c>
      <c r="B139" s="133">
        <v>1531</v>
      </c>
      <c r="C139" s="123">
        <v>1459</v>
      </c>
      <c r="D139" s="9">
        <f t="shared" si="36"/>
        <v>0.95297191378184198</v>
      </c>
      <c r="E139" s="123">
        <v>1456</v>
      </c>
      <c r="F139" s="9">
        <f t="shared" si="37"/>
        <v>0.95101241018941873</v>
      </c>
      <c r="G139" s="123">
        <v>2923</v>
      </c>
      <c r="H139" s="9">
        <f t="shared" si="38"/>
        <v>1.9092096668843892</v>
      </c>
      <c r="I139" s="123">
        <v>1456</v>
      </c>
      <c r="J139" s="9">
        <f t="shared" si="39"/>
        <v>0.95101241018941873</v>
      </c>
      <c r="K139" s="123">
        <v>1456</v>
      </c>
      <c r="L139" s="9">
        <f t="shared" si="31"/>
        <v>0.95101241018941873</v>
      </c>
      <c r="M139" s="123">
        <v>1447</v>
      </c>
      <c r="N139" s="9">
        <f t="shared" si="40"/>
        <v>0.94513389941214887</v>
      </c>
      <c r="O139" s="123">
        <v>1405</v>
      </c>
      <c r="P139" s="9">
        <f t="shared" si="33"/>
        <v>0.91770084911822336</v>
      </c>
      <c r="Q139" s="123">
        <v>622</v>
      </c>
      <c r="R139" s="101">
        <f t="shared" si="41"/>
        <v>0.40627041149575444</v>
      </c>
      <c r="S139" s="133">
        <v>1546</v>
      </c>
      <c r="T139" s="123">
        <v>1371</v>
      </c>
      <c r="U139" s="9">
        <f t="shared" si="42"/>
        <v>0.88680465717981893</v>
      </c>
      <c r="V139" s="123">
        <v>1176</v>
      </c>
      <c r="W139" s="9">
        <f t="shared" si="35"/>
        <v>0.76067270375161711</v>
      </c>
      <c r="X139" s="123">
        <v>1367</v>
      </c>
      <c r="Y139" s="9">
        <f t="shared" si="43"/>
        <v>0.88421733505821476</v>
      </c>
      <c r="Z139" s="123">
        <v>1252</v>
      </c>
      <c r="AA139" s="9">
        <f t="shared" si="44"/>
        <v>0.80983182406209575</v>
      </c>
      <c r="AB139" s="123">
        <v>1097</v>
      </c>
      <c r="AC139" s="9">
        <f t="shared" si="45"/>
        <v>0.70957309184993533</v>
      </c>
      <c r="AD139" s="123">
        <v>1379</v>
      </c>
      <c r="AE139" s="101">
        <f t="shared" si="46"/>
        <v>0.89197930142302717</v>
      </c>
    </row>
    <row r="140" spans="1:31" x14ac:dyDescent="0.2">
      <c r="A140" s="94" t="s">
        <v>136</v>
      </c>
      <c r="B140" s="134">
        <v>482</v>
      </c>
      <c r="C140" s="124">
        <v>474</v>
      </c>
      <c r="D140" s="14">
        <f t="shared" si="36"/>
        <v>0.98340248962655596</v>
      </c>
      <c r="E140" s="124">
        <v>479</v>
      </c>
      <c r="F140" s="14">
        <f t="shared" si="37"/>
        <v>0.99377593360995853</v>
      </c>
      <c r="G140" s="124">
        <v>33</v>
      </c>
      <c r="H140" s="14">
        <f t="shared" si="38"/>
        <v>6.8464730290456438E-2</v>
      </c>
      <c r="I140" s="124">
        <v>479</v>
      </c>
      <c r="J140" s="14">
        <f t="shared" si="39"/>
        <v>0.99377593360995853</v>
      </c>
      <c r="K140" s="124">
        <v>479</v>
      </c>
      <c r="L140" s="14">
        <f>K140/B140</f>
        <v>0.99377593360995853</v>
      </c>
      <c r="M140" s="124">
        <v>480</v>
      </c>
      <c r="N140" s="14">
        <f t="shared" si="40"/>
        <v>0.99585062240663902</v>
      </c>
      <c r="O140" s="124">
        <v>463</v>
      </c>
      <c r="P140" s="14">
        <f t="shared" si="33"/>
        <v>0.96058091286307057</v>
      </c>
      <c r="Q140" s="124">
        <v>405</v>
      </c>
      <c r="R140" s="104">
        <f t="shared" si="41"/>
        <v>0.84024896265560167</v>
      </c>
      <c r="S140" s="134">
        <v>482</v>
      </c>
      <c r="T140" s="124">
        <v>493</v>
      </c>
      <c r="U140" s="14">
        <f t="shared" si="42"/>
        <v>1.0228215767634854</v>
      </c>
      <c r="V140" s="124">
        <v>444</v>
      </c>
      <c r="W140" s="14">
        <f t="shared" si="35"/>
        <v>0.92116182572614103</v>
      </c>
      <c r="X140" s="124">
        <v>496</v>
      </c>
      <c r="Y140" s="14">
        <f t="shared" si="43"/>
        <v>1.0290456431535269</v>
      </c>
      <c r="Z140" s="124">
        <v>491</v>
      </c>
      <c r="AA140" s="14">
        <f t="shared" si="44"/>
        <v>1.0186721991701244</v>
      </c>
      <c r="AB140" s="124">
        <v>395</v>
      </c>
      <c r="AC140" s="14">
        <f t="shared" si="45"/>
        <v>0.81950207468879666</v>
      </c>
      <c r="AD140" s="124">
        <v>495</v>
      </c>
      <c r="AE140" s="104">
        <f t="shared" si="46"/>
        <v>1.0269709543568464</v>
      </c>
    </row>
    <row r="141" spans="1:31" x14ac:dyDescent="0.2">
      <c r="A141" s="93" t="s">
        <v>137</v>
      </c>
      <c r="B141" s="133">
        <v>3054</v>
      </c>
      <c r="C141" s="123">
        <v>2867</v>
      </c>
      <c r="D141" s="9">
        <f t="shared" si="36"/>
        <v>0.9387688277668631</v>
      </c>
      <c r="E141" s="123">
        <v>2862</v>
      </c>
      <c r="F141" s="9">
        <f t="shared" si="37"/>
        <v>0.93713163064833005</v>
      </c>
      <c r="G141" s="123">
        <v>52</v>
      </c>
      <c r="H141" s="9">
        <f t="shared" si="38"/>
        <v>1.7026850032743943E-2</v>
      </c>
      <c r="I141" s="123">
        <v>2860</v>
      </c>
      <c r="J141" s="9">
        <f t="shared" si="39"/>
        <v>0.93647675180091683</v>
      </c>
      <c r="K141" s="123">
        <v>2859</v>
      </c>
      <c r="L141" s="9">
        <f>K141/B141</f>
        <v>0.93614931237721022</v>
      </c>
      <c r="M141" s="123">
        <v>2938</v>
      </c>
      <c r="N141" s="9">
        <f t="shared" si="40"/>
        <v>0.96201702685003276</v>
      </c>
      <c r="O141" s="123">
        <v>2892</v>
      </c>
      <c r="P141" s="9">
        <f t="shared" si="33"/>
        <v>0.94695481335952847</v>
      </c>
      <c r="Q141" s="123">
        <v>1708</v>
      </c>
      <c r="R141" s="101">
        <f t="shared" si="41"/>
        <v>0.55926653569089724</v>
      </c>
      <c r="S141" s="133">
        <v>2908</v>
      </c>
      <c r="T141" s="123">
        <v>2908</v>
      </c>
      <c r="U141" s="9">
        <f t="shared" si="42"/>
        <v>1</v>
      </c>
      <c r="V141" s="123">
        <v>2427</v>
      </c>
      <c r="W141" s="9">
        <f t="shared" si="35"/>
        <v>0.83459422283356255</v>
      </c>
      <c r="X141" s="123">
        <v>2920</v>
      </c>
      <c r="Y141" s="9">
        <f t="shared" si="43"/>
        <v>1.0041265474552958</v>
      </c>
      <c r="Z141" s="123">
        <v>2867</v>
      </c>
      <c r="AA141" s="9">
        <f t="shared" si="44"/>
        <v>0.98590096286107287</v>
      </c>
      <c r="AB141" s="123">
        <v>2376</v>
      </c>
      <c r="AC141" s="9">
        <f t="shared" si="45"/>
        <v>0.81705639614855574</v>
      </c>
      <c r="AD141" s="123">
        <v>2909</v>
      </c>
      <c r="AE141" s="101">
        <f t="shared" si="46"/>
        <v>1.000343878954608</v>
      </c>
    </row>
    <row r="142" spans="1:31" x14ac:dyDescent="0.2">
      <c r="A142" s="94" t="s">
        <v>138</v>
      </c>
      <c r="B142" s="134">
        <v>375</v>
      </c>
      <c r="C142" s="124">
        <v>305</v>
      </c>
      <c r="D142" s="14">
        <f t="shared" si="36"/>
        <v>0.81333333333333335</v>
      </c>
      <c r="E142" s="124">
        <v>311</v>
      </c>
      <c r="F142" s="14">
        <f t="shared" si="37"/>
        <v>0.82933333333333337</v>
      </c>
      <c r="G142" s="124">
        <v>16</v>
      </c>
      <c r="H142" s="14">
        <f t="shared" si="38"/>
        <v>4.2666666666666665E-2</v>
      </c>
      <c r="I142" s="124">
        <v>311</v>
      </c>
      <c r="J142" s="14">
        <f t="shared" si="39"/>
        <v>0.82933333333333337</v>
      </c>
      <c r="K142" s="124">
        <v>311</v>
      </c>
      <c r="L142" s="14">
        <f>K142/B142</f>
        <v>0.82933333333333337</v>
      </c>
      <c r="M142" s="124">
        <v>320</v>
      </c>
      <c r="N142" s="14">
        <f t="shared" si="40"/>
        <v>0.85333333333333339</v>
      </c>
      <c r="O142" s="124">
        <v>312</v>
      </c>
      <c r="P142" s="14">
        <f t="shared" si="33"/>
        <v>0.83199999999999996</v>
      </c>
      <c r="Q142" s="124">
        <v>92</v>
      </c>
      <c r="R142" s="104">
        <f t="shared" si="41"/>
        <v>0.24533333333333332</v>
      </c>
      <c r="S142" s="134">
        <v>380</v>
      </c>
      <c r="T142" s="124">
        <v>263</v>
      </c>
      <c r="U142" s="14">
        <f t="shared" si="42"/>
        <v>0.69210526315789478</v>
      </c>
      <c r="V142" s="124">
        <v>262</v>
      </c>
      <c r="W142" s="14">
        <f t="shared" si="35"/>
        <v>0.68947368421052635</v>
      </c>
      <c r="X142" s="124">
        <v>281</v>
      </c>
      <c r="Y142" s="14">
        <f t="shared" si="43"/>
        <v>0.73947368421052628</v>
      </c>
      <c r="Z142" s="124">
        <v>264</v>
      </c>
      <c r="AA142" s="14">
        <f t="shared" si="44"/>
        <v>0.69473684210526321</v>
      </c>
      <c r="AB142" s="124">
        <v>231</v>
      </c>
      <c r="AC142" s="14">
        <f t="shared" si="45"/>
        <v>0.60789473684210527</v>
      </c>
      <c r="AD142" s="124">
        <v>281</v>
      </c>
      <c r="AE142" s="104">
        <f t="shared" si="46"/>
        <v>0.73947368421052628</v>
      </c>
    </row>
    <row r="143" spans="1:31" ht="13.5" thickBot="1" x14ac:dyDescent="0.25">
      <c r="A143" s="118" t="s">
        <v>139</v>
      </c>
      <c r="B143" s="136">
        <v>488</v>
      </c>
      <c r="C143" s="128">
        <v>511</v>
      </c>
      <c r="D143" s="129">
        <f t="shared" si="36"/>
        <v>1.0471311475409837</v>
      </c>
      <c r="E143" s="128">
        <v>508</v>
      </c>
      <c r="F143" s="129">
        <f t="shared" si="37"/>
        <v>1.040983606557377</v>
      </c>
      <c r="G143" s="128">
        <v>15</v>
      </c>
      <c r="H143" s="129">
        <f t="shared" si="38"/>
        <v>3.0737704918032786E-2</v>
      </c>
      <c r="I143" s="128">
        <v>508</v>
      </c>
      <c r="J143" s="129">
        <f t="shared" si="39"/>
        <v>1.040983606557377</v>
      </c>
      <c r="K143" s="128">
        <v>508</v>
      </c>
      <c r="L143" s="129">
        <f>K143/B143</f>
        <v>1.040983606557377</v>
      </c>
      <c r="M143" s="128">
        <v>499</v>
      </c>
      <c r="N143" s="129">
        <f t="shared" si="40"/>
        <v>1.0225409836065573</v>
      </c>
      <c r="O143" s="128">
        <v>463</v>
      </c>
      <c r="P143" s="129">
        <f t="shared" si="33"/>
        <v>0.94877049180327866</v>
      </c>
      <c r="Q143" s="128">
        <v>212</v>
      </c>
      <c r="R143" s="120">
        <f t="shared" si="41"/>
        <v>0.4344262295081967</v>
      </c>
      <c r="S143" s="136">
        <v>497</v>
      </c>
      <c r="T143" s="128">
        <v>543</v>
      </c>
      <c r="U143" s="129">
        <f t="shared" si="42"/>
        <v>1.0925553319919517</v>
      </c>
      <c r="V143" s="128">
        <v>402</v>
      </c>
      <c r="W143" s="129">
        <f t="shared" si="35"/>
        <v>0.80885311871227361</v>
      </c>
      <c r="X143" s="128">
        <v>544</v>
      </c>
      <c r="Y143" s="129">
        <f t="shared" si="43"/>
        <v>1.0945674044265594</v>
      </c>
      <c r="Z143" s="128">
        <v>526</v>
      </c>
      <c r="AA143" s="129">
        <f t="shared" si="44"/>
        <v>1.0583501006036218</v>
      </c>
      <c r="AB143" s="128">
        <v>418</v>
      </c>
      <c r="AC143" s="129">
        <f t="shared" si="45"/>
        <v>0.84104627766599593</v>
      </c>
      <c r="AD143" s="128">
        <v>526</v>
      </c>
      <c r="AE143" s="120">
        <f t="shared" si="46"/>
        <v>1.0583501006036218</v>
      </c>
    </row>
    <row r="144" spans="1:31" x14ac:dyDescent="0.2">
      <c r="A144" s="150" t="s">
        <v>367</v>
      </c>
      <c r="B144" s="150"/>
      <c r="C144" s="150"/>
      <c r="D144" s="150"/>
      <c r="E144" s="150"/>
      <c r="F144" s="150"/>
      <c r="G144" s="150"/>
      <c r="H144" s="150"/>
      <c r="I144" s="150"/>
      <c r="J144" s="21"/>
      <c r="K144" s="21"/>
      <c r="L144" s="21"/>
      <c r="M144" s="1"/>
      <c r="N144" s="21"/>
      <c r="O144" s="21"/>
      <c r="P144" s="21"/>
      <c r="Q144" s="21"/>
      <c r="R144" s="21"/>
      <c r="S144" s="21"/>
      <c r="T144" s="1"/>
      <c r="U144" s="21"/>
      <c r="V144" s="1"/>
      <c r="W144" s="21"/>
      <c r="X144" s="1"/>
      <c r="Y144" s="21"/>
      <c r="Z144" s="1"/>
      <c r="AA144" s="21"/>
      <c r="AB144" s="1"/>
      <c r="AC144" s="21"/>
      <c r="AD144" s="1"/>
      <c r="AE144" s="21"/>
    </row>
    <row r="145" spans="1:31" ht="12.75" customHeight="1" x14ac:dyDescent="0.2">
      <c r="A145" s="149" t="s">
        <v>356</v>
      </c>
      <c r="B145" s="149"/>
      <c r="C145" s="149"/>
      <c r="D145" s="149"/>
      <c r="E145" s="149"/>
      <c r="F145" s="149"/>
      <c r="G145" s="149"/>
      <c r="H145" s="149"/>
      <c r="I145" s="149"/>
      <c r="J145" s="149"/>
      <c r="K145" s="137"/>
      <c r="L145" s="137"/>
      <c r="M145" s="1"/>
      <c r="N145" s="22"/>
      <c r="O145" s="22"/>
      <c r="P145" s="22"/>
      <c r="Q145" s="22"/>
      <c r="R145" s="22"/>
      <c r="S145" s="22"/>
      <c r="T145" s="1"/>
      <c r="U145" s="22"/>
      <c r="V145" s="1"/>
      <c r="W145" s="22"/>
      <c r="X145" s="1"/>
      <c r="Y145" s="22"/>
      <c r="Z145" s="1"/>
      <c r="AA145" s="22"/>
      <c r="AB145" s="1"/>
      <c r="AC145" s="22"/>
      <c r="AD145" s="1"/>
      <c r="AE145" s="22"/>
    </row>
    <row r="146" spans="1:31" ht="12.75" customHeight="1" x14ac:dyDescent="0.2">
      <c r="A146" s="149" t="s">
        <v>353</v>
      </c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</row>
    <row r="147" spans="1:31" x14ac:dyDescent="0.2"/>
    <row r="148" spans="1:31" x14ac:dyDescent="0.2">
      <c r="A148" s="33" t="s">
        <v>169</v>
      </c>
    </row>
    <row r="149" spans="1:31" x14ac:dyDescent="0.2">
      <c r="A149" s="36" t="s">
        <v>347</v>
      </c>
    </row>
    <row r="150" spans="1:31" x14ac:dyDescent="0.2">
      <c r="A150" s="36" t="s">
        <v>384</v>
      </c>
    </row>
    <row r="151" spans="1:31" x14ac:dyDescent="0.2">
      <c r="A151" s="36" t="s">
        <v>350</v>
      </c>
    </row>
    <row r="152" spans="1:31" x14ac:dyDescent="0.2">
      <c r="A152" s="36" t="s">
        <v>368</v>
      </c>
    </row>
    <row r="153" spans="1:31" x14ac:dyDescent="0.2">
      <c r="A153" s="36" t="s">
        <v>369</v>
      </c>
    </row>
    <row r="154" spans="1:31" x14ac:dyDescent="0.2">
      <c r="A154" s="36" t="s">
        <v>375</v>
      </c>
    </row>
    <row r="155" spans="1:31" x14ac:dyDescent="0.2"/>
  </sheetData>
  <mergeCells count="21">
    <mergeCell ref="AD7:AE7"/>
    <mergeCell ref="A144:I144"/>
    <mergeCell ref="A145:J145"/>
    <mergeCell ref="A146:W146"/>
    <mergeCell ref="Q7:R7"/>
    <mergeCell ref="S7:S8"/>
    <mergeCell ref="T7:U7"/>
    <mergeCell ref="V7:W7"/>
    <mergeCell ref="X7:Y7"/>
    <mergeCell ref="Z7:AA7"/>
    <mergeCell ref="A5:AC5"/>
    <mergeCell ref="A7:A8"/>
    <mergeCell ref="B7:B8"/>
    <mergeCell ref="C7:D7"/>
    <mergeCell ref="E7:F7"/>
    <mergeCell ref="G7:H7"/>
    <mergeCell ref="I7:J7"/>
    <mergeCell ref="K7:L7"/>
    <mergeCell ref="M7:N7"/>
    <mergeCell ref="O7:P7"/>
    <mergeCell ref="AB7:AC7"/>
  </mergeCells>
  <pageMargins left="0.75" right="0.75" top="1" bottom="1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155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ColWidth="0" defaultRowHeight="12.75" zeroHeight="1" x14ac:dyDescent="0.2"/>
  <cols>
    <col min="1" max="1" width="26.5703125" customWidth="1"/>
    <col min="2" max="2" width="10" customWidth="1"/>
    <col min="3" max="18" width="7.140625" customWidth="1"/>
    <col min="19" max="19" width="10" customWidth="1"/>
    <col min="20" max="31" width="7.140625" customWidth="1"/>
    <col min="32" max="32" width="2.28515625" customWidth="1"/>
    <col min="33" max="16384" width="11.42578125" hidden="1"/>
  </cols>
  <sheetData>
    <row r="1" spans="1:31" x14ac:dyDescent="0.2">
      <c r="A1" s="33" t="s">
        <v>159</v>
      </c>
    </row>
    <row r="2" spans="1:31" x14ac:dyDescent="0.2">
      <c r="A2" s="33" t="s">
        <v>160</v>
      </c>
    </row>
    <row r="3" spans="1:31" x14ac:dyDescent="0.2">
      <c r="A3" s="33" t="s">
        <v>351</v>
      </c>
    </row>
    <row r="4" spans="1:31" x14ac:dyDescent="0.2">
      <c r="A4" s="33" t="s">
        <v>161</v>
      </c>
    </row>
    <row r="5" spans="1:31" ht="32.25" customHeight="1" x14ac:dyDescent="0.2">
      <c r="A5" s="155" t="s">
        <v>370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</row>
    <row r="6" spans="1:31" ht="13.5" thickBot="1" x14ac:dyDescent="0.25"/>
    <row r="7" spans="1:31" ht="22.5" customHeight="1" x14ac:dyDescent="0.2">
      <c r="A7" s="168" t="s">
        <v>0</v>
      </c>
      <c r="B7" s="165" t="s">
        <v>149</v>
      </c>
      <c r="C7" s="161" t="s">
        <v>1</v>
      </c>
      <c r="D7" s="161"/>
      <c r="E7" s="161" t="s">
        <v>2</v>
      </c>
      <c r="F7" s="161"/>
      <c r="G7" s="161" t="s">
        <v>3</v>
      </c>
      <c r="H7" s="161"/>
      <c r="I7" s="161" t="s">
        <v>4</v>
      </c>
      <c r="J7" s="161"/>
      <c r="K7" s="161" t="s">
        <v>163</v>
      </c>
      <c r="L7" s="161"/>
      <c r="M7" s="161" t="s">
        <v>155</v>
      </c>
      <c r="N7" s="161"/>
      <c r="O7" s="161" t="s">
        <v>165</v>
      </c>
      <c r="P7" s="161"/>
      <c r="Q7" s="161" t="s">
        <v>357</v>
      </c>
      <c r="R7" s="167"/>
      <c r="S7" s="165" t="s">
        <v>150</v>
      </c>
      <c r="T7" s="161" t="s">
        <v>6</v>
      </c>
      <c r="U7" s="161"/>
      <c r="V7" s="161" t="s">
        <v>148</v>
      </c>
      <c r="W7" s="161"/>
      <c r="X7" s="161" t="s">
        <v>349</v>
      </c>
      <c r="Y7" s="161"/>
      <c r="Z7" s="161" t="s">
        <v>165</v>
      </c>
      <c r="AA7" s="161"/>
      <c r="AB7" s="161" t="s">
        <v>359</v>
      </c>
      <c r="AC7" s="161"/>
      <c r="AD7" s="161" t="s">
        <v>362</v>
      </c>
      <c r="AE7" s="167"/>
    </row>
    <row r="8" spans="1:31" ht="42" customHeight="1" thickBot="1" x14ac:dyDescent="0.25">
      <c r="A8" s="169"/>
      <c r="B8" s="166"/>
      <c r="C8" s="34" t="s">
        <v>9</v>
      </c>
      <c r="D8" s="35" t="s">
        <v>10</v>
      </c>
      <c r="E8" s="34" t="s">
        <v>9</v>
      </c>
      <c r="F8" s="35" t="s">
        <v>10</v>
      </c>
      <c r="G8" s="34" t="s">
        <v>11</v>
      </c>
      <c r="H8" s="35" t="s">
        <v>10</v>
      </c>
      <c r="I8" s="34" t="s">
        <v>9</v>
      </c>
      <c r="J8" s="35" t="s">
        <v>10</v>
      </c>
      <c r="K8" s="34" t="s">
        <v>9</v>
      </c>
      <c r="L8" s="35" t="s">
        <v>10</v>
      </c>
      <c r="M8" s="34" t="s">
        <v>9</v>
      </c>
      <c r="N8" s="35" t="s">
        <v>10</v>
      </c>
      <c r="O8" s="34" t="s">
        <v>156</v>
      </c>
      <c r="P8" s="35" t="s">
        <v>10</v>
      </c>
      <c r="Q8" s="34" t="s">
        <v>156</v>
      </c>
      <c r="R8" s="96" t="s">
        <v>10</v>
      </c>
      <c r="S8" s="166"/>
      <c r="T8" s="34" t="s">
        <v>11</v>
      </c>
      <c r="U8" s="35" t="s">
        <v>10</v>
      </c>
      <c r="V8" s="34" t="s">
        <v>11</v>
      </c>
      <c r="W8" s="35" t="s">
        <v>10</v>
      </c>
      <c r="X8" s="34" t="s">
        <v>11</v>
      </c>
      <c r="Y8" s="35" t="s">
        <v>10</v>
      </c>
      <c r="Z8" s="34" t="s">
        <v>358</v>
      </c>
      <c r="AA8" s="35" t="s">
        <v>10</v>
      </c>
      <c r="AB8" s="34" t="s">
        <v>360</v>
      </c>
      <c r="AC8" s="35" t="s">
        <v>10</v>
      </c>
      <c r="AD8" s="34" t="s">
        <v>11</v>
      </c>
      <c r="AE8" s="96" t="s">
        <v>10</v>
      </c>
    </row>
    <row r="9" spans="1:31" ht="13.5" thickBot="1" x14ac:dyDescent="0.25">
      <c r="A9" s="108" t="s">
        <v>141</v>
      </c>
      <c r="B9" s="121">
        <f>B10+B17+B24+B36+B47+B67+B85+B109+B133</f>
        <v>77985</v>
      </c>
      <c r="C9" s="131">
        <f>C10+C17+C24+C36+C47+C67+C85+C109+C133</f>
        <v>72541</v>
      </c>
      <c r="D9" s="111">
        <f t="shared" ref="D9:D72" si="0">C9/B9</f>
        <v>0.93019170353273062</v>
      </c>
      <c r="E9" s="131">
        <f>E10+E17+E24+E36+E47+E67+E85+E109+E133</f>
        <v>72662</v>
      </c>
      <c r="F9" s="111">
        <f t="shared" ref="F9:F72" si="1">E9/B9</f>
        <v>0.93174328396486505</v>
      </c>
      <c r="G9" s="131">
        <f>G10+G17+G24+G36+G47+G67+G85+G109+G133</f>
        <v>77253</v>
      </c>
      <c r="H9" s="111">
        <f t="shared" ref="H9:H72" si="2">G9/B9</f>
        <v>0.99061357953452589</v>
      </c>
      <c r="I9" s="131">
        <f>I10+I17+I24+I36+I47+I67+I85+I109+I133</f>
        <v>72607</v>
      </c>
      <c r="J9" s="111">
        <f t="shared" ref="J9:J72" si="3">I9/B9</f>
        <v>0.9310380201320767</v>
      </c>
      <c r="K9" s="131">
        <f>K10+K17+K24+K36+K47+K67+K85+K109+K133</f>
        <v>72588</v>
      </c>
      <c r="L9" s="111">
        <f>K9/B9</f>
        <v>0.9307943835352952</v>
      </c>
      <c r="M9" s="131">
        <f>M10+M17+M24+M36+M47+M67+M85+M109+M133</f>
        <v>69406</v>
      </c>
      <c r="N9" s="111">
        <f t="shared" ref="N9:N72" si="4">M9/B9</f>
        <v>0.88999166506379435</v>
      </c>
      <c r="O9" s="131">
        <f>O10+O17+O24+O36+O47+O67+O85+O109+O133</f>
        <v>78572</v>
      </c>
      <c r="P9" s="111">
        <f t="shared" ref="P9:P24" si="5">O9/B9</f>
        <v>1.0075270885426684</v>
      </c>
      <c r="Q9" s="131">
        <f>Q10+Q17+Q24+Q36+Q47+Q67+Q85+Q109+Q133</f>
        <v>43281</v>
      </c>
      <c r="R9" s="112">
        <f t="shared" ref="R9:R72" si="6">Q9/(B9)</f>
        <v>0.55499134448932486</v>
      </c>
      <c r="S9" s="121">
        <f>S10+S17+S24+S36+S47+S67+S85+S109+S133</f>
        <v>79524</v>
      </c>
      <c r="T9" s="131">
        <f>T10+T17+T24+T36+T47+T67+T85+T109+T133</f>
        <v>75077</v>
      </c>
      <c r="U9" s="111">
        <f t="shared" ref="U9:U72" si="7">T9/S9</f>
        <v>0.94407977465922233</v>
      </c>
      <c r="V9" s="131">
        <f>V10+V17+V24+V36+V47+V67+V85+V109+V133</f>
        <v>68955</v>
      </c>
      <c r="W9" s="111">
        <f t="shared" ref="W9:W35" si="8">V9/S9</f>
        <v>0.86709672551682515</v>
      </c>
      <c r="X9" s="131">
        <f>X10+X17+X24+X36+X47+X67+X85+X109+X133</f>
        <v>72005</v>
      </c>
      <c r="Y9" s="111">
        <f t="shared" ref="Y9:Y72" si="9">X9/S9</f>
        <v>0.90544992706604299</v>
      </c>
      <c r="Z9" s="131">
        <f>Z10+Z17+Z24+Z36+Z47+Z67+Z85+Z109+Z133</f>
        <v>76299</v>
      </c>
      <c r="AA9" s="111">
        <f t="shared" ref="AA9:AA72" si="10">Z9/S9</f>
        <v>0.95944620491926969</v>
      </c>
      <c r="AB9" s="131">
        <f>AB10+AB17+AB24+AB36+AB47+AB67+AB85+AB109+AB133</f>
        <v>61137</v>
      </c>
      <c r="AC9" s="111">
        <f t="shared" ref="AC9:AC72" si="11">AB9/S9</f>
        <v>0.76878678134902667</v>
      </c>
      <c r="AD9" s="131">
        <f>AD10+AD17+AD24+AD36+AD47+AD67+AD85+AD109+AD133</f>
        <v>73825</v>
      </c>
      <c r="AE9" s="112">
        <f t="shared" ref="AE9:AE72" si="12">AD9/S9</f>
        <v>0.92833609979377296</v>
      </c>
    </row>
    <row r="10" spans="1:31" x14ac:dyDescent="0.2">
      <c r="A10" s="109" t="s">
        <v>13</v>
      </c>
      <c r="B10" s="122">
        <f>SUM(B11:B16)</f>
        <v>1516</v>
      </c>
      <c r="C10" s="130">
        <f>SUM(C11:C16)</f>
        <v>1467</v>
      </c>
      <c r="D10" s="110">
        <f t="shared" si="0"/>
        <v>0.96767810026385226</v>
      </c>
      <c r="E10" s="130">
        <f>SUM(E11:E16)</f>
        <v>1466</v>
      </c>
      <c r="F10" s="110">
        <f t="shared" si="1"/>
        <v>0.96701846965699212</v>
      </c>
      <c r="G10" s="130">
        <f>SUM(G11:G16)</f>
        <v>849</v>
      </c>
      <c r="H10" s="110">
        <f t="shared" si="2"/>
        <v>0.56002638522427439</v>
      </c>
      <c r="I10" s="130">
        <f>SUM(I11:I16)</f>
        <v>1463</v>
      </c>
      <c r="J10" s="110">
        <f t="shared" si="3"/>
        <v>0.96503957783641159</v>
      </c>
      <c r="K10" s="130">
        <f>SUM(K11:K16)</f>
        <v>1463</v>
      </c>
      <c r="L10" s="110">
        <f>K10/B10</f>
        <v>0.96503957783641159</v>
      </c>
      <c r="M10" s="130">
        <f>SUM(M11:M16)</f>
        <v>1350</v>
      </c>
      <c r="N10" s="110">
        <f t="shared" si="4"/>
        <v>0.89050131926121368</v>
      </c>
      <c r="O10" s="130">
        <f>SUM(O11:O16)</f>
        <v>1505</v>
      </c>
      <c r="P10" s="110">
        <f t="shared" si="5"/>
        <v>0.99274406332453824</v>
      </c>
      <c r="Q10" s="130">
        <f>SUM(Q11:Q16)</f>
        <v>983</v>
      </c>
      <c r="R10" s="110">
        <f t="shared" si="6"/>
        <v>0.64841688654353558</v>
      </c>
      <c r="S10" s="113">
        <f>SUM(S11:S16)</f>
        <v>1554</v>
      </c>
      <c r="T10" s="126">
        <f>SUM(T11:T16)</f>
        <v>1502</v>
      </c>
      <c r="U10" s="127">
        <f t="shared" si="7"/>
        <v>0.96653796653796653</v>
      </c>
      <c r="V10" s="126">
        <f>SUM(V11:V16)</f>
        <v>1410</v>
      </c>
      <c r="W10" s="127">
        <f t="shared" si="8"/>
        <v>0.9073359073359073</v>
      </c>
      <c r="X10" s="126">
        <f>SUM(X11:X16)</f>
        <v>1471</v>
      </c>
      <c r="Y10" s="127">
        <f t="shared" si="9"/>
        <v>0.94658944658944655</v>
      </c>
      <c r="Z10" s="126">
        <f>SUM(Z11:Z16)</f>
        <v>1504</v>
      </c>
      <c r="AA10" s="127">
        <f t="shared" si="10"/>
        <v>0.96782496782496785</v>
      </c>
      <c r="AB10" s="126">
        <f>SUM(AB11:AB16)</f>
        <v>1435</v>
      </c>
      <c r="AC10" s="127">
        <f t="shared" si="11"/>
        <v>0.92342342342342343</v>
      </c>
      <c r="AD10" s="132">
        <f>SUM(AD11:AD16)</f>
        <v>1478</v>
      </c>
      <c r="AE10" s="114">
        <f t="shared" si="12"/>
        <v>0.95109395109395112</v>
      </c>
    </row>
    <row r="11" spans="1:31" x14ac:dyDescent="0.2">
      <c r="A11" s="93" t="s">
        <v>15</v>
      </c>
      <c r="B11" s="133">
        <v>56</v>
      </c>
      <c r="C11" s="123">
        <v>47</v>
      </c>
      <c r="D11" s="9">
        <f t="shared" si="0"/>
        <v>0.8392857142857143</v>
      </c>
      <c r="E11" s="123">
        <v>47</v>
      </c>
      <c r="F11" s="9">
        <f t="shared" si="1"/>
        <v>0.8392857142857143</v>
      </c>
      <c r="G11" s="123">
        <v>9</v>
      </c>
      <c r="H11" s="9">
        <f t="shared" si="2"/>
        <v>0.16071428571428573</v>
      </c>
      <c r="I11" s="123">
        <v>47</v>
      </c>
      <c r="J11" s="9">
        <f t="shared" si="3"/>
        <v>0.8392857142857143</v>
      </c>
      <c r="K11" s="123">
        <v>47</v>
      </c>
      <c r="L11" s="9">
        <f>K11/B11</f>
        <v>0.8392857142857143</v>
      </c>
      <c r="M11" s="123">
        <v>47</v>
      </c>
      <c r="N11" s="9">
        <f t="shared" si="4"/>
        <v>0.8392857142857143</v>
      </c>
      <c r="O11" s="123">
        <v>45</v>
      </c>
      <c r="P11" s="9">
        <f t="shared" si="5"/>
        <v>0.8035714285714286</v>
      </c>
      <c r="Q11" s="123">
        <v>43</v>
      </c>
      <c r="R11" s="9">
        <f t="shared" si="6"/>
        <v>0.7678571428571429</v>
      </c>
      <c r="S11" s="133">
        <v>56</v>
      </c>
      <c r="T11" s="123">
        <v>61</v>
      </c>
      <c r="U11" s="9">
        <f t="shared" si="7"/>
        <v>1.0892857142857142</v>
      </c>
      <c r="V11" s="123">
        <v>60</v>
      </c>
      <c r="W11" s="9">
        <f t="shared" si="8"/>
        <v>1.0714285714285714</v>
      </c>
      <c r="X11" s="123">
        <v>61</v>
      </c>
      <c r="Y11" s="9">
        <f t="shared" si="9"/>
        <v>1.0892857142857142</v>
      </c>
      <c r="Z11" s="123">
        <v>61</v>
      </c>
      <c r="AA11" s="9">
        <f t="shared" si="10"/>
        <v>1.0892857142857142</v>
      </c>
      <c r="AB11" s="123">
        <v>67</v>
      </c>
      <c r="AC11" s="9">
        <f t="shared" si="11"/>
        <v>1.1964285714285714</v>
      </c>
      <c r="AD11" s="123">
        <v>61</v>
      </c>
      <c r="AE11" s="101">
        <f t="shared" si="12"/>
        <v>1.0892857142857142</v>
      </c>
    </row>
    <row r="12" spans="1:31" x14ac:dyDescent="0.2">
      <c r="A12" s="94" t="s">
        <v>16</v>
      </c>
      <c r="B12" s="134">
        <v>110</v>
      </c>
      <c r="C12" s="124">
        <v>132</v>
      </c>
      <c r="D12" s="14">
        <f t="shared" si="0"/>
        <v>1.2</v>
      </c>
      <c r="E12" s="124">
        <v>132</v>
      </c>
      <c r="F12" s="14">
        <f t="shared" si="1"/>
        <v>1.2</v>
      </c>
      <c r="G12" s="124">
        <v>52</v>
      </c>
      <c r="H12" s="14">
        <f t="shared" si="2"/>
        <v>0.47272727272727272</v>
      </c>
      <c r="I12" s="124">
        <v>132</v>
      </c>
      <c r="J12" s="14">
        <f t="shared" si="3"/>
        <v>1.2</v>
      </c>
      <c r="K12" s="124">
        <v>132</v>
      </c>
      <c r="L12" s="14">
        <f t="shared" ref="L12:L75" si="13">K12/B12</f>
        <v>1.2</v>
      </c>
      <c r="M12" s="124">
        <v>128</v>
      </c>
      <c r="N12" s="14">
        <f t="shared" si="4"/>
        <v>1.1636363636363636</v>
      </c>
      <c r="O12" s="124">
        <v>130</v>
      </c>
      <c r="P12" s="14">
        <f t="shared" si="5"/>
        <v>1.1818181818181819</v>
      </c>
      <c r="Q12" s="124">
        <v>93</v>
      </c>
      <c r="R12" s="14">
        <f t="shared" si="6"/>
        <v>0.84545454545454546</v>
      </c>
      <c r="S12" s="134">
        <v>118</v>
      </c>
      <c r="T12" s="124">
        <v>116</v>
      </c>
      <c r="U12" s="14">
        <f t="shared" si="7"/>
        <v>0.98305084745762716</v>
      </c>
      <c r="V12" s="124">
        <v>103</v>
      </c>
      <c r="W12" s="14">
        <f t="shared" si="8"/>
        <v>0.8728813559322034</v>
      </c>
      <c r="X12" s="124">
        <v>113</v>
      </c>
      <c r="Y12" s="14">
        <f t="shared" si="9"/>
        <v>0.9576271186440678</v>
      </c>
      <c r="Z12" s="124">
        <v>117</v>
      </c>
      <c r="AA12" s="14">
        <f t="shared" si="10"/>
        <v>0.99152542372881358</v>
      </c>
      <c r="AB12" s="124">
        <v>79</v>
      </c>
      <c r="AC12" s="14">
        <f t="shared" si="11"/>
        <v>0.66949152542372881</v>
      </c>
      <c r="AD12" s="124">
        <v>113</v>
      </c>
      <c r="AE12" s="104">
        <f t="shared" si="12"/>
        <v>0.9576271186440678</v>
      </c>
    </row>
    <row r="13" spans="1:31" x14ac:dyDescent="0.2">
      <c r="A13" s="93" t="s">
        <v>14</v>
      </c>
      <c r="B13" s="133">
        <v>625</v>
      </c>
      <c r="C13" s="123">
        <v>640</v>
      </c>
      <c r="D13" s="9">
        <f t="shared" si="0"/>
        <v>1.024</v>
      </c>
      <c r="E13" s="123">
        <v>640</v>
      </c>
      <c r="F13" s="9">
        <f t="shared" si="1"/>
        <v>1.024</v>
      </c>
      <c r="G13" s="123">
        <v>639</v>
      </c>
      <c r="H13" s="9">
        <f t="shared" si="2"/>
        <v>1.0224</v>
      </c>
      <c r="I13" s="123">
        <v>640</v>
      </c>
      <c r="J13" s="9">
        <f t="shared" si="3"/>
        <v>1.024</v>
      </c>
      <c r="K13" s="123">
        <v>640</v>
      </c>
      <c r="L13" s="9">
        <f t="shared" si="13"/>
        <v>1.024</v>
      </c>
      <c r="M13" s="123">
        <v>559</v>
      </c>
      <c r="N13" s="9">
        <f t="shared" si="4"/>
        <v>0.89439999999999997</v>
      </c>
      <c r="O13" s="123">
        <v>678</v>
      </c>
      <c r="P13" s="9">
        <f t="shared" si="5"/>
        <v>1.0848</v>
      </c>
      <c r="Q13" s="123">
        <v>431</v>
      </c>
      <c r="R13" s="9">
        <f t="shared" si="6"/>
        <v>0.68959999999999999</v>
      </c>
      <c r="S13" s="133">
        <v>641</v>
      </c>
      <c r="T13" s="123">
        <v>595</v>
      </c>
      <c r="U13" s="9">
        <f t="shared" si="7"/>
        <v>0.92823712948517945</v>
      </c>
      <c r="V13" s="123">
        <v>575</v>
      </c>
      <c r="W13" s="9">
        <f t="shared" si="8"/>
        <v>0.89703588143525737</v>
      </c>
      <c r="X13" s="123">
        <v>595</v>
      </c>
      <c r="Y13" s="9">
        <f t="shared" si="9"/>
        <v>0.92823712948517945</v>
      </c>
      <c r="Z13" s="123">
        <v>599</v>
      </c>
      <c r="AA13" s="9">
        <f t="shared" si="10"/>
        <v>0.93447737909516382</v>
      </c>
      <c r="AB13" s="123">
        <v>617</v>
      </c>
      <c r="AC13" s="9">
        <f t="shared" si="11"/>
        <v>0.96255850234009366</v>
      </c>
      <c r="AD13" s="123">
        <v>588</v>
      </c>
      <c r="AE13" s="101">
        <f t="shared" si="12"/>
        <v>0.91731669266770666</v>
      </c>
    </row>
    <row r="14" spans="1:31" x14ac:dyDescent="0.2">
      <c r="A14" s="94" t="s">
        <v>17</v>
      </c>
      <c r="B14" s="134">
        <v>176</v>
      </c>
      <c r="C14" s="124">
        <v>140</v>
      </c>
      <c r="D14" s="14">
        <f t="shared" si="0"/>
        <v>0.79545454545454541</v>
      </c>
      <c r="E14" s="124">
        <v>139</v>
      </c>
      <c r="F14" s="14">
        <f t="shared" si="1"/>
        <v>0.78977272727272729</v>
      </c>
      <c r="G14" s="124">
        <v>36</v>
      </c>
      <c r="H14" s="14">
        <f t="shared" si="2"/>
        <v>0.20454545454545456</v>
      </c>
      <c r="I14" s="124">
        <v>139</v>
      </c>
      <c r="J14" s="14">
        <f t="shared" si="3"/>
        <v>0.78977272727272729</v>
      </c>
      <c r="K14" s="124">
        <v>139</v>
      </c>
      <c r="L14" s="14">
        <f t="shared" si="13"/>
        <v>0.78977272727272729</v>
      </c>
      <c r="M14" s="124">
        <v>131</v>
      </c>
      <c r="N14" s="14">
        <f t="shared" si="4"/>
        <v>0.74431818181818177</v>
      </c>
      <c r="O14" s="124">
        <v>133</v>
      </c>
      <c r="P14" s="14">
        <f t="shared" si="5"/>
        <v>0.75568181818181823</v>
      </c>
      <c r="Q14" s="124">
        <v>103</v>
      </c>
      <c r="R14" s="14">
        <f t="shared" si="6"/>
        <v>0.58522727272727271</v>
      </c>
      <c r="S14" s="134">
        <v>179</v>
      </c>
      <c r="T14" s="124">
        <v>168</v>
      </c>
      <c r="U14" s="14">
        <f t="shared" si="7"/>
        <v>0.93854748603351956</v>
      </c>
      <c r="V14" s="124">
        <v>146</v>
      </c>
      <c r="W14" s="14">
        <f t="shared" si="8"/>
        <v>0.81564245810055869</v>
      </c>
      <c r="X14" s="124">
        <v>164</v>
      </c>
      <c r="Y14" s="14">
        <f t="shared" si="9"/>
        <v>0.91620111731843579</v>
      </c>
      <c r="Z14" s="124">
        <v>163</v>
      </c>
      <c r="AA14" s="14">
        <f t="shared" si="10"/>
        <v>0.91061452513966479</v>
      </c>
      <c r="AB14" s="124">
        <v>154</v>
      </c>
      <c r="AC14" s="14">
        <f t="shared" si="11"/>
        <v>0.86033519553072624</v>
      </c>
      <c r="AD14" s="124">
        <v>164</v>
      </c>
      <c r="AE14" s="104">
        <f t="shared" si="12"/>
        <v>0.91620111731843579</v>
      </c>
    </row>
    <row r="15" spans="1:31" x14ac:dyDescent="0.2">
      <c r="A15" s="93" t="s">
        <v>18</v>
      </c>
      <c r="B15" s="133">
        <v>244</v>
      </c>
      <c r="C15" s="123">
        <v>194</v>
      </c>
      <c r="D15" s="9">
        <f t="shared" si="0"/>
        <v>0.79508196721311475</v>
      </c>
      <c r="E15" s="123">
        <v>194</v>
      </c>
      <c r="F15" s="9">
        <f t="shared" si="1"/>
        <v>0.79508196721311475</v>
      </c>
      <c r="G15" s="123">
        <v>36</v>
      </c>
      <c r="H15" s="9">
        <f t="shared" si="2"/>
        <v>0.14754098360655737</v>
      </c>
      <c r="I15" s="123">
        <v>191</v>
      </c>
      <c r="J15" s="9">
        <f t="shared" si="3"/>
        <v>0.78278688524590168</v>
      </c>
      <c r="K15" s="123">
        <v>191</v>
      </c>
      <c r="L15" s="9">
        <f t="shared" si="13"/>
        <v>0.78278688524590168</v>
      </c>
      <c r="M15" s="123">
        <v>204</v>
      </c>
      <c r="N15" s="9">
        <f t="shared" si="4"/>
        <v>0.83606557377049184</v>
      </c>
      <c r="O15" s="123">
        <v>211</v>
      </c>
      <c r="P15" s="9">
        <f t="shared" si="5"/>
        <v>0.86475409836065575</v>
      </c>
      <c r="Q15" s="123">
        <v>115</v>
      </c>
      <c r="R15" s="9">
        <f t="shared" si="6"/>
        <v>0.47131147540983609</v>
      </c>
      <c r="S15" s="133">
        <v>244</v>
      </c>
      <c r="T15" s="123">
        <v>220</v>
      </c>
      <c r="U15" s="9">
        <f t="shared" si="7"/>
        <v>0.90163934426229508</v>
      </c>
      <c r="V15" s="123">
        <v>230</v>
      </c>
      <c r="W15" s="9">
        <f t="shared" si="8"/>
        <v>0.94262295081967218</v>
      </c>
      <c r="X15" s="123">
        <v>209</v>
      </c>
      <c r="Y15" s="9">
        <f t="shared" si="9"/>
        <v>0.85655737704918034</v>
      </c>
      <c r="Z15" s="123">
        <v>220</v>
      </c>
      <c r="AA15" s="9">
        <f t="shared" si="10"/>
        <v>0.90163934426229508</v>
      </c>
      <c r="AB15" s="123">
        <v>186</v>
      </c>
      <c r="AC15" s="9">
        <f t="shared" si="11"/>
        <v>0.76229508196721307</v>
      </c>
      <c r="AD15" s="123">
        <v>214</v>
      </c>
      <c r="AE15" s="101">
        <f t="shared" si="12"/>
        <v>0.87704918032786883</v>
      </c>
    </row>
    <row r="16" spans="1:31" ht="13.5" thickBot="1" x14ac:dyDescent="0.25">
      <c r="A16" s="95" t="s">
        <v>19</v>
      </c>
      <c r="B16" s="135">
        <v>305</v>
      </c>
      <c r="C16" s="125">
        <v>314</v>
      </c>
      <c r="D16" s="25">
        <f t="shared" si="0"/>
        <v>1.0295081967213116</v>
      </c>
      <c r="E16" s="125">
        <v>314</v>
      </c>
      <c r="F16" s="25">
        <f t="shared" si="1"/>
        <v>1.0295081967213116</v>
      </c>
      <c r="G16" s="125">
        <v>77</v>
      </c>
      <c r="H16" s="25">
        <f t="shared" si="2"/>
        <v>0.25245901639344265</v>
      </c>
      <c r="I16" s="125">
        <v>314</v>
      </c>
      <c r="J16" s="25">
        <f t="shared" si="3"/>
        <v>1.0295081967213116</v>
      </c>
      <c r="K16" s="125">
        <v>314</v>
      </c>
      <c r="L16" s="25">
        <f t="shared" si="13"/>
        <v>1.0295081967213116</v>
      </c>
      <c r="M16" s="125">
        <v>281</v>
      </c>
      <c r="N16" s="25">
        <f t="shared" si="4"/>
        <v>0.92131147540983604</v>
      </c>
      <c r="O16" s="125">
        <v>308</v>
      </c>
      <c r="P16" s="25">
        <f t="shared" si="5"/>
        <v>1.0098360655737706</v>
      </c>
      <c r="Q16" s="125">
        <v>198</v>
      </c>
      <c r="R16" s="25">
        <f t="shared" si="6"/>
        <v>0.64918032786885249</v>
      </c>
      <c r="S16" s="135">
        <v>316</v>
      </c>
      <c r="T16" s="125">
        <v>342</v>
      </c>
      <c r="U16" s="25">
        <f t="shared" si="7"/>
        <v>1.0822784810126582</v>
      </c>
      <c r="V16" s="125">
        <v>296</v>
      </c>
      <c r="W16" s="25">
        <f t="shared" si="8"/>
        <v>0.93670886075949367</v>
      </c>
      <c r="X16" s="125">
        <v>329</v>
      </c>
      <c r="Y16" s="25">
        <f t="shared" si="9"/>
        <v>1.0411392405063291</v>
      </c>
      <c r="Z16" s="125">
        <v>344</v>
      </c>
      <c r="AA16" s="25">
        <f t="shared" si="10"/>
        <v>1.0886075949367089</v>
      </c>
      <c r="AB16" s="125">
        <v>332</v>
      </c>
      <c r="AC16" s="25">
        <f t="shared" si="11"/>
        <v>1.0506329113924051</v>
      </c>
      <c r="AD16" s="125">
        <v>338</v>
      </c>
      <c r="AE16" s="106">
        <f t="shared" si="12"/>
        <v>1.0696202531645569</v>
      </c>
    </row>
    <row r="17" spans="1:31" x14ac:dyDescent="0.2">
      <c r="A17" s="109" t="s">
        <v>20</v>
      </c>
      <c r="B17" s="113">
        <f>SUM(B18:B23)</f>
        <v>4866</v>
      </c>
      <c r="C17" s="126">
        <f>SUM(C18:C23)</f>
        <v>4392</v>
      </c>
      <c r="D17" s="127">
        <f t="shared" si="0"/>
        <v>0.90258939580764486</v>
      </c>
      <c r="E17" s="126">
        <f>SUM(E18:E23)</f>
        <v>4412</v>
      </c>
      <c r="F17" s="127">
        <f t="shared" si="1"/>
        <v>0.90669954788327167</v>
      </c>
      <c r="G17" s="126">
        <f>SUM(G18:G23)</f>
        <v>4888</v>
      </c>
      <c r="H17" s="127">
        <f t="shared" si="2"/>
        <v>1.0045211672831895</v>
      </c>
      <c r="I17" s="126">
        <f>SUM(I18:I23)</f>
        <v>4415</v>
      </c>
      <c r="J17" s="127">
        <f t="shared" si="3"/>
        <v>0.90731607069461573</v>
      </c>
      <c r="K17" s="126">
        <f>SUM(K18:K23)</f>
        <v>4412</v>
      </c>
      <c r="L17" s="127">
        <f>K17/B17</f>
        <v>0.90669954788327167</v>
      </c>
      <c r="M17" s="126">
        <f>SUM(M18:M23)</f>
        <v>4117</v>
      </c>
      <c r="N17" s="127">
        <f t="shared" si="4"/>
        <v>0.84607480476777641</v>
      </c>
      <c r="O17" s="126">
        <f>SUM(O18:O23)</f>
        <v>4603</v>
      </c>
      <c r="P17" s="127">
        <f t="shared" si="5"/>
        <v>0.94595150020550756</v>
      </c>
      <c r="Q17" s="126">
        <f>SUM(Q18:Q23)</f>
        <v>2411</v>
      </c>
      <c r="R17" s="127">
        <f t="shared" si="6"/>
        <v>0.49547883271681054</v>
      </c>
      <c r="S17" s="113">
        <f>SUM(S18:S23)</f>
        <v>5077</v>
      </c>
      <c r="T17" s="126">
        <f>SUM(T18:T23)</f>
        <v>4564</v>
      </c>
      <c r="U17" s="127">
        <f t="shared" si="7"/>
        <v>0.8989560764230845</v>
      </c>
      <c r="V17" s="132">
        <f>SUM(V18:V23)</f>
        <v>4018</v>
      </c>
      <c r="W17" s="127">
        <f t="shared" si="8"/>
        <v>0.79141225132952531</v>
      </c>
      <c r="X17" s="126">
        <f>SUM(X18:X23)</f>
        <v>4343</v>
      </c>
      <c r="Y17" s="127">
        <f t="shared" si="9"/>
        <v>0.85542643293283438</v>
      </c>
      <c r="Z17" s="126">
        <f>SUM(Z18:Z23)</f>
        <v>4229</v>
      </c>
      <c r="AA17" s="127">
        <f t="shared" si="10"/>
        <v>0.83297222769351975</v>
      </c>
      <c r="AB17" s="126">
        <f>SUM(AB18:AB23)</f>
        <v>3262</v>
      </c>
      <c r="AC17" s="127">
        <f t="shared" si="11"/>
        <v>0.64250541658459726</v>
      </c>
      <c r="AD17" s="126">
        <f>SUM(AD18:AD23)</f>
        <v>4360</v>
      </c>
      <c r="AE17" s="114">
        <f t="shared" si="12"/>
        <v>0.85877486704746897</v>
      </c>
    </row>
    <row r="18" spans="1:31" x14ac:dyDescent="0.2">
      <c r="A18" s="93" t="s">
        <v>22</v>
      </c>
      <c r="B18" s="133">
        <v>534</v>
      </c>
      <c r="C18" s="123">
        <v>503</v>
      </c>
      <c r="D18" s="9">
        <f t="shared" si="0"/>
        <v>0.94194756554307113</v>
      </c>
      <c r="E18" s="123">
        <v>503</v>
      </c>
      <c r="F18" s="9">
        <f t="shared" si="1"/>
        <v>0.94194756554307113</v>
      </c>
      <c r="G18" s="123">
        <v>97</v>
      </c>
      <c r="H18" s="9">
        <f t="shared" si="2"/>
        <v>0.18164794007490637</v>
      </c>
      <c r="I18" s="123">
        <v>503</v>
      </c>
      <c r="J18" s="9">
        <f t="shared" si="3"/>
        <v>0.94194756554307113</v>
      </c>
      <c r="K18" s="123">
        <v>503</v>
      </c>
      <c r="L18" s="9">
        <f t="shared" si="13"/>
        <v>0.94194756554307113</v>
      </c>
      <c r="M18" s="123">
        <v>442</v>
      </c>
      <c r="N18" s="9">
        <f t="shared" si="4"/>
        <v>0.82771535580524347</v>
      </c>
      <c r="O18" s="123">
        <v>569</v>
      </c>
      <c r="P18" s="9">
        <f t="shared" si="5"/>
        <v>1.0655430711610487</v>
      </c>
      <c r="Q18" s="123">
        <v>247</v>
      </c>
      <c r="R18" s="9">
        <f t="shared" si="6"/>
        <v>0.46254681647940077</v>
      </c>
      <c r="S18" s="133">
        <v>577</v>
      </c>
      <c r="T18" s="123">
        <v>515</v>
      </c>
      <c r="U18" s="9">
        <f t="shared" si="7"/>
        <v>0.89254766031195842</v>
      </c>
      <c r="V18" s="123">
        <v>404</v>
      </c>
      <c r="W18" s="9">
        <f t="shared" si="8"/>
        <v>0.70017331022530327</v>
      </c>
      <c r="X18" s="123">
        <v>491</v>
      </c>
      <c r="Y18" s="9">
        <f t="shared" si="9"/>
        <v>0.85095320623916815</v>
      </c>
      <c r="Z18" s="123">
        <v>514</v>
      </c>
      <c r="AA18" s="9">
        <f t="shared" si="10"/>
        <v>0.89081455805892551</v>
      </c>
      <c r="AB18" s="123">
        <v>476</v>
      </c>
      <c r="AC18" s="9">
        <f t="shared" si="11"/>
        <v>0.82495667244367421</v>
      </c>
      <c r="AD18" s="123">
        <v>481</v>
      </c>
      <c r="AE18" s="101">
        <f t="shared" si="12"/>
        <v>0.83362218370883878</v>
      </c>
    </row>
    <row r="19" spans="1:31" x14ac:dyDescent="0.2">
      <c r="A19" s="94" t="s">
        <v>21</v>
      </c>
      <c r="B19" s="134">
        <v>1674</v>
      </c>
      <c r="C19" s="124">
        <v>1501</v>
      </c>
      <c r="D19" s="14">
        <f t="shared" si="0"/>
        <v>0.89665471923536444</v>
      </c>
      <c r="E19" s="124">
        <v>1520</v>
      </c>
      <c r="F19" s="14">
        <f t="shared" si="1"/>
        <v>0.90800477897252085</v>
      </c>
      <c r="G19" s="124">
        <v>3864</v>
      </c>
      <c r="H19" s="14">
        <f t="shared" si="2"/>
        <v>2.3082437275985663</v>
      </c>
      <c r="I19" s="124">
        <v>1520</v>
      </c>
      <c r="J19" s="14">
        <f t="shared" si="3"/>
        <v>0.90800477897252085</v>
      </c>
      <c r="K19" s="124">
        <v>1520</v>
      </c>
      <c r="L19" s="14">
        <f t="shared" si="13"/>
        <v>0.90800477897252085</v>
      </c>
      <c r="M19" s="124">
        <v>1443</v>
      </c>
      <c r="N19" s="14">
        <f t="shared" si="4"/>
        <v>0.86200716845878134</v>
      </c>
      <c r="O19" s="124">
        <v>1435</v>
      </c>
      <c r="P19" s="14">
        <f t="shared" si="5"/>
        <v>0.85722819593787336</v>
      </c>
      <c r="Q19" s="124">
        <v>633</v>
      </c>
      <c r="R19" s="14">
        <f t="shared" si="6"/>
        <v>0.37813620071684589</v>
      </c>
      <c r="S19" s="134">
        <v>1694</v>
      </c>
      <c r="T19" s="124">
        <v>1574</v>
      </c>
      <c r="U19" s="14">
        <f t="shared" si="7"/>
        <v>0.92916174734356549</v>
      </c>
      <c r="V19" s="124">
        <v>1514</v>
      </c>
      <c r="W19" s="14">
        <f t="shared" si="8"/>
        <v>0.89374262101534829</v>
      </c>
      <c r="X19" s="124">
        <v>1469</v>
      </c>
      <c r="Y19" s="14">
        <f t="shared" si="9"/>
        <v>0.86717827626918531</v>
      </c>
      <c r="Z19" s="124">
        <v>1275</v>
      </c>
      <c r="AA19" s="14">
        <f t="shared" si="10"/>
        <v>0.75265643447461628</v>
      </c>
      <c r="AB19" s="124">
        <v>690</v>
      </c>
      <c r="AC19" s="14">
        <f t="shared" si="11"/>
        <v>0.40731995277449823</v>
      </c>
      <c r="AD19" s="124">
        <v>1417</v>
      </c>
      <c r="AE19" s="104">
        <f t="shared" si="12"/>
        <v>0.83648170011806378</v>
      </c>
    </row>
    <row r="20" spans="1:31" x14ac:dyDescent="0.2">
      <c r="A20" s="93" t="s">
        <v>23</v>
      </c>
      <c r="B20" s="133">
        <v>1091</v>
      </c>
      <c r="C20" s="123">
        <v>955</v>
      </c>
      <c r="D20" s="9">
        <f t="shared" si="0"/>
        <v>0.87534372135655358</v>
      </c>
      <c r="E20" s="123">
        <v>953</v>
      </c>
      <c r="F20" s="9">
        <f t="shared" si="1"/>
        <v>0.87351054078826762</v>
      </c>
      <c r="G20" s="123">
        <v>361</v>
      </c>
      <c r="H20" s="9">
        <f t="shared" si="2"/>
        <v>0.33088909257561872</v>
      </c>
      <c r="I20" s="123">
        <v>956</v>
      </c>
      <c r="J20" s="9">
        <f t="shared" si="3"/>
        <v>0.87626031164069662</v>
      </c>
      <c r="K20" s="123">
        <v>953</v>
      </c>
      <c r="L20" s="9">
        <f t="shared" si="13"/>
        <v>0.87351054078826762</v>
      </c>
      <c r="M20" s="123">
        <v>883</v>
      </c>
      <c r="N20" s="9">
        <f t="shared" si="4"/>
        <v>0.80934922089825845</v>
      </c>
      <c r="O20" s="123">
        <v>1062</v>
      </c>
      <c r="P20" s="9">
        <f t="shared" si="5"/>
        <v>0.97341888175985336</v>
      </c>
      <c r="Q20" s="123">
        <v>446</v>
      </c>
      <c r="R20" s="9">
        <f t="shared" si="6"/>
        <v>0.40879926672777267</v>
      </c>
      <c r="S20" s="133">
        <v>1189</v>
      </c>
      <c r="T20" s="123">
        <v>1047</v>
      </c>
      <c r="U20" s="9">
        <f t="shared" si="7"/>
        <v>0.88057190916736749</v>
      </c>
      <c r="V20" s="123">
        <v>798</v>
      </c>
      <c r="W20" s="9">
        <f t="shared" si="8"/>
        <v>0.67115222876366698</v>
      </c>
      <c r="X20" s="123">
        <v>971</v>
      </c>
      <c r="Y20" s="9">
        <f t="shared" si="9"/>
        <v>0.8166526492851135</v>
      </c>
      <c r="Z20" s="123">
        <v>1051</v>
      </c>
      <c r="AA20" s="9">
        <f t="shared" si="10"/>
        <v>0.88393608074011776</v>
      </c>
      <c r="AB20" s="123">
        <v>682</v>
      </c>
      <c r="AC20" s="9">
        <f t="shared" si="11"/>
        <v>0.5735912531539108</v>
      </c>
      <c r="AD20" s="123">
        <v>1041</v>
      </c>
      <c r="AE20" s="101">
        <f t="shared" si="12"/>
        <v>0.87552565180824227</v>
      </c>
    </row>
    <row r="21" spans="1:31" x14ac:dyDescent="0.2">
      <c r="A21" s="94" t="s">
        <v>24</v>
      </c>
      <c r="B21" s="134">
        <v>499</v>
      </c>
      <c r="C21" s="124">
        <v>499</v>
      </c>
      <c r="D21" s="14">
        <f t="shared" si="0"/>
        <v>1</v>
      </c>
      <c r="E21" s="124">
        <v>499</v>
      </c>
      <c r="F21" s="14">
        <f t="shared" si="1"/>
        <v>1</v>
      </c>
      <c r="G21" s="124">
        <v>186</v>
      </c>
      <c r="H21" s="14">
        <f t="shared" si="2"/>
        <v>0.37274549098196391</v>
      </c>
      <c r="I21" s="124">
        <v>499</v>
      </c>
      <c r="J21" s="14">
        <f t="shared" si="3"/>
        <v>1</v>
      </c>
      <c r="K21" s="124">
        <v>499</v>
      </c>
      <c r="L21" s="14">
        <f t="shared" si="13"/>
        <v>1</v>
      </c>
      <c r="M21" s="124">
        <v>474</v>
      </c>
      <c r="N21" s="14">
        <f t="shared" si="4"/>
        <v>0.94989979959919835</v>
      </c>
      <c r="O21" s="124">
        <v>498</v>
      </c>
      <c r="P21" s="14">
        <f t="shared" si="5"/>
        <v>0.99799599198396793</v>
      </c>
      <c r="Q21" s="124">
        <v>412</v>
      </c>
      <c r="R21" s="14">
        <f t="shared" si="6"/>
        <v>0.82565130260521047</v>
      </c>
      <c r="S21" s="134">
        <v>506</v>
      </c>
      <c r="T21" s="124">
        <v>497</v>
      </c>
      <c r="U21" s="14">
        <f t="shared" si="7"/>
        <v>0.98221343873517786</v>
      </c>
      <c r="V21" s="124">
        <v>437</v>
      </c>
      <c r="W21" s="14">
        <f t="shared" si="8"/>
        <v>0.86363636363636365</v>
      </c>
      <c r="X21" s="124">
        <v>497</v>
      </c>
      <c r="Y21" s="14">
        <f t="shared" si="9"/>
        <v>0.98221343873517786</v>
      </c>
      <c r="Z21" s="124">
        <v>480</v>
      </c>
      <c r="AA21" s="14">
        <f t="shared" si="10"/>
        <v>0.9486166007905138</v>
      </c>
      <c r="AB21" s="124">
        <v>415</v>
      </c>
      <c r="AC21" s="14">
        <f t="shared" si="11"/>
        <v>0.82015810276679846</v>
      </c>
      <c r="AD21" s="124">
        <v>497</v>
      </c>
      <c r="AE21" s="104">
        <f t="shared" si="12"/>
        <v>0.98221343873517786</v>
      </c>
    </row>
    <row r="22" spans="1:31" x14ac:dyDescent="0.2">
      <c r="A22" s="93" t="s">
        <v>25</v>
      </c>
      <c r="B22" s="133">
        <v>592</v>
      </c>
      <c r="C22" s="123">
        <v>562</v>
      </c>
      <c r="D22" s="9">
        <f t="shared" si="0"/>
        <v>0.94932432432432434</v>
      </c>
      <c r="E22" s="123">
        <v>562</v>
      </c>
      <c r="F22" s="9">
        <f t="shared" si="1"/>
        <v>0.94932432432432434</v>
      </c>
      <c r="G22" s="123">
        <v>199</v>
      </c>
      <c r="H22" s="9">
        <f t="shared" si="2"/>
        <v>0.33614864864864863</v>
      </c>
      <c r="I22" s="123">
        <v>562</v>
      </c>
      <c r="J22" s="9">
        <f t="shared" si="3"/>
        <v>0.94932432432432434</v>
      </c>
      <c r="K22" s="123">
        <v>562</v>
      </c>
      <c r="L22" s="9">
        <f t="shared" si="13"/>
        <v>0.94932432432432434</v>
      </c>
      <c r="M22" s="123">
        <v>525</v>
      </c>
      <c r="N22" s="9">
        <f t="shared" si="4"/>
        <v>0.88682432432432434</v>
      </c>
      <c r="O22" s="123">
        <v>613</v>
      </c>
      <c r="P22" s="9">
        <f t="shared" si="5"/>
        <v>1.035472972972973</v>
      </c>
      <c r="Q22" s="123">
        <v>352</v>
      </c>
      <c r="R22" s="9">
        <f t="shared" si="6"/>
        <v>0.59459459459459463</v>
      </c>
      <c r="S22" s="133">
        <v>623</v>
      </c>
      <c r="T22" s="123">
        <v>549</v>
      </c>
      <c r="U22" s="9">
        <f t="shared" si="7"/>
        <v>0.8812199036918138</v>
      </c>
      <c r="V22" s="123">
        <v>489</v>
      </c>
      <c r="W22" s="9">
        <f t="shared" si="8"/>
        <v>0.7849117174959872</v>
      </c>
      <c r="X22" s="123">
        <v>519</v>
      </c>
      <c r="Y22" s="9">
        <f t="shared" si="9"/>
        <v>0.8330658105939005</v>
      </c>
      <c r="Z22" s="123">
        <v>562</v>
      </c>
      <c r="AA22" s="9">
        <f t="shared" si="10"/>
        <v>0.9020866773675762</v>
      </c>
      <c r="AB22" s="123">
        <v>559</v>
      </c>
      <c r="AC22" s="9">
        <f t="shared" si="11"/>
        <v>0.8972712680577849</v>
      </c>
      <c r="AD22" s="123">
        <v>525</v>
      </c>
      <c r="AE22" s="101">
        <f t="shared" si="12"/>
        <v>0.84269662921348309</v>
      </c>
    </row>
    <row r="23" spans="1:31" ht="13.5" thickBot="1" x14ac:dyDescent="0.25">
      <c r="A23" s="95" t="s">
        <v>26</v>
      </c>
      <c r="B23" s="135">
        <v>476</v>
      </c>
      <c r="C23" s="125">
        <v>372</v>
      </c>
      <c r="D23" s="25">
        <f t="shared" si="0"/>
        <v>0.78151260504201681</v>
      </c>
      <c r="E23" s="125">
        <v>375</v>
      </c>
      <c r="F23" s="25">
        <f t="shared" si="1"/>
        <v>0.78781512605042014</v>
      </c>
      <c r="G23" s="125">
        <v>181</v>
      </c>
      <c r="H23" s="25">
        <f t="shared" si="2"/>
        <v>0.38025210084033612</v>
      </c>
      <c r="I23" s="125">
        <v>375</v>
      </c>
      <c r="J23" s="25">
        <f t="shared" si="3"/>
        <v>0.78781512605042014</v>
      </c>
      <c r="K23" s="125">
        <v>375</v>
      </c>
      <c r="L23" s="25">
        <f t="shared" si="13"/>
        <v>0.78781512605042014</v>
      </c>
      <c r="M23" s="125">
        <v>350</v>
      </c>
      <c r="N23" s="25">
        <f t="shared" si="4"/>
        <v>0.73529411764705888</v>
      </c>
      <c r="O23" s="125">
        <v>426</v>
      </c>
      <c r="P23" s="25">
        <f t="shared" si="5"/>
        <v>0.89495798319327735</v>
      </c>
      <c r="Q23" s="125">
        <v>321</v>
      </c>
      <c r="R23" s="25">
        <f t="shared" si="6"/>
        <v>0.67436974789915971</v>
      </c>
      <c r="S23" s="135">
        <v>488</v>
      </c>
      <c r="T23" s="125">
        <v>382</v>
      </c>
      <c r="U23" s="25">
        <f t="shared" si="7"/>
        <v>0.78278688524590168</v>
      </c>
      <c r="V23" s="125">
        <v>376</v>
      </c>
      <c r="W23" s="25">
        <f t="shared" si="8"/>
        <v>0.77049180327868849</v>
      </c>
      <c r="X23" s="125">
        <v>396</v>
      </c>
      <c r="Y23" s="25">
        <f t="shared" si="9"/>
        <v>0.81147540983606559</v>
      </c>
      <c r="Z23" s="125">
        <v>347</v>
      </c>
      <c r="AA23" s="25">
        <f t="shared" si="10"/>
        <v>0.71106557377049184</v>
      </c>
      <c r="AB23" s="125">
        <v>440</v>
      </c>
      <c r="AC23" s="25">
        <f t="shared" si="11"/>
        <v>0.90163934426229508</v>
      </c>
      <c r="AD23" s="125">
        <v>399</v>
      </c>
      <c r="AE23" s="106">
        <f t="shared" si="12"/>
        <v>0.81762295081967218</v>
      </c>
    </row>
    <row r="24" spans="1:31" x14ac:dyDescent="0.2">
      <c r="A24" s="109" t="s">
        <v>27</v>
      </c>
      <c r="B24" s="113">
        <f>SUM(B25:B35)</f>
        <v>10289</v>
      </c>
      <c r="C24" s="126">
        <f>SUM(C25:C35)</f>
        <v>9250</v>
      </c>
      <c r="D24" s="127">
        <f t="shared" si="0"/>
        <v>0.89901836913208277</v>
      </c>
      <c r="E24" s="126">
        <f>SUM(E25:E35)</f>
        <v>9283</v>
      </c>
      <c r="F24" s="127">
        <f t="shared" si="1"/>
        <v>0.90222567790844588</v>
      </c>
      <c r="G24" s="126">
        <f>SUM(G25:G35)</f>
        <v>9560</v>
      </c>
      <c r="H24" s="127">
        <f t="shared" si="2"/>
        <v>0.92914763339488771</v>
      </c>
      <c r="I24" s="126">
        <f>SUM(I25:I35)</f>
        <v>9278</v>
      </c>
      <c r="J24" s="127">
        <f t="shared" si="3"/>
        <v>0.90173972203323938</v>
      </c>
      <c r="K24" s="126">
        <f>SUM(K25:K35)</f>
        <v>9272</v>
      </c>
      <c r="L24" s="127">
        <f>K24/B24</f>
        <v>0.90115657498299151</v>
      </c>
      <c r="M24" s="126">
        <f>SUM(M25:M35)</f>
        <v>8528</v>
      </c>
      <c r="N24" s="127">
        <f t="shared" si="4"/>
        <v>0.82884634075225971</v>
      </c>
      <c r="O24" s="126">
        <f>SUM(O25:O35)</f>
        <v>9765</v>
      </c>
      <c r="P24" s="127">
        <f t="shared" si="5"/>
        <v>0.94907182427835557</v>
      </c>
      <c r="Q24" s="126">
        <f>SUM(Q25:Q35)</f>
        <v>5250</v>
      </c>
      <c r="R24" s="127">
        <f t="shared" si="6"/>
        <v>0.51025366896685775</v>
      </c>
      <c r="S24" s="113">
        <f>SUM(S25:S35)</f>
        <v>10516</v>
      </c>
      <c r="T24" s="126">
        <f>SUM(T25:T35)</f>
        <v>9391</v>
      </c>
      <c r="U24" s="127">
        <f t="shared" si="7"/>
        <v>0.89302015975656146</v>
      </c>
      <c r="V24" s="126">
        <f>SUM(V25:V35)</f>
        <v>8266</v>
      </c>
      <c r="W24" s="127">
        <f t="shared" si="8"/>
        <v>0.78604031951312281</v>
      </c>
      <c r="X24" s="126">
        <f>SUM(X25:X35)</f>
        <v>8888</v>
      </c>
      <c r="Y24" s="127">
        <f t="shared" si="9"/>
        <v>0.84518828451882844</v>
      </c>
      <c r="Z24" s="126">
        <f>SUM(Z25:Z35)</f>
        <v>9326</v>
      </c>
      <c r="AA24" s="127">
        <f t="shared" si="10"/>
        <v>0.88683910232027385</v>
      </c>
      <c r="AB24" s="126">
        <f>SUM(AB25:AB35)</f>
        <v>7848</v>
      </c>
      <c r="AC24" s="127">
        <f>AB24/S24</f>
        <v>0.7462913655382275</v>
      </c>
      <c r="AD24" s="126">
        <f>SUM(AD25:AD35)</f>
        <v>9101</v>
      </c>
      <c r="AE24" s="114">
        <f t="shared" si="12"/>
        <v>0.86544313427158615</v>
      </c>
    </row>
    <row r="25" spans="1:31" x14ac:dyDescent="0.2">
      <c r="A25" s="93" t="s">
        <v>28</v>
      </c>
      <c r="B25" s="133">
        <v>2121</v>
      </c>
      <c r="C25" s="123">
        <v>1987</v>
      </c>
      <c r="D25" s="9">
        <f t="shared" si="0"/>
        <v>0.93682225365393679</v>
      </c>
      <c r="E25" s="123">
        <v>1968</v>
      </c>
      <c r="F25" s="9">
        <f t="shared" si="1"/>
        <v>0.92786421499292782</v>
      </c>
      <c r="G25" s="123">
        <v>3606</v>
      </c>
      <c r="H25" s="9">
        <f t="shared" si="2"/>
        <v>1.7001414427157002</v>
      </c>
      <c r="I25" s="123">
        <v>1966</v>
      </c>
      <c r="J25" s="9">
        <f t="shared" si="3"/>
        <v>0.92692126355492688</v>
      </c>
      <c r="K25" s="123">
        <v>1966</v>
      </c>
      <c r="L25" s="9">
        <f t="shared" si="13"/>
        <v>0.92692126355492688</v>
      </c>
      <c r="M25" s="123">
        <v>1772</v>
      </c>
      <c r="N25" s="9">
        <f>M25/B25</f>
        <v>0.83545497406883551</v>
      </c>
      <c r="O25" s="123">
        <v>2182</v>
      </c>
      <c r="P25" s="9">
        <f>O25/B25</f>
        <v>1.0287600188590287</v>
      </c>
      <c r="Q25" s="123">
        <v>1033</v>
      </c>
      <c r="R25" s="9">
        <f t="shared" si="6"/>
        <v>0.48703441772748701</v>
      </c>
      <c r="S25" s="133">
        <v>2167</v>
      </c>
      <c r="T25" s="123">
        <v>1954</v>
      </c>
      <c r="U25" s="9">
        <f t="shared" si="7"/>
        <v>0.90170742962621131</v>
      </c>
      <c r="V25" s="123">
        <v>1690</v>
      </c>
      <c r="W25" s="9">
        <f t="shared" si="8"/>
        <v>0.7798800184586987</v>
      </c>
      <c r="X25" s="123">
        <v>1808</v>
      </c>
      <c r="Y25" s="9">
        <f t="shared" si="9"/>
        <v>0.83433317951084451</v>
      </c>
      <c r="Z25" s="123">
        <v>2037</v>
      </c>
      <c r="AA25" s="9">
        <f>Z25/S25</f>
        <v>0.94000922934933084</v>
      </c>
      <c r="AB25" s="123">
        <v>1659</v>
      </c>
      <c r="AC25" s="9">
        <f t="shared" si="11"/>
        <v>0.76557452699584683</v>
      </c>
      <c r="AD25" s="123">
        <v>1873</v>
      </c>
      <c r="AE25" s="101">
        <f t="shared" si="12"/>
        <v>0.86432856483617904</v>
      </c>
    </row>
    <row r="26" spans="1:31" x14ac:dyDescent="0.2">
      <c r="A26" s="94" t="s">
        <v>29</v>
      </c>
      <c r="B26" s="134">
        <v>539</v>
      </c>
      <c r="C26" s="124">
        <v>477</v>
      </c>
      <c r="D26" s="14">
        <f t="shared" si="0"/>
        <v>0.88497217068645639</v>
      </c>
      <c r="E26" s="124">
        <v>470</v>
      </c>
      <c r="F26" s="14">
        <f t="shared" si="1"/>
        <v>0.8719851576994434</v>
      </c>
      <c r="G26" s="124">
        <v>150</v>
      </c>
      <c r="H26" s="14">
        <f t="shared" si="2"/>
        <v>0.2782931354359926</v>
      </c>
      <c r="I26" s="124">
        <v>470</v>
      </c>
      <c r="J26" s="14">
        <f t="shared" si="3"/>
        <v>0.8719851576994434</v>
      </c>
      <c r="K26" s="124">
        <v>470</v>
      </c>
      <c r="L26" s="14">
        <f t="shared" si="13"/>
        <v>0.8719851576994434</v>
      </c>
      <c r="M26" s="124">
        <v>430</v>
      </c>
      <c r="N26" s="14">
        <f t="shared" si="4"/>
        <v>0.79777365491651209</v>
      </c>
      <c r="O26" s="124">
        <v>468</v>
      </c>
      <c r="P26" s="14">
        <f t="shared" ref="P26:P36" si="14">O26/B26</f>
        <v>0.86827458256029688</v>
      </c>
      <c r="Q26" s="124">
        <v>311</v>
      </c>
      <c r="R26" s="14">
        <f t="shared" si="6"/>
        <v>0.57699443413729123</v>
      </c>
      <c r="S26" s="134">
        <v>561</v>
      </c>
      <c r="T26" s="124">
        <v>454</v>
      </c>
      <c r="U26" s="14">
        <f t="shared" si="7"/>
        <v>0.80926916221033873</v>
      </c>
      <c r="V26" s="124">
        <v>414</v>
      </c>
      <c r="W26" s="14">
        <f t="shared" si="8"/>
        <v>0.73796791443850263</v>
      </c>
      <c r="X26" s="124">
        <v>451</v>
      </c>
      <c r="Y26" s="14">
        <f t="shared" si="9"/>
        <v>0.80392156862745101</v>
      </c>
      <c r="Z26" s="124">
        <v>454</v>
      </c>
      <c r="AA26" s="14">
        <f t="shared" si="10"/>
        <v>0.80926916221033873</v>
      </c>
      <c r="AB26" s="124">
        <v>459</v>
      </c>
      <c r="AC26" s="14">
        <f t="shared" si="11"/>
        <v>0.81818181818181823</v>
      </c>
      <c r="AD26" s="124">
        <v>446</v>
      </c>
      <c r="AE26" s="104">
        <f t="shared" si="12"/>
        <v>0.79500891265597151</v>
      </c>
    </row>
    <row r="27" spans="1:31" x14ac:dyDescent="0.2">
      <c r="A27" s="93" t="s">
        <v>30</v>
      </c>
      <c r="B27" s="133">
        <v>877</v>
      </c>
      <c r="C27" s="123">
        <v>835</v>
      </c>
      <c r="D27" s="9">
        <f t="shared" si="0"/>
        <v>0.95210946408209807</v>
      </c>
      <c r="E27" s="123">
        <v>885</v>
      </c>
      <c r="F27" s="9">
        <f t="shared" si="1"/>
        <v>1.0091220068415052</v>
      </c>
      <c r="G27" s="123">
        <v>190</v>
      </c>
      <c r="H27" s="9">
        <f t="shared" si="2"/>
        <v>0.21664766248574688</v>
      </c>
      <c r="I27" s="123">
        <v>884</v>
      </c>
      <c r="J27" s="9">
        <f t="shared" si="3"/>
        <v>1.0079817559863169</v>
      </c>
      <c r="K27" s="123">
        <v>883</v>
      </c>
      <c r="L27" s="9">
        <f t="shared" si="13"/>
        <v>1.0068415051311288</v>
      </c>
      <c r="M27" s="123">
        <v>870</v>
      </c>
      <c r="N27" s="9">
        <f t="shared" si="4"/>
        <v>0.99201824401368299</v>
      </c>
      <c r="O27" s="123">
        <v>927</v>
      </c>
      <c r="P27" s="9">
        <f t="shared" si="14"/>
        <v>1.057012542759407</v>
      </c>
      <c r="Q27" s="123">
        <v>608</v>
      </c>
      <c r="R27" s="9">
        <f t="shared" si="6"/>
        <v>0.69327251995438999</v>
      </c>
      <c r="S27" s="133">
        <v>880</v>
      </c>
      <c r="T27" s="123">
        <v>897</v>
      </c>
      <c r="U27" s="9">
        <f t="shared" si="7"/>
        <v>1.0193181818181818</v>
      </c>
      <c r="V27" s="123">
        <v>779</v>
      </c>
      <c r="W27" s="9">
        <f t="shared" si="8"/>
        <v>0.88522727272727275</v>
      </c>
      <c r="X27" s="123">
        <v>898</v>
      </c>
      <c r="Y27" s="9">
        <f t="shared" si="9"/>
        <v>1.0204545454545455</v>
      </c>
      <c r="Z27" s="123">
        <v>910</v>
      </c>
      <c r="AA27" s="9">
        <f t="shared" si="10"/>
        <v>1.0340909090909092</v>
      </c>
      <c r="AB27" s="123">
        <v>940</v>
      </c>
      <c r="AC27" s="9">
        <f t="shared" si="11"/>
        <v>1.0681818181818181</v>
      </c>
      <c r="AD27" s="123">
        <v>834</v>
      </c>
      <c r="AE27" s="101">
        <f t="shared" si="12"/>
        <v>0.94772727272727275</v>
      </c>
    </row>
    <row r="28" spans="1:31" x14ac:dyDescent="0.2">
      <c r="A28" s="94" t="s">
        <v>31</v>
      </c>
      <c r="B28" s="134">
        <v>1160</v>
      </c>
      <c r="C28" s="124">
        <v>1037</v>
      </c>
      <c r="D28" s="14">
        <f t="shared" si="0"/>
        <v>0.89396551724137929</v>
      </c>
      <c r="E28" s="124">
        <v>1037</v>
      </c>
      <c r="F28" s="14">
        <f t="shared" si="1"/>
        <v>0.89396551724137929</v>
      </c>
      <c r="G28" s="124">
        <v>1946</v>
      </c>
      <c r="H28" s="14">
        <f t="shared" si="2"/>
        <v>1.6775862068965517</v>
      </c>
      <c r="I28" s="124">
        <v>1037</v>
      </c>
      <c r="J28" s="14">
        <f t="shared" si="3"/>
        <v>0.89396551724137929</v>
      </c>
      <c r="K28" s="124">
        <v>1037</v>
      </c>
      <c r="L28" s="14">
        <f t="shared" si="13"/>
        <v>0.89396551724137929</v>
      </c>
      <c r="M28" s="124">
        <v>927</v>
      </c>
      <c r="N28" s="14">
        <f t="shared" si="4"/>
        <v>0.79913793103448272</v>
      </c>
      <c r="O28" s="124">
        <v>1035</v>
      </c>
      <c r="P28" s="14">
        <f t="shared" si="14"/>
        <v>0.89224137931034486</v>
      </c>
      <c r="Q28" s="124">
        <v>554</v>
      </c>
      <c r="R28" s="14">
        <f t="shared" si="6"/>
        <v>0.47758620689655173</v>
      </c>
      <c r="S28" s="134">
        <v>1192</v>
      </c>
      <c r="T28" s="124">
        <v>987</v>
      </c>
      <c r="U28" s="14">
        <f t="shared" si="7"/>
        <v>0.82802013422818788</v>
      </c>
      <c r="V28" s="124">
        <v>951</v>
      </c>
      <c r="W28" s="14">
        <f t="shared" si="8"/>
        <v>0.79781879194630867</v>
      </c>
      <c r="X28" s="124">
        <v>932</v>
      </c>
      <c r="Y28" s="14">
        <f t="shared" si="9"/>
        <v>0.78187919463087252</v>
      </c>
      <c r="Z28" s="124">
        <v>985</v>
      </c>
      <c r="AA28" s="14">
        <f t="shared" si="10"/>
        <v>0.82634228187919467</v>
      </c>
      <c r="AB28" s="124">
        <v>865</v>
      </c>
      <c r="AC28" s="14">
        <f t="shared" si="11"/>
        <v>0.72567114093959728</v>
      </c>
      <c r="AD28" s="124">
        <v>958</v>
      </c>
      <c r="AE28" s="104">
        <f t="shared" si="12"/>
        <v>0.80369127516778527</v>
      </c>
    </row>
    <row r="29" spans="1:31" x14ac:dyDescent="0.2">
      <c r="A29" s="93" t="s">
        <v>32</v>
      </c>
      <c r="B29" s="133">
        <v>112</v>
      </c>
      <c r="C29" s="123">
        <v>96</v>
      </c>
      <c r="D29" s="9">
        <f t="shared" si="0"/>
        <v>0.8571428571428571</v>
      </c>
      <c r="E29" s="123">
        <v>96</v>
      </c>
      <c r="F29" s="9">
        <f t="shared" si="1"/>
        <v>0.8571428571428571</v>
      </c>
      <c r="G29" s="123">
        <v>106</v>
      </c>
      <c r="H29" s="9">
        <f t="shared" si="2"/>
        <v>0.9464285714285714</v>
      </c>
      <c r="I29" s="123">
        <v>96</v>
      </c>
      <c r="J29" s="9">
        <f t="shared" si="3"/>
        <v>0.8571428571428571</v>
      </c>
      <c r="K29" s="123">
        <v>96</v>
      </c>
      <c r="L29" s="9">
        <f t="shared" si="13"/>
        <v>0.8571428571428571</v>
      </c>
      <c r="M29" s="123">
        <v>116</v>
      </c>
      <c r="N29" s="9">
        <f t="shared" si="4"/>
        <v>1.0357142857142858</v>
      </c>
      <c r="O29" s="123">
        <v>116</v>
      </c>
      <c r="P29" s="9">
        <f t="shared" si="14"/>
        <v>1.0357142857142858</v>
      </c>
      <c r="Q29" s="123">
        <v>36</v>
      </c>
      <c r="R29" s="9">
        <f t="shared" si="6"/>
        <v>0.32142857142857145</v>
      </c>
      <c r="S29" s="133">
        <v>124</v>
      </c>
      <c r="T29" s="123">
        <v>107</v>
      </c>
      <c r="U29" s="9">
        <f t="shared" si="7"/>
        <v>0.86290322580645162</v>
      </c>
      <c r="V29" s="123">
        <v>97</v>
      </c>
      <c r="W29" s="9">
        <f t="shared" si="8"/>
        <v>0.782258064516129</v>
      </c>
      <c r="X29" s="123">
        <v>100</v>
      </c>
      <c r="Y29" s="9">
        <f t="shared" si="9"/>
        <v>0.80645161290322576</v>
      </c>
      <c r="Z29" s="123">
        <v>107</v>
      </c>
      <c r="AA29" s="9">
        <f t="shared" si="10"/>
        <v>0.86290322580645162</v>
      </c>
      <c r="AB29" s="123">
        <v>98</v>
      </c>
      <c r="AC29" s="9">
        <f t="shared" si="11"/>
        <v>0.79032258064516125</v>
      </c>
      <c r="AD29" s="123">
        <v>107</v>
      </c>
      <c r="AE29" s="101">
        <f t="shared" si="12"/>
        <v>0.86290322580645162</v>
      </c>
    </row>
    <row r="30" spans="1:31" x14ac:dyDescent="0.2">
      <c r="A30" s="94" t="s">
        <v>33</v>
      </c>
      <c r="B30" s="134">
        <v>509</v>
      </c>
      <c r="C30" s="124">
        <v>490</v>
      </c>
      <c r="D30" s="14">
        <f t="shared" si="0"/>
        <v>0.96267190569744598</v>
      </c>
      <c r="E30" s="124">
        <v>503</v>
      </c>
      <c r="F30" s="14">
        <f t="shared" si="1"/>
        <v>0.98821218074656192</v>
      </c>
      <c r="G30" s="124">
        <v>220</v>
      </c>
      <c r="H30" s="14">
        <f t="shared" si="2"/>
        <v>0.43222003929273084</v>
      </c>
      <c r="I30" s="124">
        <v>502</v>
      </c>
      <c r="J30" s="14">
        <f t="shared" si="3"/>
        <v>0.98624754420432215</v>
      </c>
      <c r="K30" s="124">
        <v>499</v>
      </c>
      <c r="L30" s="14">
        <f t="shared" si="13"/>
        <v>0.98035363457760316</v>
      </c>
      <c r="M30" s="124">
        <v>429</v>
      </c>
      <c r="N30" s="14">
        <f t="shared" si="4"/>
        <v>0.84282907662082518</v>
      </c>
      <c r="O30" s="124">
        <v>476</v>
      </c>
      <c r="P30" s="14">
        <f t="shared" si="14"/>
        <v>0.93516699410609039</v>
      </c>
      <c r="Q30" s="124">
        <v>286</v>
      </c>
      <c r="R30" s="14">
        <f t="shared" si="6"/>
        <v>0.56188605108055012</v>
      </c>
      <c r="S30" s="134">
        <v>516</v>
      </c>
      <c r="T30" s="124">
        <v>487</v>
      </c>
      <c r="U30" s="14">
        <f t="shared" si="7"/>
        <v>0.94379844961240311</v>
      </c>
      <c r="V30" s="124">
        <v>425</v>
      </c>
      <c r="W30" s="14">
        <f t="shared" si="8"/>
        <v>0.8236434108527132</v>
      </c>
      <c r="X30" s="124">
        <v>390</v>
      </c>
      <c r="Y30" s="14">
        <f t="shared" si="9"/>
        <v>0.7558139534883721</v>
      </c>
      <c r="Z30" s="124">
        <v>464</v>
      </c>
      <c r="AA30" s="14">
        <f t="shared" si="10"/>
        <v>0.89922480620155043</v>
      </c>
      <c r="AB30" s="124">
        <v>132</v>
      </c>
      <c r="AC30" s="14">
        <f t="shared" si="11"/>
        <v>0.2558139534883721</v>
      </c>
      <c r="AD30" s="124">
        <v>457</v>
      </c>
      <c r="AE30" s="104">
        <f t="shared" si="12"/>
        <v>0.88565891472868219</v>
      </c>
    </row>
    <row r="31" spans="1:31" x14ac:dyDescent="0.2">
      <c r="A31" s="93" t="s">
        <v>34</v>
      </c>
      <c r="B31" s="133">
        <v>971</v>
      </c>
      <c r="C31" s="123">
        <v>867</v>
      </c>
      <c r="D31" s="9">
        <f t="shared" si="0"/>
        <v>0.89289392378990728</v>
      </c>
      <c r="E31" s="123">
        <v>879</v>
      </c>
      <c r="F31" s="9">
        <f t="shared" si="1"/>
        <v>0.9052523171987642</v>
      </c>
      <c r="G31" s="123">
        <v>507</v>
      </c>
      <c r="H31" s="9">
        <f t="shared" si="2"/>
        <v>0.52214212152420181</v>
      </c>
      <c r="I31" s="123">
        <v>879</v>
      </c>
      <c r="J31" s="9">
        <f t="shared" si="3"/>
        <v>0.9052523171987642</v>
      </c>
      <c r="K31" s="123">
        <v>879</v>
      </c>
      <c r="L31" s="9">
        <f t="shared" si="13"/>
        <v>0.9052523171987642</v>
      </c>
      <c r="M31" s="123">
        <v>804</v>
      </c>
      <c r="N31" s="9">
        <f t="shared" si="4"/>
        <v>0.82801235839340881</v>
      </c>
      <c r="O31" s="123">
        <v>990</v>
      </c>
      <c r="P31" s="9">
        <f t="shared" si="14"/>
        <v>1.01956745623069</v>
      </c>
      <c r="Q31" s="123">
        <v>460</v>
      </c>
      <c r="R31" s="9">
        <f t="shared" si="6"/>
        <v>0.47373841400617922</v>
      </c>
      <c r="S31" s="133">
        <v>995</v>
      </c>
      <c r="T31" s="123">
        <v>879</v>
      </c>
      <c r="U31" s="9">
        <f t="shared" si="7"/>
        <v>0.88341708542713571</v>
      </c>
      <c r="V31" s="123">
        <v>850</v>
      </c>
      <c r="W31" s="9">
        <f t="shared" si="8"/>
        <v>0.85427135678391963</v>
      </c>
      <c r="X31" s="123">
        <v>874</v>
      </c>
      <c r="Y31" s="9">
        <f t="shared" si="9"/>
        <v>0.87839195979899498</v>
      </c>
      <c r="Z31" s="123">
        <v>893</v>
      </c>
      <c r="AA31" s="9">
        <f t="shared" si="10"/>
        <v>0.8974874371859296</v>
      </c>
      <c r="AB31" s="123">
        <v>820</v>
      </c>
      <c r="AC31" s="9">
        <f t="shared" si="11"/>
        <v>0.82412060301507539</v>
      </c>
      <c r="AD31" s="123">
        <v>873</v>
      </c>
      <c r="AE31" s="101">
        <f t="shared" si="12"/>
        <v>0.87738693467336681</v>
      </c>
    </row>
    <row r="32" spans="1:31" x14ac:dyDescent="0.2">
      <c r="A32" s="94" t="s">
        <v>35</v>
      </c>
      <c r="B32" s="134">
        <v>489</v>
      </c>
      <c r="C32" s="124">
        <v>398</v>
      </c>
      <c r="D32" s="14">
        <f t="shared" si="0"/>
        <v>0.81390593047034765</v>
      </c>
      <c r="E32" s="124">
        <v>398</v>
      </c>
      <c r="F32" s="14">
        <f t="shared" si="1"/>
        <v>0.81390593047034765</v>
      </c>
      <c r="G32" s="124">
        <v>115</v>
      </c>
      <c r="H32" s="14">
        <f t="shared" si="2"/>
        <v>0.23517382413087934</v>
      </c>
      <c r="I32" s="124">
        <v>398</v>
      </c>
      <c r="J32" s="14">
        <f t="shared" si="3"/>
        <v>0.81390593047034765</v>
      </c>
      <c r="K32" s="124">
        <v>398</v>
      </c>
      <c r="L32" s="14">
        <f t="shared" si="13"/>
        <v>0.81390593047034765</v>
      </c>
      <c r="M32" s="124">
        <v>393</v>
      </c>
      <c r="N32" s="14">
        <f t="shared" si="4"/>
        <v>0.80368098159509205</v>
      </c>
      <c r="O32" s="124">
        <v>446</v>
      </c>
      <c r="P32" s="14">
        <f t="shared" si="14"/>
        <v>0.91206543967280163</v>
      </c>
      <c r="Q32" s="124">
        <v>221</v>
      </c>
      <c r="R32" s="14">
        <f t="shared" si="6"/>
        <v>0.45194274028629855</v>
      </c>
      <c r="S32" s="134">
        <v>491</v>
      </c>
      <c r="T32" s="124">
        <v>416</v>
      </c>
      <c r="U32" s="14">
        <f t="shared" si="7"/>
        <v>0.84725050916496947</v>
      </c>
      <c r="V32" s="124">
        <v>374</v>
      </c>
      <c r="W32" s="14">
        <f t="shared" si="8"/>
        <v>0.76171079429735233</v>
      </c>
      <c r="X32" s="124">
        <v>414</v>
      </c>
      <c r="Y32" s="14">
        <f t="shared" si="9"/>
        <v>0.84317718940936859</v>
      </c>
      <c r="Z32" s="124">
        <v>409</v>
      </c>
      <c r="AA32" s="14">
        <f t="shared" si="10"/>
        <v>0.83299389002036661</v>
      </c>
      <c r="AB32" s="124">
        <v>420</v>
      </c>
      <c r="AC32" s="14">
        <f t="shared" si="11"/>
        <v>0.85539714867617112</v>
      </c>
      <c r="AD32" s="124">
        <v>407</v>
      </c>
      <c r="AE32" s="104">
        <f t="shared" si="12"/>
        <v>0.82892057026476573</v>
      </c>
    </row>
    <row r="33" spans="1:31" x14ac:dyDescent="0.2">
      <c r="A33" s="93" t="s">
        <v>36</v>
      </c>
      <c r="B33" s="133">
        <v>586</v>
      </c>
      <c r="C33" s="123">
        <v>554</v>
      </c>
      <c r="D33" s="9">
        <f t="shared" si="0"/>
        <v>0.94539249146757676</v>
      </c>
      <c r="E33" s="123">
        <v>554</v>
      </c>
      <c r="F33" s="9">
        <f t="shared" si="1"/>
        <v>0.94539249146757676</v>
      </c>
      <c r="G33" s="123">
        <v>248</v>
      </c>
      <c r="H33" s="9">
        <f t="shared" si="2"/>
        <v>0.42320819112627989</v>
      </c>
      <c r="I33" s="123">
        <v>555</v>
      </c>
      <c r="J33" s="9">
        <f t="shared" si="3"/>
        <v>0.94709897610921501</v>
      </c>
      <c r="K33" s="123">
        <v>554</v>
      </c>
      <c r="L33" s="9">
        <f t="shared" si="13"/>
        <v>0.94539249146757676</v>
      </c>
      <c r="M33" s="123">
        <v>535</v>
      </c>
      <c r="N33" s="9">
        <f t="shared" si="4"/>
        <v>0.91296928327645055</v>
      </c>
      <c r="O33" s="123">
        <v>587</v>
      </c>
      <c r="P33" s="9">
        <f t="shared" si="14"/>
        <v>1.0017064846416381</v>
      </c>
      <c r="Q33" s="123">
        <v>379</v>
      </c>
      <c r="R33" s="9">
        <f t="shared" si="6"/>
        <v>0.64675767918088733</v>
      </c>
      <c r="S33" s="133">
        <v>594</v>
      </c>
      <c r="T33" s="123">
        <v>603</v>
      </c>
      <c r="U33" s="9">
        <f t="shared" si="7"/>
        <v>1.0151515151515151</v>
      </c>
      <c r="V33" s="123">
        <v>560</v>
      </c>
      <c r="W33" s="9">
        <f t="shared" si="8"/>
        <v>0.9427609427609428</v>
      </c>
      <c r="X33" s="123">
        <v>571</v>
      </c>
      <c r="Y33" s="9">
        <f t="shared" si="9"/>
        <v>0.96127946127946129</v>
      </c>
      <c r="Z33" s="123">
        <v>616</v>
      </c>
      <c r="AA33" s="9">
        <f t="shared" si="10"/>
        <v>1.037037037037037</v>
      </c>
      <c r="AB33" s="123">
        <v>523</v>
      </c>
      <c r="AC33" s="9">
        <f t="shared" si="11"/>
        <v>0.88047138047138052</v>
      </c>
      <c r="AD33" s="123">
        <v>578</v>
      </c>
      <c r="AE33" s="101">
        <f t="shared" si="12"/>
        <v>0.97306397306397308</v>
      </c>
    </row>
    <row r="34" spans="1:31" x14ac:dyDescent="0.2">
      <c r="A34" s="94" t="s">
        <v>37</v>
      </c>
      <c r="B34" s="134">
        <v>2757</v>
      </c>
      <c r="C34" s="124">
        <v>2345</v>
      </c>
      <c r="D34" s="14">
        <f t="shared" si="0"/>
        <v>0.85056220529561122</v>
      </c>
      <c r="E34" s="124">
        <v>2329</v>
      </c>
      <c r="F34" s="14">
        <f t="shared" si="1"/>
        <v>0.84475879579252811</v>
      </c>
      <c r="G34" s="124">
        <v>2327</v>
      </c>
      <c r="H34" s="14">
        <f t="shared" si="2"/>
        <v>0.8440333696046427</v>
      </c>
      <c r="I34" s="124">
        <v>2326</v>
      </c>
      <c r="J34" s="14">
        <f t="shared" si="3"/>
        <v>0.84367065651070006</v>
      </c>
      <c r="K34" s="124">
        <v>2326</v>
      </c>
      <c r="L34" s="14">
        <f t="shared" si="13"/>
        <v>0.84367065651070006</v>
      </c>
      <c r="M34" s="124">
        <v>2104</v>
      </c>
      <c r="N34" s="14">
        <f t="shared" si="4"/>
        <v>0.76314834965542255</v>
      </c>
      <c r="O34" s="124">
        <v>2389</v>
      </c>
      <c r="P34" s="14">
        <f t="shared" si="14"/>
        <v>0.86652158142908964</v>
      </c>
      <c r="Q34" s="124">
        <v>1277</v>
      </c>
      <c r="R34" s="14">
        <f t="shared" si="6"/>
        <v>0.46318462096481683</v>
      </c>
      <c r="S34" s="134">
        <v>2826</v>
      </c>
      <c r="T34" s="124">
        <v>2401</v>
      </c>
      <c r="U34" s="14">
        <f t="shared" si="7"/>
        <v>0.84961075725406932</v>
      </c>
      <c r="V34" s="124">
        <v>1981</v>
      </c>
      <c r="W34" s="14">
        <f t="shared" si="8"/>
        <v>0.70099079971691436</v>
      </c>
      <c r="X34" s="124">
        <v>2257</v>
      </c>
      <c r="Y34" s="14">
        <f t="shared" si="9"/>
        <v>0.79865534324133047</v>
      </c>
      <c r="Z34" s="124">
        <v>2285</v>
      </c>
      <c r="AA34" s="14">
        <f t="shared" si="10"/>
        <v>0.80856334041047417</v>
      </c>
      <c r="AB34" s="124">
        <v>1762</v>
      </c>
      <c r="AC34" s="14">
        <f t="shared" si="11"/>
        <v>0.6234961075725407</v>
      </c>
      <c r="AD34" s="124">
        <v>2379</v>
      </c>
      <c r="AE34" s="104">
        <f t="shared" si="12"/>
        <v>0.84182590233545651</v>
      </c>
    </row>
    <row r="35" spans="1:31" ht="13.5" thickBot="1" x14ac:dyDescent="0.25">
      <c r="A35" s="118" t="s">
        <v>38</v>
      </c>
      <c r="B35" s="136">
        <v>168</v>
      </c>
      <c r="C35" s="128">
        <v>164</v>
      </c>
      <c r="D35" s="129">
        <f t="shared" si="0"/>
        <v>0.97619047619047616</v>
      </c>
      <c r="E35" s="128">
        <v>164</v>
      </c>
      <c r="F35" s="129">
        <f t="shared" si="1"/>
        <v>0.97619047619047616</v>
      </c>
      <c r="G35" s="128">
        <v>145</v>
      </c>
      <c r="H35" s="129">
        <f t="shared" si="2"/>
        <v>0.86309523809523814</v>
      </c>
      <c r="I35" s="128">
        <v>165</v>
      </c>
      <c r="J35" s="129">
        <f t="shared" si="3"/>
        <v>0.9821428571428571</v>
      </c>
      <c r="K35" s="128">
        <v>164</v>
      </c>
      <c r="L35" s="129">
        <f t="shared" si="13"/>
        <v>0.97619047619047616</v>
      </c>
      <c r="M35" s="128">
        <v>148</v>
      </c>
      <c r="N35" s="129">
        <f t="shared" si="4"/>
        <v>0.88095238095238093</v>
      </c>
      <c r="O35" s="128">
        <v>149</v>
      </c>
      <c r="P35" s="129">
        <f t="shared" si="14"/>
        <v>0.88690476190476186</v>
      </c>
      <c r="Q35" s="128">
        <v>85</v>
      </c>
      <c r="R35" s="129">
        <f t="shared" si="6"/>
        <v>0.50595238095238093</v>
      </c>
      <c r="S35" s="136">
        <v>170</v>
      </c>
      <c r="T35" s="128">
        <v>206</v>
      </c>
      <c r="U35" s="129">
        <f t="shared" si="7"/>
        <v>1.2117647058823529</v>
      </c>
      <c r="V35" s="128">
        <v>145</v>
      </c>
      <c r="W35" s="129">
        <f t="shared" si="8"/>
        <v>0.8529411764705882</v>
      </c>
      <c r="X35" s="128">
        <v>193</v>
      </c>
      <c r="Y35" s="129">
        <f t="shared" si="9"/>
        <v>1.1352941176470588</v>
      </c>
      <c r="Z35" s="128">
        <v>166</v>
      </c>
      <c r="AA35" s="129">
        <f t="shared" si="10"/>
        <v>0.97647058823529409</v>
      </c>
      <c r="AB35" s="128">
        <v>170</v>
      </c>
      <c r="AC35" s="129">
        <f t="shared" si="11"/>
        <v>1</v>
      </c>
      <c r="AD35" s="128">
        <v>189</v>
      </c>
      <c r="AE35" s="120">
        <f t="shared" si="12"/>
        <v>1.111764705882353</v>
      </c>
    </row>
    <row r="36" spans="1:31" x14ac:dyDescent="0.2">
      <c r="A36" s="109" t="s">
        <v>39</v>
      </c>
      <c r="B36" s="113">
        <f>SUM(B37:B46)</f>
        <v>2605</v>
      </c>
      <c r="C36" s="126">
        <f>SUM(C37:C46)</f>
        <v>2359</v>
      </c>
      <c r="D36" s="127">
        <f t="shared" si="0"/>
        <v>0.90556621880998078</v>
      </c>
      <c r="E36" s="126">
        <f>SUM(E37:E46)</f>
        <v>2360</v>
      </c>
      <c r="F36" s="127">
        <f t="shared" si="1"/>
        <v>0.90595009596928988</v>
      </c>
      <c r="G36" s="126">
        <f>SUM(G37:G46)</f>
        <v>1812</v>
      </c>
      <c r="H36" s="127">
        <f t="shared" si="2"/>
        <v>0.69558541266794627</v>
      </c>
      <c r="I36" s="126">
        <f>SUM(I37:I46)</f>
        <v>2359</v>
      </c>
      <c r="J36" s="127">
        <f t="shared" si="3"/>
        <v>0.90556621880998078</v>
      </c>
      <c r="K36" s="126">
        <f>SUM(K37:K46)</f>
        <v>2357</v>
      </c>
      <c r="L36" s="127">
        <f>K36/B36</f>
        <v>0.90479846449136281</v>
      </c>
      <c r="M36" s="126">
        <f>SUM(M37:M46)</f>
        <v>2295</v>
      </c>
      <c r="N36" s="127">
        <f t="shared" si="4"/>
        <v>0.88099808061420348</v>
      </c>
      <c r="O36" s="126">
        <f>SUM(O37:O46)</f>
        <v>2538</v>
      </c>
      <c r="P36" s="127">
        <f t="shared" si="14"/>
        <v>0.97428023032629563</v>
      </c>
      <c r="Q36" s="126">
        <f>SUM(Q37:Q46)</f>
        <v>1399</v>
      </c>
      <c r="R36" s="127">
        <f t="shared" si="6"/>
        <v>0.5370441458733205</v>
      </c>
      <c r="S36" s="113">
        <f>SUM(S37:S46)</f>
        <v>2665</v>
      </c>
      <c r="T36" s="126">
        <f>SUM(T37:T46)</f>
        <v>2530</v>
      </c>
      <c r="U36" s="127">
        <f t="shared" si="7"/>
        <v>0.94934333958724204</v>
      </c>
      <c r="V36" s="126">
        <f>SUM(V37:V46)</f>
        <v>2292</v>
      </c>
      <c r="W36" s="127">
        <f>V36/S36</f>
        <v>0.86003752345215756</v>
      </c>
      <c r="X36" s="126">
        <f>SUM(X37:X46)</f>
        <v>2422</v>
      </c>
      <c r="Y36" s="127">
        <f t="shared" si="9"/>
        <v>0.90881801125703565</v>
      </c>
      <c r="Z36" s="126">
        <f>SUM(Z37:Z46)</f>
        <v>2582</v>
      </c>
      <c r="AA36" s="127">
        <f t="shared" si="10"/>
        <v>0.96885553470919328</v>
      </c>
      <c r="AB36" s="126">
        <f>SUM(AB37:AB46)</f>
        <v>2258</v>
      </c>
      <c r="AC36" s="127">
        <f t="shared" si="11"/>
        <v>0.84727954971857411</v>
      </c>
      <c r="AD36" s="126">
        <f>SUM(AD37:AD46)</f>
        <v>2440</v>
      </c>
      <c r="AE36" s="114">
        <f t="shared" si="12"/>
        <v>0.91557223264540333</v>
      </c>
    </row>
    <row r="37" spans="1:31" x14ac:dyDescent="0.2">
      <c r="A37" s="94" t="s">
        <v>41</v>
      </c>
      <c r="B37" s="134">
        <v>331</v>
      </c>
      <c r="C37" s="124">
        <v>300</v>
      </c>
      <c r="D37" s="14">
        <f t="shared" si="0"/>
        <v>0.90634441087613293</v>
      </c>
      <c r="E37" s="124">
        <v>300</v>
      </c>
      <c r="F37" s="14">
        <f t="shared" si="1"/>
        <v>0.90634441087613293</v>
      </c>
      <c r="G37" s="124">
        <v>139</v>
      </c>
      <c r="H37" s="14">
        <f t="shared" si="2"/>
        <v>0.41993957703927492</v>
      </c>
      <c r="I37" s="124">
        <v>300</v>
      </c>
      <c r="J37" s="14">
        <f t="shared" si="3"/>
        <v>0.90634441087613293</v>
      </c>
      <c r="K37" s="124">
        <v>300</v>
      </c>
      <c r="L37" s="14">
        <f t="shared" si="13"/>
        <v>0.90634441087613293</v>
      </c>
      <c r="M37" s="124">
        <v>304</v>
      </c>
      <c r="N37" s="14">
        <f t="shared" si="4"/>
        <v>0.91842900302114805</v>
      </c>
      <c r="O37" s="124">
        <v>349</v>
      </c>
      <c r="P37" s="14">
        <f>O37/B37</f>
        <v>1.054380664652568</v>
      </c>
      <c r="Q37" s="124">
        <v>194</v>
      </c>
      <c r="R37" s="14">
        <f t="shared" si="6"/>
        <v>0.58610271903323263</v>
      </c>
      <c r="S37" s="134">
        <v>337</v>
      </c>
      <c r="T37" s="124">
        <v>321</v>
      </c>
      <c r="U37" s="14">
        <f t="shared" si="7"/>
        <v>0.95252225519287836</v>
      </c>
      <c r="V37" s="124">
        <v>319</v>
      </c>
      <c r="W37" s="14">
        <f>V37/S37</f>
        <v>0.94658753709198817</v>
      </c>
      <c r="X37" s="124">
        <v>323</v>
      </c>
      <c r="Y37" s="14">
        <f t="shared" si="9"/>
        <v>0.95845697329376855</v>
      </c>
      <c r="Z37" s="124">
        <v>338</v>
      </c>
      <c r="AA37" s="14">
        <f t="shared" si="10"/>
        <v>1.0029673590504451</v>
      </c>
      <c r="AB37" s="124">
        <v>309</v>
      </c>
      <c r="AC37" s="14">
        <f t="shared" si="11"/>
        <v>0.91691394658753711</v>
      </c>
      <c r="AD37" s="124">
        <v>338</v>
      </c>
      <c r="AE37" s="104">
        <f t="shared" si="12"/>
        <v>1.0029673590504451</v>
      </c>
    </row>
    <row r="38" spans="1:31" x14ac:dyDescent="0.2">
      <c r="A38" s="93" t="s">
        <v>42</v>
      </c>
      <c r="B38" s="133">
        <v>238</v>
      </c>
      <c r="C38" s="123">
        <v>226</v>
      </c>
      <c r="D38" s="9">
        <f t="shared" si="0"/>
        <v>0.94957983193277307</v>
      </c>
      <c r="E38" s="123">
        <v>223</v>
      </c>
      <c r="F38" s="9">
        <f t="shared" si="1"/>
        <v>0.93697478991596639</v>
      </c>
      <c r="G38" s="123">
        <v>84</v>
      </c>
      <c r="H38" s="9">
        <f t="shared" si="2"/>
        <v>0.35294117647058826</v>
      </c>
      <c r="I38" s="123">
        <v>223</v>
      </c>
      <c r="J38" s="9">
        <f t="shared" si="3"/>
        <v>0.93697478991596639</v>
      </c>
      <c r="K38" s="123">
        <v>223</v>
      </c>
      <c r="L38" s="9">
        <f t="shared" si="13"/>
        <v>0.93697478991596639</v>
      </c>
      <c r="M38" s="123">
        <v>205</v>
      </c>
      <c r="N38" s="9">
        <f t="shared" si="4"/>
        <v>0.8613445378151261</v>
      </c>
      <c r="O38" s="123">
        <v>216</v>
      </c>
      <c r="P38" s="9">
        <f>O38/B38</f>
        <v>0.90756302521008403</v>
      </c>
      <c r="Q38" s="123">
        <v>114</v>
      </c>
      <c r="R38" s="9">
        <f t="shared" si="6"/>
        <v>0.47899159663865548</v>
      </c>
      <c r="S38" s="133">
        <v>247</v>
      </c>
      <c r="T38" s="123">
        <v>235</v>
      </c>
      <c r="U38" s="9">
        <f t="shared" si="7"/>
        <v>0.95141700404858298</v>
      </c>
      <c r="V38" s="123">
        <v>218</v>
      </c>
      <c r="W38" s="9">
        <f t="shared" ref="W38:W46" si="15">V38/S38</f>
        <v>0.88259109311740891</v>
      </c>
      <c r="X38" s="123">
        <v>202</v>
      </c>
      <c r="Y38" s="9">
        <f t="shared" si="9"/>
        <v>0.81781376518218618</v>
      </c>
      <c r="Z38" s="123">
        <v>245</v>
      </c>
      <c r="AA38" s="9">
        <f t="shared" si="10"/>
        <v>0.9919028340080972</v>
      </c>
      <c r="AB38" s="123">
        <v>227</v>
      </c>
      <c r="AC38" s="9">
        <f t="shared" si="11"/>
        <v>0.91902834008097167</v>
      </c>
      <c r="AD38" s="123">
        <v>168</v>
      </c>
      <c r="AE38" s="101">
        <f t="shared" si="12"/>
        <v>0.68016194331983804</v>
      </c>
    </row>
    <row r="39" spans="1:31" x14ac:dyDescent="0.2">
      <c r="A39" s="94" t="s">
        <v>43</v>
      </c>
      <c r="B39" s="134">
        <v>117</v>
      </c>
      <c r="C39" s="124">
        <v>124</v>
      </c>
      <c r="D39" s="14">
        <f t="shared" si="0"/>
        <v>1.0598290598290598</v>
      </c>
      <c r="E39" s="124">
        <v>124</v>
      </c>
      <c r="F39" s="14">
        <f t="shared" si="1"/>
        <v>1.0598290598290598</v>
      </c>
      <c r="G39" s="124">
        <v>39</v>
      </c>
      <c r="H39" s="14">
        <f t="shared" si="2"/>
        <v>0.33333333333333331</v>
      </c>
      <c r="I39" s="124">
        <v>124</v>
      </c>
      <c r="J39" s="14">
        <f t="shared" si="3"/>
        <v>1.0598290598290598</v>
      </c>
      <c r="K39" s="124">
        <v>124</v>
      </c>
      <c r="L39" s="14">
        <f t="shared" si="13"/>
        <v>1.0598290598290598</v>
      </c>
      <c r="M39" s="124">
        <v>134</v>
      </c>
      <c r="N39" s="14">
        <f t="shared" si="4"/>
        <v>1.1452991452991452</v>
      </c>
      <c r="O39" s="124">
        <v>137</v>
      </c>
      <c r="P39" s="14">
        <f t="shared" ref="P39:P102" si="16">O39/B39</f>
        <v>1.170940170940171</v>
      </c>
      <c r="Q39" s="124">
        <v>99</v>
      </c>
      <c r="R39" s="14">
        <f t="shared" si="6"/>
        <v>0.84615384615384615</v>
      </c>
      <c r="S39" s="134">
        <v>125</v>
      </c>
      <c r="T39" s="124">
        <v>136</v>
      </c>
      <c r="U39" s="14">
        <f t="shared" si="7"/>
        <v>1.0880000000000001</v>
      </c>
      <c r="V39" s="124">
        <v>111</v>
      </c>
      <c r="W39" s="14">
        <f t="shared" si="15"/>
        <v>0.88800000000000001</v>
      </c>
      <c r="X39" s="124">
        <v>134</v>
      </c>
      <c r="Y39" s="14">
        <f t="shared" si="9"/>
        <v>1.0720000000000001</v>
      </c>
      <c r="Z39" s="124">
        <v>137</v>
      </c>
      <c r="AA39" s="14">
        <f t="shared" si="10"/>
        <v>1.0960000000000001</v>
      </c>
      <c r="AB39" s="124">
        <v>143</v>
      </c>
      <c r="AC39" s="14">
        <f t="shared" si="11"/>
        <v>1.1439999999999999</v>
      </c>
      <c r="AD39" s="124">
        <v>138</v>
      </c>
      <c r="AE39" s="104">
        <f t="shared" si="12"/>
        <v>1.1040000000000001</v>
      </c>
    </row>
    <row r="40" spans="1:31" x14ac:dyDescent="0.2">
      <c r="A40" s="93" t="s">
        <v>44</v>
      </c>
      <c r="B40" s="133">
        <v>444</v>
      </c>
      <c r="C40" s="123">
        <v>388</v>
      </c>
      <c r="D40" s="9">
        <f t="shared" si="0"/>
        <v>0.87387387387387383</v>
      </c>
      <c r="E40" s="123">
        <v>392</v>
      </c>
      <c r="F40" s="9">
        <f t="shared" si="1"/>
        <v>0.88288288288288286</v>
      </c>
      <c r="G40" s="123">
        <v>148</v>
      </c>
      <c r="H40" s="9">
        <f t="shared" si="2"/>
        <v>0.33333333333333331</v>
      </c>
      <c r="I40" s="123">
        <v>391</v>
      </c>
      <c r="J40" s="9">
        <f t="shared" si="3"/>
        <v>0.88063063063063063</v>
      </c>
      <c r="K40" s="123">
        <v>389</v>
      </c>
      <c r="L40" s="9">
        <f t="shared" si="13"/>
        <v>0.87612612612612617</v>
      </c>
      <c r="M40" s="123">
        <v>381</v>
      </c>
      <c r="N40" s="9">
        <f t="shared" si="4"/>
        <v>0.85810810810810811</v>
      </c>
      <c r="O40" s="123">
        <v>455</v>
      </c>
      <c r="P40" s="9">
        <f t="shared" si="16"/>
        <v>1.0247747747747749</v>
      </c>
      <c r="Q40" s="123">
        <v>194</v>
      </c>
      <c r="R40" s="9">
        <f t="shared" si="6"/>
        <v>0.43693693693693691</v>
      </c>
      <c r="S40" s="133">
        <v>446</v>
      </c>
      <c r="T40" s="123">
        <v>484</v>
      </c>
      <c r="U40" s="9">
        <f t="shared" si="7"/>
        <v>1.0852017937219731</v>
      </c>
      <c r="V40" s="123">
        <v>333</v>
      </c>
      <c r="W40" s="9">
        <f t="shared" si="15"/>
        <v>0.74663677130044848</v>
      </c>
      <c r="X40" s="123">
        <v>463</v>
      </c>
      <c r="Y40" s="9">
        <f t="shared" si="9"/>
        <v>1.0381165919282511</v>
      </c>
      <c r="Z40" s="123">
        <v>473</v>
      </c>
      <c r="AA40" s="9">
        <f t="shared" si="10"/>
        <v>1.0605381165919283</v>
      </c>
      <c r="AB40" s="123">
        <v>415</v>
      </c>
      <c r="AC40" s="9">
        <f t="shared" si="11"/>
        <v>0.93049327354260092</v>
      </c>
      <c r="AD40" s="123">
        <v>478</v>
      </c>
      <c r="AE40" s="101">
        <f t="shared" si="12"/>
        <v>1.0717488789237668</v>
      </c>
    </row>
    <row r="41" spans="1:31" x14ac:dyDescent="0.2">
      <c r="A41" s="94" t="s">
        <v>45</v>
      </c>
      <c r="B41" s="134">
        <v>254</v>
      </c>
      <c r="C41" s="124">
        <v>221</v>
      </c>
      <c r="D41" s="14">
        <f t="shared" si="0"/>
        <v>0.87007874015748032</v>
      </c>
      <c r="E41" s="124">
        <v>221</v>
      </c>
      <c r="F41" s="14">
        <f t="shared" si="1"/>
        <v>0.87007874015748032</v>
      </c>
      <c r="G41" s="124">
        <v>71</v>
      </c>
      <c r="H41" s="14">
        <f t="shared" si="2"/>
        <v>0.27952755905511811</v>
      </c>
      <c r="I41" s="124">
        <v>221</v>
      </c>
      <c r="J41" s="14">
        <f t="shared" si="3"/>
        <v>0.87007874015748032</v>
      </c>
      <c r="K41" s="124">
        <v>221</v>
      </c>
      <c r="L41" s="14">
        <f t="shared" si="13"/>
        <v>0.87007874015748032</v>
      </c>
      <c r="M41" s="124">
        <v>215</v>
      </c>
      <c r="N41" s="14">
        <f t="shared" si="4"/>
        <v>0.84645669291338588</v>
      </c>
      <c r="O41" s="124">
        <v>215</v>
      </c>
      <c r="P41" s="14">
        <f t="shared" si="16"/>
        <v>0.84645669291338588</v>
      </c>
      <c r="Q41" s="124">
        <v>113</v>
      </c>
      <c r="R41" s="14">
        <f t="shared" si="6"/>
        <v>0.44488188976377951</v>
      </c>
      <c r="S41" s="134">
        <v>254</v>
      </c>
      <c r="T41" s="124">
        <v>227</v>
      </c>
      <c r="U41" s="14">
        <f t="shared" si="7"/>
        <v>0.89370078740157477</v>
      </c>
      <c r="V41" s="124">
        <v>219</v>
      </c>
      <c r="W41" s="14">
        <f t="shared" si="15"/>
        <v>0.86220472440944884</v>
      </c>
      <c r="X41" s="124">
        <v>227</v>
      </c>
      <c r="Y41" s="14">
        <f t="shared" si="9"/>
        <v>0.89370078740157477</v>
      </c>
      <c r="Z41" s="124">
        <v>228</v>
      </c>
      <c r="AA41" s="14">
        <f t="shared" si="10"/>
        <v>0.89763779527559051</v>
      </c>
      <c r="AB41" s="124">
        <v>155</v>
      </c>
      <c r="AC41" s="14">
        <f t="shared" si="11"/>
        <v>0.61023622047244097</v>
      </c>
      <c r="AD41" s="124">
        <v>226</v>
      </c>
      <c r="AE41" s="104">
        <f t="shared" si="12"/>
        <v>0.88976377952755903</v>
      </c>
    </row>
    <row r="42" spans="1:31" x14ac:dyDescent="0.2">
      <c r="A42" s="93" t="s">
        <v>46</v>
      </c>
      <c r="B42" s="133">
        <v>88</v>
      </c>
      <c r="C42" s="123">
        <v>117</v>
      </c>
      <c r="D42" s="9">
        <f t="shared" si="0"/>
        <v>1.3295454545454546</v>
      </c>
      <c r="E42" s="123">
        <v>117</v>
      </c>
      <c r="F42" s="9">
        <f t="shared" si="1"/>
        <v>1.3295454545454546</v>
      </c>
      <c r="G42" s="123">
        <v>19</v>
      </c>
      <c r="H42" s="9">
        <f t="shared" si="2"/>
        <v>0.21590909090909091</v>
      </c>
      <c r="I42" s="123">
        <v>117</v>
      </c>
      <c r="J42" s="9">
        <f t="shared" si="3"/>
        <v>1.3295454545454546</v>
      </c>
      <c r="K42" s="123">
        <v>117</v>
      </c>
      <c r="L42" s="9">
        <f t="shared" si="13"/>
        <v>1.3295454545454546</v>
      </c>
      <c r="M42" s="123">
        <v>108</v>
      </c>
      <c r="N42" s="9">
        <f t="shared" si="4"/>
        <v>1.2272727272727273</v>
      </c>
      <c r="O42" s="123">
        <v>109</v>
      </c>
      <c r="P42" s="9">
        <f t="shared" si="16"/>
        <v>1.2386363636363635</v>
      </c>
      <c r="Q42" s="123">
        <v>97</v>
      </c>
      <c r="R42" s="9">
        <f t="shared" si="6"/>
        <v>1.1022727272727273</v>
      </c>
      <c r="S42" s="133">
        <v>88</v>
      </c>
      <c r="T42" s="123">
        <v>95</v>
      </c>
      <c r="U42" s="9">
        <f t="shared" si="7"/>
        <v>1.0795454545454546</v>
      </c>
      <c r="V42" s="123">
        <v>75</v>
      </c>
      <c r="W42" s="9">
        <f t="shared" si="15"/>
        <v>0.85227272727272729</v>
      </c>
      <c r="X42" s="123">
        <v>86</v>
      </c>
      <c r="Y42" s="9">
        <f t="shared" si="9"/>
        <v>0.97727272727272729</v>
      </c>
      <c r="Z42" s="123">
        <v>96</v>
      </c>
      <c r="AA42" s="9">
        <f t="shared" si="10"/>
        <v>1.0909090909090908</v>
      </c>
      <c r="AB42" s="123">
        <v>65</v>
      </c>
      <c r="AC42" s="9">
        <f t="shared" si="11"/>
        <v>0.73863636363636365</v>
      </c>
      <c r="AD42" s="123">
        <v>95</v>
      </c>
      <c r="AE42" s="101">
        <f t="shared" si="12"/>
        <v>1.0795454545454546</v>
      </c>
    </row>
    <row r="43" spans="1:31" x14ac:dyDescent="0.2">
      <c r="A43" s="94" t="s">
        <v>47</v>
      </c>
      <c r="B43" s="134">
        <v>638</v>
      </c>
      <c r="C43" s="124">
        <v>529</v>
      </c>
      <c r="D43" s="14">
        <f t="shared" si="0"/>
        <v>0.82915360501567403</v>
      </c>
      <c r="E43" s="124">
        <v>529</v>
      </c>
      <c r="F43" s="14">
        <f t="shared" si="1"/>
        <v>0.82915360501567403</v>
      </c>
      <c r="G43" s="124">
        <v>191</v>
      </c>
      <c r="H43" s="14">
        <f t="shared" si="2"/>
        <v>0.29937304075235111</v>
      </c>
      <c r="I43" s="124">
        <v>529</v>
      </c>
      <c r="J43" s="14">
        <f t="shared" si="3"/>
        <v>0.82915360501567403</v>
      </c>
      <c r="K43" s="124">
        <v>529</v>
      </c>
      <c r="L43" s="14">
        <f t="shared" si="13"/>
        <v>0.82915360501567403</v>
      </c>
      <c r="M43" s="124">
        <v>539</v>
      </c>
      <c r="N43" s="14">
        <f t="shared" si="4"/>
        <v>0.84482758620689657</v>
      </c>
      <c r="O43" s="124">
        <v>613</v>
      </c>
      <c r="P43" s="14">
        <f t="shared" si="16"/>
        <v>0.96081504702194354</v>
      </c>
      <c r="Q43" s="124">
        <v>330</v>
      </c>
      <c r="R43" s="14">
        <f t="shared" si="6"/>
        <v>0.51724137931034486</v>
      </c>
      <c r="S43" s="134">
        <v>664</v>
      </c>
      <c r="T43" s="124">
        <v>577</v>
      </c>
      <c r="U43" s="14">
        <f t="shared" si="7"/>
        <v>0.86897590361445787</v>
      </c>
      <c r="V43" s="124">
        <v>561</v>
      </c>
      <c r="W43" s="14">
        <f t="shared" si="15"/>
        <v>0.84487951807228912</v>
      </c>
      <c r="X43" s="124">
        <v>540</v>
      </c>
      <c r="Y43" s="14">
        <f t="shared" si="9"/>
        <v>0.81325301204819278</v>
      </c>
      <c r="Z43" s="124">
        <v>608</v>
      </c>
      <c r="AA43" s="14">
        <f t="shared" si="10"/>
        <v>0.91566265060240959</v>
      </c>
      <c r="AB43" s="124">
        <v>560</v>
      </c>
      <c r="AC43" s="14">
        <f t="shared" si="11"/>
        <v>0.84337349397590367</v>
      </c>
      <c r="AD43" s="124">
        <v>545</v>
      </c>
      <c r="AE43" s="104">
        <f t="shared" si="12"/>
        <v>0.82078313253012047</v>
      </c>
    </row>
    <row r="44" spans="1:31" x14ac:dyDescent="0.2">
      <c r="A44" s="93" t="s">
        <v>48</v>
      </c>
      <c r="B44" s="133">
        <v>188</v>
      </c>
      <c r="C44" s="123">
        <v>169</v>
      </c>
      <c r="D44" s="9">
        <f t="shared" si="0"/>
        <v>0.89893617021276595</v>
      </c>
      <c r="E44" s="123">
        <v>169</v>
      </c>
      <c r="F44" s="9">
        <f t="shared" si="1"/>
        <v>0.89893617021276595</v>
      </c>
      <c r="G44" s="123">
        <v>82</v>
      </c>
      <c r="H44" s="9">
        <f t="shared" si="2"/>
        <v>0.43617021276595747</v>
      </c>
      <c r="I44" s="123">
        <v>169</v>
      </c>
      <c r="J44" s="9">
        <f t="shared" si="3"/>
        <v>0.89893617021276595</v>
      </c>
      <c r="K44" s="123">
        <v>169</v>
      </c>
      <c r="L44" s="9">
        <f t="shared" si="13"/>
        <v>0.89893617021276595</v>
      </c>
      <c r="M44" s="123">
        <v>142</v>
      </c>
      <c r="N44" s="9">
        <f t="shared" si="4"/>
        <v>0.75531914893617025</v>
      </c>
      <c r="O44" s="123">
        <v>155</v>
      </c>
      <c r="P44" s="9">
        <f t="shared" si="16"/>
        <v>0.82446808510638303</v>
      </c>
      <c r="Q44" s="123">
        <v>112</v>
      </c>
      <c r="R44" s="9">
        <f t="shared" si="6"/>
        <v>0.5957446808510638</v>
      </c>
      <c r="S44" s="133">
        <v>189</v>
      </c>
      <c r="T44" s="123">
        <v>151</v>
      </c>
      <c r="U44" s="9">
        <f t="shared" si="7"/>
        <v>0.79894179894179895</v>
      </c>
      <c r="V44" s="123">
        <v>169</v>
      </c>
      <c r="W44" s="9">
        <f t="shared" si="15"/>
        <v>0.89417989417989419</v>
      </c>
      <c r="X44" s="123">
        <v>145</v>
      </c>
      <c r="Y44" s="9">
        <f t="shared" si="9"/>
        <v>0.76719576719576721</v>
      </c>
      <c r="Z44" s="123">
        <v>152</v>
      </c>
      <c r="AA44" s="9">
        <f t="shared" si="10"/>
        <v>0.80423280423280419</v>
      </c>
      <c r="AB44" s="123">
        <v>158</v>
      </c>
      <c r="AC44" s="9">
        <f t="shared" si="11"/>
        <v>0.83597883597883593</v>
      </c>
      <c r="AD44" s="123">
        <v>148</v>
      </c>
      <c r="AE44" s="101">
        <f t="shared" si="12"/>
        <v>0.78306878306878303</v>
      </c>
    </row>
    <row r="45" spans="1:31" x14ac:dyDescent="0.2">
      <c r="A45" s="94" t="s">
        <v>49</v>
      </c>
      <c r="B45" s="134">
        <v>94</v>
      </c>
      <c r="C45" s="124">
        <v>80</v>
      </c>
      <c r="D45" s="14">
        <f t="shared" si="0"/>
        <v>0.85106382978723405</v>
      </c>
      <c r="E45" s="124">
        <v>80</v>
      </c>
      <c r="F45" s="14">
        <f t="shared" si="1"/>
        <v>0.85106382978723405</v>
      </c>
      <c r="G45" s="124">
        <v>24</v>
      </c>
      <c r="H45" s="14">
        <f t="shared" si="2"/>
        <v>0.25531914893617019</v>
      </c>
      <c r="I45" s="124">
        <v>80</v>
      </c>
      <c r="J45" s="14">
        <f t="shared" si="3"/>
        <v>0.85106382978723405</v>
      </c>
      <c r="K45" s="124">
        <v>80</v>
      </c>
      <c r="L45" s="14">
        <f t="shared" si="13"/>
        <v>0.85106382978723405</v>
      </c>
      <c r="M45" s="124">
        <v>81</v>
      </c>
      <c r="N45" s="14">
        <f t="shared" si="4"/>
        <v>0.86170212765957444</v>
      </c>
      <c r="O45" s="124">
        <v>85</v>
      </c>
      <c r="P45" s="14">
        <f t="shared" si="16"/>
        <v>0.9042553191489362</v>
      </c>
      <c r="Q45" s="124">
        <v>58</v>
      </c>
      <c r="R45" s="14">
        <f t="shared" si="6"/>
        <v>0.61702127659574468</v>
      </c>
      <c r="S45" s="134">
        <v>100</v>
      </c>
      <c r="T45" s="124">
        <v>99</v>
      </c>
      <c r="U45" s="14">
        <f t="shared" si="7"/>
        <v>0.99</v>
      </c>
      <c r="V45" s="124">
        <v>84</v>
      </c>
      <c r="W45" s="14">
        <f t="shared" si="15"/>
        <v>0.84</v>
      </c>
      <c r="X45" s="124">
        <v>99</v>
      </c>
      <c r="Y45" s="14">
        <f t="shared" si="9"/>
        <v>0.99</v>
      </c>
      <c r="Z45" s="124">
        <v>100</v>
      </c>
      <c r="AA45" s="14">
        <f t="shared" si="10"/>
        <v>1</v>
      </c>
      <c r="AB45" s="124">
        <v>83</v>
      </c>
      <c r="AC45" s="14">
        <f t="shared" si="11"/>
        <v>0.83</v>
      </c>
      <c r="AD45" s="124">
        <v>99</v>
      </c>
      <c r="AE45" s="104">
        <f t="shared" si="12"/>
        <v>0.99</v>
      </c>
    </row>
    <row r="46" spans="1:31" ht="13.5" thickBot="1" x14ac:dyDescent="0.25">
      <c r="A46" s="118" t="s">
        <v>40</v>
      </c>
      <c r="B46" s="136">
        <v>213</v>
      </c>
      <c r="C46" s="128">
        <v>205</v>
      </c>
      <c r="D46" s="129">
        <f t="shared" si="0"/>
        <v>0.96244131455399062</v>
      </c>
      <c r="E46" s="128">
        <v>205</v>
      </c>
      <c r="F46" s="129">
        <f t="shared" si="1"/>
        <v>0.96244131455399062</v>
      </c>
      <c r="G46" s="128">
        <v>1015</v>
      </c>
      <c r="H46" s="129">
        <f t="shared" si="2"/>
        <v>4.765258215962441</v>
      </c>
      <c r="I46" s="128">
        <v>205</v>
      </c>
      <c r="J46" s="129">
        <f t="shared" si="3"/>
        <v>0.96244131455399062</v>
      </c>
      <c r="K46" s="128">
        <v>205</v>
      </c>
      <c r="L46" s="129">
        <f t="shared" si="13"/>
        <v>0.96244131455399062</v>
      </c>
      <c r="M46" s="128">
        <v>186</v>
      </c>
      <c r="N46" s="129">
        <f t="shared" si="4"/>
        <v>0.87323943661971826</v>
      </c>
      <c r="O46" s="128">
        <v>204</v>
      </c>
      <c r="P46" s="129">
        <f t="shared" si="16"/>
        <v>0.95774647887323938</v>
      </c>
      <c r="Q46" s="128">
        <v>88</v>
      </c>
      <c r="R46" s="129">
        <f t="shared" si="6"/>
        <v>0.41314553990610331</v>
      </c>
      <c r="S46" s="136">
        <v>215</v>
      </c>
      <c r="T46" s="128">
        <v>205</v>
      </c>
      <c r="U46" s="129">
        <f t="shared" si="7"/>
        <v>0.95348837209302328</v>
      </c>
      <c r="V46" s="128">
        <v>203</v>
      </c>
      <c r="W46" s="129">
        <f t="shared" si="15"/>
        <v>0.94418604651162785</v>
      </c>
      <c r="X46" s="128">
        <v>203</v>
      </c>
      <c r="Y46" s="129">
        <f t="shared" si="9"/>
        <v>0.94418604651162785</v>
      </c>
      <c r="Z46" s="128">
        <v>205</v>
      </c>
      <c r="AA46" s="129">
        <f t="shared" si="10"/>
        <v>0.95348837209302328</v>
      </c>
      <c r="AB46" s="128">
        <v>143</v>
      </c>
      <c r="AC46" s="129">
        <f t="shared" si="11"/>
        <v>0.66511627906976745</v>
      </c>
      <c r="AD46" s="128">
        <v>205</v>
      </c>
      <c r="AE46" s="120">
        <f t="shared" si="12"/>
        <v>0.95348837209302328</v>
      </c>
    </row>
    <row r="47" spans="1:31" x14ac:dyDescent="0.2">
      <c r="A47" s="109" t="s">
        <v>50</v>
      </c>
      <c r="B47" s="113">
        <f>SUM(B48:B66)</f>
        <v>2769</v>
      </c>
      <c r="C47" s="126">
        <f>SUM(C48:C66)</f>
        <v>2605</v>
      </c>
      <c r="D47" s="127">
        <f t="shared" si="0"/>
        <v>0.94077284218129287</v>
      </c>
      <c r="E47" s="126">
        <f>SUM(E48:E66)</f>
        <v>2605</v>
      </c>
      <c r="F47" s="127">
        <f t="shared" si="1"/>
        <v>0.94077284218129287</v>
      </c>
      <c r="G47" s="126">
        <f>SUM(G48:G66)</f>
        <v>2083</v>
      </c>
      <c r="H47" s="127">
        <f t="shared" si="2"/>
        <v>0.75225713253882265</v>
      </c>
      <c r="I47" s="126">
        <f>SUM(I48:I66)</f>
        <v>2605</v>
      </c>
      <c r="J47" s="127">
        <f t="shared" si="3"/>
        <v>0.94077284218129287</v>
      </c>
      <c r="K47" s="126">
        <f>SUM(K48:K66)</f>
        <v>2605</v>
      </c>
      <c r="L47" s="127">
        <f>K47/B47</f>
        <v>0.94077284218129287</v>
      </c>
      <c r="M47" s="126">
        <f>SUM(M48:M66)</f>
        <v>2482</v>
      </c>
      <c r="N47" s="127">
        <f t="shared" si="4"/>
        <v>0.89635247381726257</v>
      </c>
      <c r="O47" s="126">
        <f>SUM(O48:O66)</f>
        <v>2667</v>
      </c>
      <c r="P47" s="127">
        <f t="shared" si="16"/>
        <v>0.96316359696641385</v>
      </c>
      <c r="Q47" s="126">
        <f>SUM(Q48:Q66)</f>
        <v>1733</v>
      </c>
      <c r="R47" s="127">
        <f t="shared" si="6"/>
        <v>0.62585771036475257</v>
      </c>
      <c r="S47" s="113">
        <f>SUM(S48:S66)</f>
        <v>2914</v>
      </c>
      <c r="T47" s="126">
        <f>SUM(T48:T66)</f>
        <v>2759</v>
      </c>
      <c r="U47" s="127">
        <f t="shared" si="7"/>
        <v>0.94680851063829785</v>
      </c>
      <c r="V47" s="126">
        <f>SUM(V48:V66)</f>
        <v>2587</v>
      </c>
      <c r="W47" s="127">
        <f>V47/S47</f>
        <v>0.88778311599176385</v>
      </c>
      <c r="X47" s="126">
        <f>SUM(X48:X66)</f>
        <v>2680</v>
      </c>
      <c r="Y47" s="127">
        <f t="shared" si="9"/>
        <v>0.91969800960878523</v>
      </c>
      <c r="Z47" s="126">
        <f>SUM(Z48:Z66)</f>
        <v>2718</v>
      </c>
      <c r="AA47" s="127">
        <f t="shared" si="10"/>
        <v>0.93273850377487988</v>
      </c>
      <c r="AB47" s="126">
        <f>SUM(AB48:AB66)</f>
        <v>2384</v>
      </c>
      <c r="AC47" s="127">
        <f>AB47/S47</f>
        <v>0.81811942347288946</v>
      </c>
      <c r="AD47" s="126">
        <f>SUM(AD48:AD66)</f>
        <v>2512</v>
      </c>
      <c r="AE47" s="114">
        <f t="shared" si="12"/>
        <v>0.86204529855868217</v>
      </c>
    </row>
    <row r="48" spans="1:31" x14ac:dyDescent="0.2">
      <c r="A48" s="94" t="s">
        <v>52</v>
      </c>
      <c r="B48" s="134">
        <v>27</v>
      </c>
      <c r="C48" s="124">
        <v>16</v>
      </c>
      <c r="D48" s="14">
        <f t="shared" si="0"/>
        <v>0.59259259259259256</v>
      </c>
      <c r="E48" s="124">
        <v>16</v>
      </c>
      <c r="F48" s="14">
        <f t="shared" si="1"/>
        <v>0.59259259259259256</v>
      </c>
      <c r="G48" s="124">
        <v>0</v>
      </c>
      <c r="H48" s="14">
        <f t="shared" si="2"/>
        <v>0</v>
      </c>
      <c r="I48" s="124">
        <v>16</v>
      </c>
      <c r="J48" s="14">
        <f t="shared" si="3"/>
        <v>0.59259259259259256</v>
      </c>
      <c r="K48" s="124">
        <v>16</v>
      </c>
      <c r="L48" s="14">
        <f t="shared" si="13"/>
        <v>0.59259259259259256</v>
      </c>
      <c r="M48" s="124">
        <v>20</v>
      </c>
      <c r="N48" s="14">
        <f t="shared" si="4"/>
        <v>0.7407407407407407</v>
      </c>
      <c r="O48" s="124">
        <v>20</v>
      </c>
      <c r="P48" s="14">
        <f t="shared" si="16"/>
        <v>0.7407407407407407</v>
      </c>
      <c r="Q48" s="124">
        <v>11</v>
      </c>
      <c r="R48" s="14">
        <f t="shared" si="6"/>
        <v>0.40740740740740738</v>
      </c>
      <c r="S48" s="134">
        <v>27</v>
      </c>
      <c r="T48" s="124">
        <v>16</v>
      </c>
      <c r="U48" s="14">
        <f t="shared" si="7"/>
        <v>0.59259259259259256</v>
      </c>
      <c r="V48" s="124">
        <v>25</v>
      </c>
      <c r="W48" s="14">
        <f>V48/S48</f>
        <v>0.92592592592592593</v>
      </c>
      <c r="X48" s="124">
        <v>16</v>
      </c>
      <c r="Y48" s="14">
        <f t="shared" si="9"/>
        <v>0.59259259259259256</v>
      </c>
      <c r="Z48" s="124">
        <v>16</v>
      </c>
      <c r="AA48" s="14">
        <f t="shared" si="10"/>
        <v>0.59259259259259256</v>
      </c>
      <c r="AB48" s="124">
        <v>22</v>
      </c>
      <c r="AC48" s="14">
        <f t="shared" si="11"/>
        <v>0.81481481481481477</v>
      </c>
      <c r="AD48" s="124">
        <v>16</v>
      </c>
      <c r="AE48" s="104">
        <f t="shared" si="12"/>
        <v>0.59259259259259256</v>
      </c>
    </row>
    <row r="49" spans="1:31" x14ac:dyDescent="0.2">
      <c r="A49" s="93" t="s">
        <v>51</v>
      </c>
      <c r="B49" s="133">
        <v>371</v>
      </c>
      <c r="C49" s="123">
        <v>298</v>
      </c>
      <c r="D49" s="9">
        <f t="shared" si="0"/>
        <v>0.80323450134770891</v>
      </c>
      <c r="E49" s="123">
        <v>298</v>
      </c>
      <c r="F49" s="9">
        <f t="shared" si="1"/>
        <v>0.80323450134770891</v>
      </c>
      <c r="G49" s="123">
        <v>1121</v>
      </c>
      <c r="H49" s="9">
        <f t="shared" si="2"/>
        <v>3.0215633423180592</v>
      </c>
      <c r="I49" s="123">
        <v>298</v>
      </c>
      <c r="J49" s="9">
        <f t="shared" si="3"/>
        <v>0.80323450134770891</v>
      </c>
      <c r="K49" s="123">
        <v>298</v>
      </c>
      <c r="L49" s="9">
        <f t="shared" si="13"/>
        <v>0.80323450134770891</v>
      </c>
      <c r="M49" s="123">
        <v>315</v>
      </c>
      <c r="N49" s="9">
        <f t="shared" si="4"/>
        <v>0.84905660377358494</v>
      </c>
      <c r="O49" s="123">
        <v>323</v>
      </c>
      <c r="P49" s="9">
        <f>O49/B49</f>
        <v>0.87061994609164417</v>
      </c>
      <c r="Q49" s="123">
        <v>220</v>
      </c>
      <c r="R49" s="9">
        <f t="shared" si="6"/>
        <v>0.59299191374663074</v>
      </c>
      <c r="S49" s="133">
        <v>379</v>
      </c>
      <c r="T49" s="123">
        <v>309</v>
      </c>
      <c r="U49" s="9">
        <f t="shared" si="7"/>
        <v>0.81530343007915562</v>
      </c>
      <c r="V49" s="123">
        <v>317</v>
      </c>
      <c r="W49" s="9">
        <f t="shared" ref="W49:W66" si="17">V49/S49</f>
        <v>0.83641160949868076</v>
      </c>
      <c r="X49" s="123">
        <v>310</v>
      </c>
      <c r="Y49" s="9">
        <f t="shared" si="9"/>
        <v>0.81794195250659629</v>
      </c>
      <c r="Z49" s="123">
        <v>308</v>
      </c>
      <c r="AA49" s="9">
        <f t="shared" si="10"/>
        <v>0.81266490765171506</v>
      </c>
      <c r="AB49" s="123">
        <v>257</v>
      </c>
      <c r="AC49" s="9">
        <f t="shared" si="11"/>
        <v>0.67810026385224276</v>
      </c>
      <c r="AD49" s="123">
        <v>308</v>
      </c>
      <c r="AE49" s="101">
        <f t="shared" si="12"/>
        <v>0.81266490765171506</v>
      </c>
    </row>
    <row r="50" spans="1:31" x14ac:dyDescent="0.2">
      <c r="A50" s="94" t="s">
        <v>53</v>
      </c>
      <c r="B50" s="134">
        <v>100</v>
      </c>
      <c r="C50" s="124">
        <v>113</v>
      </c>
      <c r="D50" s="14">
        <f t="shared" si="0"/>
        <v>1.1299999999999999</v>
      </c>
      <c r="E50" s="124">
        <v>113</v>
      </c>
      <c r="F50" s="14">
        <f t="shared" si="1"/>
        <v>1.1299999999999999</v>
      </c>
      <c r="G50" s="124">
        <v>15</v>
      </c>
      <c r="H50" s="14">
        <f t="shared" si="2"/>
        <v>0.15</v>
      </c>
      <c r="I50" s="124">
        <v>113</v>
      </c>
      <c r="J50" s="14">
        <f t="shared" si="3"/>
        <v>1.1299999999999999</v>
      </c>
      <c r="K50" s="124">
        <v>113</v>
      </c>
      <c r="L50" s="14">
        <f t="shared" si="13"/>
        <v>1.1299999999999999</v>
      </c>
      <c r="M50" s="124">
        <v>99</v>
      </c>
      <c r="N50" s="14">
        <f t="shared" si="4"/>
        <v>0.99</v>
      </c>
      <c r="O50" s="124">
        <v>102</v>
      </c>
      <c r="P50" s="14">
        <f t="shared" si="16"/>
        <v>1.02</v>
      </c>
      <c r="Q50" s="124">
        <v>96</v>
      </c>
      <c r="R50" s="14">
        <f t="shared" si="6"/>
        <v>0.96</v>
      </c>
      <c r="S50" s="134">
        <v>100</v>
      </c>
      <c r="T50" s="124">
        <v>98</v>
      </c>
      <c r="U50" s="14">
        <f t="shared" si="7"/>
        <v>0.98</v>
      </c>
      <c r="V50" s="124">
        <v>92</v>
      </c>
      <c r="W50" s="14">
        <f t="shared" si="17"/>
        <v>0.92</v>
      </c>
      <c r="X50" s="124">
        <v>99</v>
      </c>
      <c r="Y50" s="14">
        <f t="shared" si="9"/>
        <v>0.99</v>
      </c>
      <c r="Z50" s="124">
        <v>108</v>
      </c>
      <c r="AA50" s="14">
        <f t="shared" si="10"/>
        <v>1.08</v>
      </c>
      <c r="AB50" s="124">
        <v>138</v>
      </c>
      <c r="AC50" s="14">
        <f t="shared" si="11"/>
        <v>1.38</v>
      </c>
      <c r="AD50" s="124">
        <v>99</v>
      </c>
      <c r="AE50" s="104">
        <f t="shared" si="12"/>
        <v>0.99</v>
      </c>
    </row>
    <row r="51" spans="1:31" x14ac:dyDescent="0.2">
      <c r="A51" s="93" t="s">
        <v>54</v>
      </c>
      <c r="B51" s="133">
        <v>35</v>
      </c>
      <c r="C51" s="123">
        <v>29</v>
      </c>
      <c r="D51" s="9">
        <f t="shared" si="0"/>
        <v>0.82857142857142863</v>
      </c>
      <c r="E51" s="123">
        <v>29</v>
      </c>
      <c r="F51" s="9">
        <f t="shared" si="1"/>
        <v>0.82857142857142863</v>
      </c>
      <c r="G51" s="123">
        <v>4</v>
      </c>
      <c r="H51" s="9">
        <f t="shared" si="2"/>
        <v>0.11428571428571428</v>
      </c>
      <c r="I51" s="123">
        <v>29</v>
      </c>
      <c r="J51" s="9">
        <f t="shared" si="3"/>
        <v>0.82857142857142863</v>
      </c>
      <c r="K51" s="123">
        <v>29</v>
      </c>
      <c r="L51" s="9">
        <f t="shared" si="13"/>
        <v>0.82857142857142863</v>
      </c>
      <c r="M51" s="123">
        <v>29</v>
      </c>
      <c r="N51" s="9">
        <f t="shared" si="4"/>
        <v>0.82857142857142863</v>
      </c>
      <c r="O51" s="123">
        <v>31</v>
      </c>
      <c r="P51" s="9">
        <f t="shared" si="16"/>
        <v>0.88571428571428568</v>
      </c>
      <c r="Q51" s="123">
        <v>8</v>
      </c>
      <c r="R51" s="9">
        <f t="shared" si="6"/>
        <v>0.22857142857142856</v>
      </c>
      <c r="S51" s="133">
        <v>37</v>
      </c>
      <c r="T51" s="123">
        <v>27</v>
      </c>
      <c r="U51" s="9">
        <f t="shared" si="7"/>
        <v>0.72972972972972971</v>
      </c>
      <c r="V51" s="123">
        <v>32</v>
      </c>
      <c r="W51" s="9">
        <f t="shared" si="17"/>
        <v>0.86486486486486491</v>
      </c>
      <c r="X51" s="123">
        <v>25</v>
      </c>
      <c r="Y51" s="9">
        <f t="shared" si="9"/>
        <v>0.67567567567567566</v>
      </c>
      <c r="Z51" s="123">
        <v>28</v>
      </c>
      <c r="AA51" s="9">
        <f t="shared" si="10"/>
        <v>0.7567567567567568</v>
      </c>
      <c r="AB51" s="123">
        <v>23</v>
      </c>
      <c r="AC51" s="9">
        <f t="shared" si="11"/>
        <v>0.6216216216216216</v>
      </c>
      <c r="AD51" s="123">
        <v>11</v>
      </c>
      <c r="AE51" s="101">
        <f t="shared" si="12"/>
        <v>0.29729729729729731</v>
      </c>
    </row>
    <row r="52" spans="1:31" x14ac:dyDescent="0.2">
      <c r="A52" s="94" t="s">
        <v>55</v>
      </c>
      <c r="B52" s="134">
        <v>127</v>
      </c>
      <c r="C52" s="124">
        <v>123</v>
      </c>
      <c r="D52" s="14">
        <f t="shared" si="0"/>
        <v>0.96850393700787396</v>
      </c>
      <c r="E52" s="124">
        <v>123</v>
      </c>
      <c r="F52" s="14">
        <f t="shared" si="1"/>
        <v>0.96850393700787396</v>
      </c>
      <c r="G52" s="124">
        <v>39</v>
      </c>
      <c r="H52" s="14">
        <f t="shared" si="2"/>
        <v>0.30708661417322836</v>
      </c>
      <c r="I52" s="124">
        <v>123</v>
      </c>
      <c r="J52" s="14">
        <f t="shared" si="3"/>
        <v>0.96850393700787396</v>
      </c>
      <c r="K52" s="124">
        <v>123</v>
      </c>
      <c r="L52" s="14">
        <f t="shared" si="13"/>
        <v>0.96850393700787396</v>
      </c>
      <c r="M52" s="124">
        <v>114</v>
      </c>
      <c r="N52" s="14">
        <f t="shared" si="4"/>
        <v>0.89763779527559051</v>
      </c>
      <c r="O52" s="124">
        <v>131</v>
      </c>
      <c r="P52" s="14">
        <f t="shared" si="16"/>
        <v>1.0314960629921259</v>
      </c>
      <c r="Q52" s="124">
        <v>63</v>
      </c>
      <c r="R52" s="14">
        <f t="shared" si="6"/>
        <v>0.49606299212598426</v>
      </c>
      <c r="S52" s="134">
        <v>127</v>
      </c>
      <c r="T52" s="124">
        <v>124</v>
      </c>
      <c r="U52" s="14">
        <f t="shared" si="7"/>
        <v>0.97637795275590555</v>
      </c>
      <c r="V52" s="124">
        <v>107</v>
      </c>
      <c r="W52" s="14">
        <f t="shared" si="17"/>
        <v>0.84251968503937003</v>
      </c>
      <c r="X52" s="124">
        <v>122</v>
      </c>
      <c r="Y52" s="14">
        <f t="shared" si="9"/>
        <v>0.96062992125984248</v>
      </c>
      <c r="Z52" s="124">
        <v>124</v>
      </c>
      <c r="AA52" s="14">
        <f t="shared" si="10"/>
        <v>0.97637795275590555</v>
      </c>
      <c r="AB52" s="124">
        <v>108</v>
      </c>
      <c r="AC52" s="14">
        <f t="shared" si="11"/>
        <v>0.85039370078740162</v>
      </c>
      <c r="AD52" s="124">
        <v>121</v>
      </c>
      <c r="AE52" s="104">
        <f t="shared" si="12"/>
        <v>0.952755905511811</v>
      </c>
    </row>
    <row r="53" spans="1:31" x14ac:dyDescent="0.2">
      <c r="A53" s="93" t="s">
        <v>113</v>
      </c>
      <c r="B53" s="133">
        <v>114</v>
      </c>
      <c r="C53" s="123">
        <v>129</v>
      </c>
      <c r="D53" s="9">
        <f t="shared" si="0"/>
        <v>1.131578947368421</v>
      </c>
      <c r="E53" s="123">
        <v>129</v>
      </c>
      <c r="F53" s="9">
        <f t="shared" si="1"/>
        <v>1.131578947368421</v>
      </c>
      <c r="G53" s="123">
        <v>33</v>
      </c>
      <c r="H53" s="9">
        <f t="shared" si="2"/>
        <v>0.28947368421052633</v>
      </c>
      <c r="I53" s="123">
        <v>129</v>
      </c>
      <c r="J53" s="9">
        <f t="shared" si="3"/>
        <v>1.131578947368421</v>
      </c>
      <c r="K53" s="123">
        <v>129</v>
      </c>
      <c r="L53" s="9">
        <f t="shared" si="13"/>
        <v>1.131578947368421</v>
      </c>
      <c r="M53" s="123">
        <v>120</v>
      </c>
      <c r="N53" s="9">
        <f t="shared" si="4"/>
        <v>1.0526315789473684</v>
      </c>
      <c r="O53" s="123">
        <v>133</v>
      </c>
      <c r="P53" s="9">
        <f t="shared" si="16"/>
        <v>1.1666666666666667</v>
      </c>
      <c r="Q53" s="123">
        <v>82</v>
      </c>
      <c r="R53" s="9">
        <f t="shared" si="6"/>
        <v>0.7192982456140351</v>
      </c>
      <c r="S53" s="133">
        <v>116</v>
      </c>
      <c r="T53" s="123">
        <v>127</v>
      </c>
      <c r="U53" s="9">
        <f t="shared" si="7"/>
        <v>1.0948275862068966</v>
      </c>
      <c r="V53" s="123">
        <v>109</v>
      </c>
      <c r="W53" s="9">
        <f t="shared" si="17"/>
        <v>0.93965517241379315</v>
      </c>
      <c r="X53" s="123">
        <v>124</v>
      </c>
      <c r="Y53" s="9">
        <f t="shared" si="9"/>
        <v>1.0689655172413792</v>
      </c>
      <c r="Z53" s="123">
        <v>130</v>
      </c>
      <c r="AA53" s="9">
        <f t="shared" si="10"/>
        <v>1.1206896551724137</v>
      </c>
      <c r="AB53" s="123">
        <v>129</v>
      </c>
      <c r="AC53" s="9">
        <f t="shared" si="11"/>
        <v>1.1120689655172413</v>
      </c>
      <c r="AD53" s="123">
        <v>126</v>
      </c>
      <c r="AE53" s="101">
        <f t="shared" si="12"/>
        <v>1.0862068965517242</v>
      </c>
    </row>
    <row r="54" spans="1:31" x14ac:dyDescent="0.2">
      <c r="A54" s="94" t="s">
        <v>56</v>
      </c>
      <c r="B54" s="134">
        <v>187</v>
      </c>
      <c r="C54" s="124">
        <v>181</v>
      </c>
      <c r="D54" s="14">
        <f t="shared" si="0"/>
        <v>0.96791443850267378</v>
      </c>
      <c r="E54" s="124">
        <v>181</v>
      </c>
      <c r="F54" s="14">
        <f t="shared" si="1"/>
        <v>0.96791443850267378</v>
      </c>
      <c r="G54" s="124">
        <v>73</v>
      </c>
      <c r="H54" s="14">
        <f t="shared" si="2"/>
        <v>0.39037433155080214</v>
      </c>
      <c r="I54" s="124">
        <v>181</v>
      </c>
      <c r="J54" s="14">
        <f t="shared" si="3"/>
        <v>0.96791443850267378</v>
      </c>
      <c r="K54" s="124">
        <v>181</v>
      </c>
      <c r="L54" s="14">
        <f t="shared" si="13"/>
        <v>0.96791443850267378</v>
      </c>
      <c r="M54" s="124">
        <v>179</v>
      </c>
      <c r="N54" s="14">
        <f t="shared" si="4"/>
        <v>0.95721925133689845</v>
      </c>
      <c r="O54" s="124">
        <v>185</v>
      </c>
      <c r="P54" s="14">
        <f t="shared" si="16"/>
        <v>0.98930481283422456</v>
      </c>
      <c r="Q54" s="124">
        <v>124</v>
      </c>
      <c r="R54" s="14">
        <f t="shared" si="6"/>
        <v>0.66310160427807485</v>
      </c>
      <c r="S54" s="134">
        <v>196</v>
      </c>
      <c r="T54" s="124">
        <v>196</v>
      </c>
      <c r="U54" s="14">
        <f t="shared" si="7"/>
        <v>1</v>
      </c>
      <c r="V54" s="124">
        <v>195</v>
      </c>
      <c r="W54" s="14">
        <f t="shared" si="17"/>
        <v>0.99489795918367352</v>
      </c>
      <c r="X54" s="124">
        <v>195</v>
      </c>
      <c r="Y54" s="14">
        <f t="shared" si="9"/>
        <v>0.99489795918367352</v>
      </c>
      <c r="Z54" s="124">
        <v>194</v>
      </c>
      <c r="AA54" s="14">
        <f t="shared" si="10"/>
        <v>0.98979591836734693</v>
      </c>
      <c r="AB54" s="124">
        <v>229</v>
      </c>
      <c r="AC54" s="14">
        <f t="shared" si="11"/>
        <v>1.1683673469387754</v>
      </c>
      <c r="AD54" s="124">
        <v>195</v>
      </c>
      <c r="AE54" s="104">
        <f t="shared" si="12"/>
        <v>0.99489795918367352</v>
      </c>
    </row>
    <row r="55" spans="1:31" x14ac:dyDescent="0.2">
      <c r="A55" s="93" t="s">
        <v>57</v>
      </c>
      <c r="B55" s="133">
        <v>413</v>
      </c>
      <c r="C55" s="123">
        <v>414</v>
      </c>
      <c r="D55" s="9">
        <f t="shared" si="0"/>
        <v>1.0024213075060533</v>
      </c>
      <c r="E55" s="123">
        <v>414</v>
      </c>
      <c r="F55" s="9">
        <f t="shared" si="1"/>
        <v>1.0024213075060533</v>
      </c>
      <c r="G55" s="123">
        <v>288</v>
      </c>
      <c r="H55" s="9">
        <f t="shared" si="2"/>
        <v>0.69733656174334135</v>
      </c>
      <c r="I55" s="123">
        <v>414</v>
      </c>
      <c r="J55" s="9">
        <f t="shared" si="3"/>
        <v>1.0024213075060533</v>
      </c>
      <c r="K55" s="123">
        <v>414</v>
      </c>
      <c r="L55" s="9">
        <f t="shared" si="13"/>
        <v>1.0024213075060533</v>
      </c>
      <c r="M55" s="123">
        <v>381</v>
      </c>
      <c r="N55" s="9">
        <f t="shared" si="4"/>
        <v>0.92251815980629537</v>
      </c>
      <c r="O55" s="123">
        <v>412</v>
      </c>
      <c r="P55" s="9">
        <f t="shared" si="16"/>
        <v>0.99757869249394671</v>
      </c>
      <c r="Q55" s="123">
        <v>167</v>
      </c>
      <c r="R55" s="9">
        <f t="shared" si="6"/>
        <v>0.40435835351089588</v>
      </c>
      <c r="S55" s="133">
        <v>462</v>
      </c>
      <c r="T55" s="123">
        <v>421</v>
      </c>
      <c r="U55" s="9">
        <f t="shared" si="7"/>
        <v>0.91125541125541121</v>
      </c>
      <c r="V55" s="123">
        <v>378</v>
      </c>
      <c r="W55" s="9">
        <f t="shared" si="17"/>
        <v>0.81818181818181823</v>
      </c>
      <c r="X55" s="123">
        <v>379</v>
      </c>
      <c r="Y55" s="9">
        <f t="shared" si="9"/>
        <v>0.82034632034632038</v>
      </c>
      <c r="Z55" s="123">
        <v>381</v>
      </c>
      <c r="AA55" s="9">
        <f t="shared" si="10"/>
        <v>0.82467532467532467</v>
      </c>
      <c r="AB55" s="123">
        <v>242</v>
      </c>
      <c r="AC55" s="9">
        <f t="shared" si="11"/>
        <v>0.52380952380952384</v>
      </c>
      <c r="AD55" s="123">
        <v>271</v>
      </c>
      <c r="AE55" s="101">
        <f t="shared" si="12"/>
        <v>0.58658008658008653</v>
      </c>
    </row>
    <row r="56" spans="1:31" x14ac:dyDescent="0.2">
      <c r="A56" s="94" t="s">
        <v>58</v>
      </c>
      <c r="B56" s="134">
        <v>90</v>
      </c>
      <c r="C56" s="124">
        <v>107</v>
      </c>
      <c r="D56" s="14">
        <f t="shared" si="0"/>
        <v>1.1888888888888889</v>
      </c>
      <c r="E56" s="124">
        <v>107</v>
      </c>
      <c r="F56" s="14">
        <f t="shared" si="1"/>
        <v>1.1888888888888889</v>
      </c>
      <c r="G56" s="124">
        <v>29</v>
      </c>
      <c r="H56" s="14">
        <f t="shared" si="2"/>
        <v>0.32222222222222224</v>
      </c>
      <c r="I56" s="124">
        <v>107</v>
      </c>
      <c r="J56" s="14">
        <f t="shared" si="3"/>
        <v>1.1888888888888889</v>
      </c>
      <c r="K56" s="124">
        <v>107</v>
      </c>
      <c r="L56" s="14">
        <f t="shared" si="13"/>
        <v>1.1888888888888889</v>
      </c>
      <c r="M56" s="124">
        <v>100</v>
      </c>
      <c r="N56" s="14">
        <f t="shared" si="4"/>
        <v>1.1111111111111112</v>
      </c>
      <c r="O56" s="124">
        <v>99</v>
      </c>
      <c r="P56" s="14">
        <f t="shared" si="16"/>
        <v>1.1000000000000001</v>
      </c>
      <c r="Q56" s="124">
        <v>75</v>
      </c>
      <c r="R56" s="14">
        <f t="shared" si="6"/>
        <v>0.83333333333333337</v>
      </c>
      <c r="S56" s="134">
        <v>92</v>
      </c>
      <c r="T56" s="124">
        <v>106</v>
      </c>
      <c r="U56" s="14">
        <f t="shared" si="7"/>
        <v>1.1521739130434783</v>
      </c>
      <c r="V56" s="124">
        <v>85</v>
      </c>
      <c r="W56" s="14">
        <f t="shared" si="17"/>
        <v>0.92391304347826086</v>
      </c>
      <c r="X56" s="124">
        <v>106</v>
      </c>
      <c r="Y56" s="14">
        <f t="shared" si="9"/>
        <v>1.1521739130434783</v>
      </c>
      <c r="Z56" s="124">
        <v>109</v>
      </c>
      <c r="AA56" s="14">
        <f t="shared" si="10"/>
        <v>1.1847826086956521</v>
      </c>
      <c r="AB56" s="124">
        <v>76</v>
      </c>
      <c r="AC56" s="14">
        <f t="shared" si="11"/>
        <v>0.82608695652173914</v>
      </c>
      <c r="AD56" s="124">
        <v>106</v>
      </c>
      <c r="AE56" s="104">
        <f t="shared" si="12"/>
        <v>1.1521739130434783</v>
      </c>
    </row>
    <row r="57" spans="1:31" x14ac:dyDescent="0.2">
      <c r="A57" s="93" t="s">
        <v>59</v>
      </c>
      <c r="B57" s="133">
        <v>405</v>
      </c>
      <c r="C57" s="123">
        <v>327</v>
      </c>
      <c r="D57" s="9">
        <f t="shared" si="0"/>
        <v>0.80740740740740746</v>
      </c>
      <c r="E57" s="123">
        <v>327</v>
      </c>
      <c r="F57" s="9">
        <f t="shared" si="1"/>
        <v>0.80740740740740746</v>
      </c>
      <c r="G57" s="123">
        <v>173</v>
      </c>
      <c r="H57" s="9">
        <f t="shared" si="2"/>
        <v>0.42716049382716048</v>
      </c>
      <c r="I57" s="123">
        <v>327</v>
      </c>
      <c r="J57" s="9">
        <f t="shared" si="3"/>
        <v>0.80740740740740746</v>
      </c>
      <c r="K57" s="123">
        <v>327</v>
      </c>
      <c r="L57" s="9">
        <f t="shared" si="13"/>
        <v>0.80740740740740746</v>
      </c>
      <c r="M57" s="123">
        <v>285</v>
      </c>
      <c r="N57" s="9">
        <f t="shared" si="4"/>
        <v>0.70370370370370372</v>
      </c>
      <c r="O57" s="123">
        <v>379</v>
      </c>
      <c r="P57" s="9">
        <f t="shared" si="16"/>
        <v>0.93580246913580245</v>
      </c>
      <c r="Q57" s="123">
        <v>301</v>
      </c>
      <c r="R57" s="9">
        <f t="shared" si="6"/>
        <v>0.74320987654320991</v>
      </c>
      <c r="S57" s="133">
        <v>437</v>
      </c>
      <c r="T57" s="123">
        <v>435</v>
      </c>
      <c r="U57" s="9">
        <f t="shared" si="7"/>
        <v>0.99542334096109841</v>
      </c>
      <c r="V57" s="123">
        <v>352</v>
      </c>
      <c r="W57" s="9">
        <f t="shared" si="17"/>
        <v>0.80549199084668188</v>
      </c>
      <c r="X57" s="123">
        <v>408</v>
      </c>
      <c r="Y57" s="9">
        <f t="shared" si="9"/>
        <v>0.93363844393592677</v>
      </c>
      <c r="Z57" s="123">
        <v>420</v>
      </c>
      <c r="AA57" s="9">
        <f t="shared" si="10"/>
        <v>0.9610983981693364</v>
      </c>
      <c r="AB57" s="123">
        <v>288</v>
      </c>
      <c r="AC57" s="9">
        <f t="shared" si="11"/>
        <v>0.65903890160183065</v>
      </c>
      <c r="AD57" s="123">
        <v>419</v>
      </c>
      <c r="AE57" s="101">
        <f t="shared" si="12"/>
        <v>0.95881006864988561</v>
      </c>
    </row>
    <row r="58" spans="1:31" x14ac:dyDescent="0.2">
      <c r="A58" s="94" t="s">
        <v>60</v>
      </c>
      <c r="B58" s="134">
        <v>81</v>
      </c>
      <c r="C58" s="124">
        <v>72</v>
      </c>
      <c r="D58" s="14">
        <f t="shared" si="0"/>
        <v>0.88888888888888884</v>
      </c>
      <c r="E58" s="124">
        <v>72</v>
      </c>
      <c r="F58" s="14">
        <f t="shared" si="1"/>
        <v>0.88888888888888884</v>
      </c>
      <c r="G58" s="124">
        <v>16</v>
      </c>
      <c r="H58" s="14">
        <f t="shared" si="2"/>
        <v>0.19753086419753085</v>
      </c>
      <c r="I58" s="124">
        <v>72</v>
      </c>
      <c r="J58" s="14">
        <f t="shared" si="3"/>
        <v>0.88888888888888884</v>
      </c>
      <c r="K58" s="124">
        <v>72</v>
      </c>
      <c r="L58" s="14">
        <f t="shared" si="13"/>
        <v>0.88888888888888884</v>
      </c>
      <c r="M58" s="124">
        <v>69</v>
      </c>
      <c r="N58" s="14">
        <f t="shared" si="4"/>
        <v>0.85185185185185186</v>
      </c>
      <c r="O58" s="124">
        <v>70</v>
      </c>
      <c r="P58" s="14">
        <f t="shared" si="16"/>
        <v>0.86419753086419748</v>
      </c>
      <c r="Q58" s="124">
        <v>56</v>
      </c>
      <c r="R58" s="14">
        <f t="shared" si="6"/>
        <v>0.69135802469135799</v>
      </c>
      <c r="S58" s="134">
        <v>86</v>
      </c>
      <c r="T58" s="124">
        <v>85</v>
      </c>
      <c r="U58" s="14">
        <f t="shared" si="7"/>
        <v>0.98837209302325579</v>
      </c>
      <c r="V58" s="124">
        <v>92</v>
      </c>
      <c r="W58" s="14">
        <f t="shared" si="17"/>
        <v>1.069767441860465</v>
      </c>
      <c r="X58" s="124">
        <v>83</v>
      </c>
      <c r="Y58" s="14">
        <f t="shared" si="9"/>
        <v>0.96511627906976749</v>
      </c>
      <c r="Z58" s="124">
        <v>86</v>
      </c>
      <c r="AA58" s="14">
        <f t="shared" si="10"/>
        <v>1</v>
      </c>
      <c r="AB58" s="124">
        <v>90</v>
      </c>
      <c r="AC58" s="14">
        <f t="shared" si="11"/>
        <v>1.0465116279069768</v>
      </c>
      <c r="AD58" s="124">
        <v>85</v>
      </c>
      <c r="AE58" s="104">
        <f t="shared" si="12"/>
        <v>0.98837209302325579</v>
      </c>
    </row>
    <row r="59" spans="1:31" x14ac:dyDescent="0.2">
      <c r="A59" s="93" t="s">
        <v>61</v>
      </c>
      <c r="B59" s="133">
        <v>55</v>
      </c>
      <c r="C59" s="123">
        <v>44</v>
      </c>
      <c r="D59" s="9">
        <f t="shared" si="0"/>
        <v>0.8</v>
      </c>
      <c r="E59" s="123">
        <v>44</v>
      </c>
      <c r="F59" s="9">
        <f t="shared" si="1"/>
        <v>0.8</v>
      </c>
      <c r="G59" s="123">
        <v>7</v>
      </c>
      <c r="H59" s="9">
        <f t="shared" si="2"/>
        <v>0.12727272727272726</v>
      </c>
      <c r="I59" s="123">
        <v>44</v>
      </c>
      <c r="J59" s="9">
        <f t="shared" si="3"/>
        <v>0.8</v>
      </c>
      <c r="K59" s="123">
        <v>44</v>
      </c>
      <c r="L59" s="9">
        <f t="shared" si="13"/>
        <v>0.8</v>
      </c>
      <c r="M59" s="123">
        <v>45</v>
      </c>
      <c r="N59" s="9">
        <f t="shared" si="4"/>
        <v>0.81818181818181823</v>
      </c>
      <c r="O59" s="123">
        <v>44</v>
      </c>
      <c r="P59" s="9">
        <f t="shared" si="16"/>
        <v>0.8</v>
      </c>
      <c r="Q59" s="123">
        <v>26</v>
      </c>
      <c r="R59" s="9">
        <f t="shared" si="6"/>
        <v>0.47272727272727272</v>
      </c>
      <c r="S59" s="133">
        <v>57</v>
      </c>
      <c r="T59" s="123">
        <v>50</v>
      </c>
      <c r="U59" s="9">
        <f t="shared" si="7"/>
        <v>0.8771929824561403</v>
      </c>
      <c r="V59" s="123">
        <v>60</v>
      </c>
      <c r="W59" s="9">
        <f t="shared" si="17"/>
        <v>1.0526315789473684</v>
      </c>
      <c r="X59" s="123">
        <v>48</v>
      </c>
      <c r="Y59" s="9">
        <f t="shared" si="9"/>
        <v>0.84210526315789469</v>
      </c>
      <c r="Z59" s="123">
        <v>50</v>
      </c>
      <c r="AA59" s="9">
        <f t="shared" si="10"/>
        <v>0.8771929824561403</v>
      </c>
      <c r="AB59" s="123">
        <v>80</v>
      </c>
      <c r="AC59" s="9">
        <f t="shared" si="11"/>
        <v>1.4035087719298245</v>
      </c>
      <c r="AD59" s="123">
        <v>50</v>
      </c>
      <c r="AE59" s="101">
        <f t="shared" si="12"/>
        <v>0.8771929824561403</v>
      </c>
    </row>
    <row r="60" spans="1:31" x14ac:dyDescent="0.2">
      <c r="A60" s="94" t="s">
        <v>62</v>
      </c>
      <c r="B60" s="134">
        <v>107</v>
      </c>
      <c r="C60" s="124">
        <v>104</v>
      </c>
      <c r="D60" s="14">
        <f t="shared" si="0"/>
        <v>0.9719626168224299</v>
      </c>
      <c r="E60" s="124">
        <v>104</v>
      </c>
      <c r="F60" s="14">
        <f t="shared" si="1"/>
        <v>0.9719626168224299</v>
      </c>
      <c r="G60" s="124">
        <v>20</v>
      </c>
      <c r="H60" s="14">
        <f t="shared" si="2"/>
        <v>0.18691588785046728</v>
      </c>
      <c r="I60" s="124">
        <v>104</v>
      </c>
      <c r="J60" s="14">
        <f t="shared" si="3"/>
        <v>0.9719626168224299</v>
      </c>
      <c r="K60" s="124">
        <v>104</v>
      </c>
      <c r="L60" s="14">
        <f t="shared" si="13"/>
        <v>0.9719626168224299</v>
      </c>
      <c r="M60" s="124">
        <v>93</v>
      </c>
      <c r="N60" s="14">
        <f t="shared" si="4"/>
        <v>0.86915887850467288</v>
      </c>
      <c r="O60" s="124">
        <v>102</v>
      </c>
      <c r="P60" s="14">
        <f t="shared" si="16"/>
        <v>0.95327102803738317</v>
      </c>
      <c r="Q60" s="124">
        <v>90</v>
      </c>
      <c r="R60" s="14">
        <f t="shared" si="6"/>
        <v>0.84112149532710279</v>
      </c>
      <c r="S60" s="134">
        <v>108</v>
      </c>
      <c r="T60" s="124">
        <v>116</v>
      </c>
      <c r="U60" s="14">
        <f t="shared" si="7"/>
        <v>1.0740740740740742</v>
      </c>
      <c r="V60" s="124">
        <v>112</v>
      </c>
      <c r="W60" s="14">
        <f t="shared" si="17"/>
        <v>1.037037037037037</v>
      </c>
      <c r="X60" s="124">
        <v>116</v>
      </c>
      <c r="Y60" s="14">
        <f t="shared" si="9"/>
        <v>1.0740740740740742</v>
      </c>
      <c r="Z60" s="124">
        <v>116</v>
      </c>
      <c r="AA60" s="14">
        <f t="shared" si="10"/>
        <v>1.0740740740740742</v>
      </c>
      <c r="AB60" s="124">
        <v>146</v>
      </c>
      <c r="AC60" s="14">
        <f t="shared" si="11"/>
        <v>1.3518518518518519</v>
      </c>
      <c r="AD60" s="124">
        <v>116</v>
      </c>
      <c r="AE60" s="104">
        <f t="shared" si="12"/>
        <v>1.0740740740740742</v>
      </c>
    </row>
    <row r="61" spans="1:31" x14ac:dyDescent="0.2">
      <c r="A61" s="93" t="s">
        <v>63</v>
      </c>
      <c r="B61" s="133">
        <v>28</v>
      </c>
      <c r="C61" s="123">
        <v>24</v>
      </c>
      <c r="D61" s="9">
        <f t="shared" si="0"/>
        <v>0.8571428571428571</v>
      </c>
      <c r="E61" s="123">
        <v>24</v>
      </c>
      <c r="F61" s="9">
        <f t="shared" si="1"/>
        <v>0.8571428571428571</v>
      </c>
      <c r="G61" s="123">
        <v>4</v>
      </c>
      <c r="H61" s="9">
        <f t="shared" si="2"/>
        <v>0.14285714285714285</v>
      </c>
      <c r="I61" s="123">
        <v>24</v>
      </c>
      <c r="J61" s="9">
        <f t="shared" si="3"/>
        <v>0.8571428571428571</v>
      </c>
      <c r="K61" s="123">
        <v>24</v>
      </c>
      <c r="L61" s="9">
        <f t="shared" si="13"/>
        <v>0.8571428571428571</v>
      </c>
      <c r="M61" s="123">
        <v>29</v>
      </c>
      <c r="N61" s="9">
        <f t="shared" si="4"/>
        <v>1.0357142857142858</v>
      </c>
      <c r="O61" s="123">
        <v>29</v>
      </c>
      <c r="P61" s="9">
        <f t="shared" si="16"/>
        <v>1.0357142857142858</v>
      </c>
      <c r="Q61" s="123">
        <v>20</v>
      </c>
      <c r="R61" s="9">
        <f t="shared" si="6"/>
        <v>0.7142857142857143</v>
      </c>
      <c r="S61" s="133">
        <v>30</v>
      </c>
      <c r="T61" s="123">
        <v>21</v>
      </c>
      <c r="U61" s="9">
        <f t="shared" si="7"/>
        <v>0.7</v>
      </c>
      <c r="V61" s="123">
        <v>26</v>
      </c>
      <c r="W61" s="9">
        <f t="shared" si="17"/>
        <v>0.8666666666666667</v>
      </c>
      <c r="X61" s="123">
        <v>21</v>
      </c>
      <c r="Y61" s="9">
        <f t="shared" si="9"/>
        <v>0.7</v>
      </c>
      <c r="Z61" s="123">
        <v>21</v>
      </c>
      <c r="AA61" s="9">
        <f t="shared" si="10"/>
        <v>0.7</v>
      </c>
      <c r="AB61" s="123">
        <v>26</v>
      </c>
      <c r="AC61" s="9">
        <f t="shared" si="11"/>
        <v>0.8666666666666667</v>
      </c>
      <c r="AD61" s="123">
        <v>21</v>
      </c>
      <c r="AE61" s="101">
        <f t="shared" si="12"/>
        <v>0.7</v>
      </c>
    </row>
    <row r="62" spans="1:31" x14ac:dyDescent="0.2">
      <c r="A62" s="94" t="s">
        <v>64</v>
      </c>
      <c r="B62" s="134">
        <v>132</v>
      </c>
      <c r="C62" s="124">
        <v>120</v>
      </c>
      <c r="D62" s="14">
        <f t="shared" si="0"/>
        <v>0.90909090909090906</v>
      </c>
      <c r="E62" s="124">
        <v>120</v>
      </c>
      <c r="F62" s="14">
        <f t="shared" si="1"/>
        <v>0.90909090909090906</v>
      </c>
      <c r="G62" s="124">
        <v>82</v>
      </c>
      <c r="H62" s="14">
        <f t="shared" si="2"/>
        <v>0.62121212121212122</v>
      </c>
      <c r="I62" s="124">
        <v>120</v>
      </c>
      <c r="J62" s="14">
        <f t="shared" si="3"/>
        <v>0.90909090909090906</v>
      </c>
      <c r="K62" s="124">
        <v>120</v>
      </c>
      <c r="L62" s="14">
        <f t="shared" si="13"/>
        <v>0.90909090909090906</v>
      </c>
      <c r="M62" s="124">
        <v>111</v>
      </c>
      <c r="N62" s="14">
        <f t="shared" si="4"/>
        <v>0.84090909090909094</v>
      </c>
      <c r="O62" s="124">
        <v>111</v>
      </c>
      <c r="P62" s="14">
        <f t="shared" si="16"/>
        <v>0.84090909090909094</v>
      </c>
      <c r="Q62" s="124">
        <v>79</v>
      </c>
      <c r="R62" s="14">
        <f t="shared" si="6"/>
        <v>0.59848484848484851</v>
      </c>
      <c r="S62" s="134">
        <v>134</v>
      </c>
      <c r="T62" s="124">
        <v>120</v>
      </c>
      <c r="U62" s="14">
        <f t="shared" si="7"/>
        <v>0.89552238805970152</v>
      </c>
      <c r="V62" s="124">
        <v>107</v>
      </c>
      <c r="W62" s="14">
        <f t="shared" si="17"/>
        <v>0.79850746268656714</v>
      </c>
      <c r="X62" s="124">
        <v>119</v>
      </c>
      <c r="Y62" s="14">
        <f t="shared" si="9"/>
        <v>0.88805970149253732</v>
      </c>
      <c r="Z62" s="124">
        <v>120</v>
      </c>
      <c r="AA62" s="14">
        <f t="shared" si="10"/>
        <v>0.89552238805970152</v>
      </c>
      <c r="AB62" s="124">
        <v>120</v>
      </c>
      <c r="AC62" s="14">
        <f t="shared" si="11"/>
        <v>0.89552238805970152</v>
      </c>
      <c r="AD62" s="124">
        <v>119</v>
      </c>
      <c r="AE62" s="104">
        <f t="shared" si="12"/>
        <v>0.88805970149253732</v>
      </c>
    </row>
    <row r="63" spans="1:31" x14ac:dyDescent="0.2">
      <c r="A63" s="93" t="s">
        <v>65</v>
      </c>
      <c r="B63" s="133">
        <v>149</v>
      </c>
      <c r="C63" s="123">
        <v>142</v>
      </c>
      <c r="D63" s="9">
        <f t="shared" si="0"/>
        <v>0.95302013422818788</v>
      </c>
      <c r="E63" s="123">
        <v>142</v>
      </c>
      <c r="F63" s="9">
        <f t="shared" si="1"/>
        <v>0.95302013422818788</v>
      </c>
      <c r="G63" s="123">
        <v>82</v>
      </c>
      <c r="H63" s="9">
        <f t="shared" si="2"/>
        <v>0.55033557046979864</v>
      </c>
      <c r="I63" s="123">
        <v>142</v>
      </c>
      <c r="J63" s="9">
        <f t="shared" si="3"/>
        <v>0.95302013422818788</v>
      </c>
      <c r="K63" s="123">
        <v>142</v>
      </c>
      <c r="L63" s="9">
        <f t="shared" si="13"/>
        <v>0.95302013422818788</v>
      </c>
      <c r="M63" s="123">
        <v>117</v>
      </c>
      <c r="N63" s="9">
        <f t="shared" si="4"/>
        <v>0.78523489932885904</v>
      </c>
      <c r="O63" s="123">
        <v>117</v>
      </c>
      <c r="P63" s="9">
        <f t="shared" si="16"/>
        <v>0.78523489932885904</v>
      </c>
      <c r="Q63" s="123">
        <v>48</v>
      </c>
      <c r="R63" s="9">
        <f t="shared" si="6"/>
        <v>0.32214765100671139</v>
      </c>
      <c r="S63" s="133">
        <v>152</v>
      </c>
      <c r="T63" s="123">
        <v>147</v>
      </c>
      <c r="U63" s="9">
        <f t="shared" si="7"/>
        <v>0.96710526315789469</v>
      </c>
      <c r="V63" s="123">
        <v>135</v>
      </c>
      <c r="W63" s="9">
        <f t="shared" si="17"/>
        <v>0.88815789473684215</v>
      </c>
      <c r="X63" s="123">
        <v>148</v>
      </c>
      <c r="Y63" s="9">
        <f t="shared" si="9"/>
        <v>0.97368421052631582</v>
      </c>
      <c r="Z63" s="123">
        <v>147</v>
      </c>
      <c r="AA63" s="9">
        <f t="shared" si="10"/>
        <v>0.96710526315789469</v>
      </c>
      <c r="AB63" s="123">
        <v>90</v>
      </c>
      <c r="AC63" s="9">
        <f t="shared" si="11"/>
        <v>0.59210526315789469</v>
      </c>
      <c r="AD63" s="123">
        <v>92</v>
      </c>
      <c r="AE63" s="101">
        <f t="shared" si="12"/>
        <v>0.60526315789473684</v>
      </c>
    </row>
    <row r="64" spans="1:31" x14ac:dyDescent="0.2">
      <c r="A64" s="94" t="s">
        <v>66</v>
      </c>
      <c r="B64" s="134">
        <v>132</v>
      </c>
      <c r="C64" s="124">
        <v>136</v>
      </c>
      <c r="D64" s="14">
        <f t="shared" si="0"/>
        <v>1.0303030303030303</v>
      </c>
      <c r="E64" s="124">
        <v>136</v>
      </c>
      <c r="F64" s="14">
        <f t="shared" si="1"/>
        <v>1.0303030303030303</v>
      </c>
      <c r="G64" s="124">
        <v>31</v>
      </c>
      <c r="H64" s="14">
        <f t="shared" si="2"/>
        <v>0.23484848484848486</v>
      </c>
      <c r="I64" s="124">
        <v>136</v>
      </c>
      <c r="J64" s="14">
        <f t="shared" si="3"/>
        <v>1.0303030303030303</v>
      </c>
      <c r="K64" s="124">
        <v>136</v>
      </c>
      <c r="L64" s="14">
        <f t="shared" si="13"/>
        <v>1.0303030303030303</v>
      </c>
      <c r="M64" s="124">
        <v>137</v>
      </c>
      <c r="N64" s="14">
        <f t="shared" si="4"/>
        <v>1.0378787878787878</v>
      </c>
      <c r="O64" s="124">
        <v>139</v>
      </c>
      <c r="P64" s="14">
        <f t="shared" si="16"/>
        <v>1.053030303030303</v>
      </c>
      <c r="Q64" s="124">
        <v>93</v>
      </c>
      <c r="R64" s="14">
        <f t="shared" si="6"/>
        <v>0.70454545454545459</v>
      </c>
      <c r="S64" s="134">
        <v>144</v>
      </c>
      <c r="T64" s="124">
        <v>144</v>
      </c>
      <c r="U64" s="14">
        <f t="shared" si="7"/>
        <v>1</v>
      </c>
      <c r="V64" s="124">
        <v>142</v>
      </c>
      <c r="W64" s="14">
        <f t="shared" si="17"/>
        <v>0.98611111111111116</v>
      </c>
      <c r="X64" s="124">
        <v>144</v>
      </c>
      <c r="Y64" s="14">
        <f t="shared" si="9"/>
        <v>1</v>
      </c>
      <c r="Z64" s="124">
        <v>141</v>
      </c>
      <c r="AA64" s="14">
        <f t="shared" si="10"/>
        <v>0.97916666666666663</v>
      </c>
      <c r="AB64" s="124">
        <v>101</v>
      </c>
      <c r="AC64" s="14">
        <f t="shared" si="11"/>
        <v>0.70138888888888884</v>
      </c>
      <c r="AD64" s="124">
        <v>141</v>
      </c>
      <c r="AE64" s="104">
        <f t="shared" si="12"/>
        <v>0.97916666666666663</v>
      </c>
    </row>
    <row r="65" spans="1:31" x14ac:dyDescent="0.2">
      <c r="A65" s="93" t="s">
        <v>67</v>
      </c>
      <c r="B65" s="133">
        <v>132</v>
      </c>
      <c r="C65" s="123">
        <v>137</v>
      </c>
      <c r="D65" s="9">
        <f t="shared" si="0"/>
        <v>1.0378787878787878</v>
      </c>
      <c r="E65" s="123">
        <v>137</v>
      </c>
      <c r="F65" s="9">
        <f t="shared" si="1"/>
        <v>1.0378787878787878</v>
      </c>
      <c r="G65" s="123">
        <v>17</v>
      </c>
      <c r="H65" s="9">
        <f t="shared" si="2"/>
        <v>0.12878787878787878</v>
      </c>
      <c r="I65" s="123">
        <v>137</v>
      </c>
      <c r="J65" s="9">
        <f t="shared" si="3"/>
        <v>1.0378787878787878</v>
      </c>
      <c r="K65" s="123">
        <v>137</v>
      </c>
      <c r="L65" s="9">
        <f t="shared" si="13"/>
        <v>1.0378787878787878</v>
      </c>
      <c r="M65" s="123">
        <v>145</v>
      </c>
      <c r="N65" s="9">
        <f t="shared" si="4"/>
        <v>1.0984848484848484</v>
      </c>
      <c r="O65" s="123">
        <v>145</v>
      </c>
      <c r="P65" s="9">
        <f t="shared" si="16"/>
        <v>1.0984848484848484</v>
      </c>
      <c r="Q65" s="123">
        <v>108</v>
      </c>
      <c r="R65" s="9">
        <f t="shared" si="6"/>
        <v>0.81818181818181823</v>
      </c>
      <c r="S65" s="133">
        <v>136</v>
      </c>
      <c r="T65" s="123">
        <v>132</v>
      </c>
      <c r="U65" s="9">
        <f t="shared" si="7"/>
        <v>0.97058823529411764</v>
      </c>
      <c r="V65" s="123">
        <v>127</v>
      </c>
      <c r="W65" s="9">
        <f t="shared" si="17"/>
        <v>0.93382352941176472</v>
      </c>
      <c r="X65" s="123">
        <v>132</v>
      </c>
      <c r="Y65" s="9">
        <f t="shared" si="9"/>
        <v>0.97058823529411764</v>
      </c>
      <c r="Z65" s="123">
        <v>131</v>
      </c>
      <c r="AA65" s="9">
        <f t="shared" si="10"/>
        <v>0.96323529411764708</v>
      </c>
      <c r="AB65" s="123">
        <v>140</v>
      </c>
      <c r="AC65" s="9">
        <f t="shared" si="11"/>
        <v>1.0294117647058822</v>
      </c>
      <c r="AD65" s="123">
        <v>132</v>
      </c>
      <c r="AE65" s="101">
        <f t="shared" si="12"/>
        <v>0.97058823529411764</v>
      </c>
    </row>
    <row r="66" spans="1:31" ht="13.5" thickBot="1" x14ac:dyDescent="0.25">
      <c r="A66" s="95" t="s">
        <v>68</v>
      </c>
      <c r="B66" s="135">
        <v>84</v>
      </c>
      <c r="C66" s="125">
        <v>89</v>
      </c>
      <c r="D66" s="25">
        <f t="shared" si="0"/>
        <v>1.0595238095238095</v>
      </c>
      <c r="E66" s="125">
        <v>89</v>
      </c>
      <c r="F66" s="25">
        <f t="shared" si="1"/>
        <v>1.0595238095238095</v>
      </c>
      <c r="G66" s="125">
        <v>49</v>
      </c>
      <c r="H66" s="25">
        <f t="shared" si="2"/>
        <v>0.58333333333333337</v>
      </c>
      <c r="I66" s="125">
        <v>89</v>
      </c>
      <c r="J66" s="25">
        <f t="shared" si="3"/>
        <v>1.0595238095238095</v>
      </c>
      <c r="K66" s="125">
        <v>89</v>
      </c>
      <c r="L66" s="25">
        <f t="shared" si="13"/>
        <v>1.0595238095238095</v>
      </c>
      <c r="M66" s="125">
        <v>94</v>
      </c>
      <c r="N66" s="25">
        <f t="shared" si="4"/>
        <v>1.1190476190476191</v>
      </c>
      <c r="O66" s="125">
        <v>95</v>
      </c>
      <c r="P66" s="25">
        <f t="shared" si="16"/>
        <v>1.1309523809523809</v>
      </c>
      <c r="Q66" s="125">
        <v>66</v>
      </c>
      <c r="R66" s="25">
        <f>Q66/(B66)</f>
        <v>0.7857142857142857</v>
      </c>
      <c r="S66" s="135">
        <v>94</v>
      </c>
      <c r="T66" s="125">
        <v>85</v>
      </c>
      <c r="U66" s="25">
        <f t="shared" si="7"/>
        <v>0.9042553191489362</v>
      </c>
      <c r="V66" s="125">
        <v>94</v>
      </c>
      <c r="W66" s="25">
        <f t="shared" si="17"/>
        <v>1</v>
      </c>
      <c r="X66" s="125">
        <v>85</v>
      </c>
      <c r="Y66" s="25">
        <f t="shared" si="9"/>
        <v>0.9042553191489362</v>
      </c>
      <c r="Z66" s="125">
        <v>88</v>
      </c>
      <c r="AA66" s="25">
        <f t="shared" si="10"/>
        <v>0.93617021276595747</v>
      </c>
      <c r="AB66" s="125">
        <v>79</v>
      </c>
      <c r="AC66" s="25">
        <f t="shared" si="11"/>
        <v>0.84042553191489366</v>
      </c>
      <c r="AD66" s="125">
        <v>84</v>
      </c>
      <c r="AE66" s="106">
        <f t="shared" si="12"/>
        <v>0.8936170212765957</v>
      </c>
    </row>
    <row r="67" spans="1:31" x14ac:dyDescent="0.2">
      <c r="A67" s="109" t="s">
        <v>69</v>
      </c>
      <c r="B67" s="113">
        <f>SUM(B68:B84)</f>
        <v>3335</v>
      </c>
      <c r="C67" s="126">
        <f>SUM(C68:C84)</f>
        <v>3182</v>
      </c>
      <c r="D67" s="127">
        <f t="shared" si="0"/>
        <v>0.9541229385307346</v>
      </c>
      <c r="E67" s="126">
        <f>SUM(E68:E84)</f>
        <v>3184</v>
      </c>
      <c r="F67" s="127">
        <f t="shared" si="1"/>
        <v>0.95472263868065965</v>
      </c>
      <c r="G67" s="126">
        <f>SUM(G68:G84)</f>
        <v>2055</v>
      </c>
      <c r="H67" s="127">
        <f t="shared" si="2"/>
        <v>0.61619190404797597</v>
      </c>
      <c r="I67" s="126">
        <f>SUM(I68:I84)</f>
        <v>3186</v>
      </c>
      <c r="J67" s="127">
        <f t="shared" si="3"/>
        <v>0.95532233883058471</v>
      </c>
      <c r="K67" s="126">
        <f>SUM(K68:K84)</f>
        <v>3179</v>
      </c>
      <c r="L67" s="127">
        <f>K67/B67</f>
        <v>0.95322338830584707</v>
      </c>
      <c r="M67" s="126">
        <f>SUM(M68:M84)</f>
        <v>3088</v>
      </c>
      <c r="N67" s="127">
        <f t="shared" si="4"/>
        <v>0.92593703148425788</v>
      </c>
      <c r="O67" s="126">
        <f>SUM(O68:O84)</f>
        <v>3399</v>
      </c>
      <c r="P67" s="127">
        <f t="shared" si="16"/>
        <v>1.0191904047976013</v>
      </c>
      <c r="Q67" s="126">
        <f>SUM(Q68:Q84)</f>
        <v>2299</v>
      </c>
      <c r="R67" s="127">
        <f t="shared" ref="R67" si="18">Q67/(B67)</f>
        <v>0.68935532233883057</v>
      </c>
      <c r="S67" s="113">
        <f>SUM(S68:S84)</f>
        <v>3414</v>
      </c>
      <c r="T67" s="126">
        <f>SUM(T68:T84)</f>
        <v>3294</v>
      </c>
      <c r="U67" s="127">
        <f t="shared" si="7"/>
        <v>0.96485061511423553</v>
      </c>
      <c r="V67" s="126">
        <f>SUM(V68:V84)</f>
        <v>3173</v>
      </c>
      <c r="W67" s="127">
        <f>V67/S67</f>
        <v>0.92940831868775631</v>
      </c>
      <c r="X67" s="126">
        <f>SUM(X68:X84)</f>
        <v>3234</v>
      </c>
      <c r="Y67" s="127">
        <f t="shared" si="9"/>
        <v>0.9472759226713533</v>
      </c>
      <c r="Z67" s="126">
        <f>SUM(Z68:Z84)</f>
        <v>3393</v>
      </c>
      <c r="AA67" s="127">
        <f t="shared" si="10"/>
        <v>0.9938488576449912</v>
      </c>
      <c r="AB67" s="126">
        <f>SUM(AB68:AB84)</f>
        <v>3159</v>
      </c>
      <c r="AC67" s="127">
        <f>AB67/S67</f>
        <v>0.92530755711775048</v>
      </c>
      <c r="AD67" s="126">
        <f>SUM(AD68:AD84)</f>
        <v>3255</v>
      </c>
      <c r="AE67" s="114">
        <f t="shared" si="12"/>
        <v>0.95342706502636199</v>
      </c>
    </row>
    <row r="68" spans="1:31" x14ac:dyDescent="0.2">
      <c r="A68" s="93" t="s">
        <v>71</v>
      </c>
      <c r="B68" s="133">
        <v>130</v>
      </c>
      <c r="C68" s="123">
        <v>155</v>
      </c>
      <c r="D68" s="9">
        <f t="shared" si="0"/>
        <v>1.1923076923076923</v>
      </c>
      <c r="E68" s="123">
        <v>155</v>
      </c>
      <c r="F68" s="9">
        <f t="shared" si="1"/>
        <v>1.1923076923076923</v>
      </c>
      <c r="G68" s="123">
        <v>36</v>
      </c>
      <c r="H68" s="9">
        <f t="shared" si="2"/>
        <v>0.27692307692307694</v>
      </c>
      <c r="I68" s="123">
        <v>155</v>
      </c>
      <c r="J68" s="9">
        <f t="shared" si="3"/>
        <v>1.1923076923076923</v>
      </c>
      <c r="K68" s="123">
        <v>155</v>
      </c>
      <c r="L68" s="9">
        <f t="shared" si="13"/>
        <v>1.1923076923076923</v>
      </c>
      <c r="M68" s="123">
        <v>136</v>
      </c>
      <c r="N68" s="9">
        <f t="shared" si="4"/>
        <v>1.0461538461538462</v>
      </c>
      <c r="O68" s="123">
        <v>148</v>
      </c>
      <c r="P68" s="9">
        <f t="shared" si="16"/>
        <v>1.1384615384615384</v>
      </c>
      <c r="Q68" s="123">
        <v>72</v>
      </c>
      <c r="R68" s="9">
        <f t="shared" si="6"/>
        <v>0.55384615384615388</v>
      </c>
      <c r="S68" s="133">
        <v>135</v>
      </c>
      <c r="T68" s="123">
        <v>140</v>
      </c>
      <c r="U68" s="9">
        <f t="shared" si="7"/>
        <v>1.037037037037037</v>
      </c>
      <c r="V68" s="123">
        <v>115</v>
      </c>
      <c r="W68" s="9">
        <f>V68/S68</f>
        <v>0.85185185185185186</v>
      </c>
      <c r="X68" s="123">
        <v>139</v>
      </c>
      <c r="Y68" s="9">
        <f t="shared" si="9"/>
        <v>1.0296296296296297</v>
      </c>
      <c r="Z68" s="123">
        <v>140</v>
      </c>
      <c r="AA68" s="9">
        <f t="shared" si="10"/>
        <v>1.037037037037037</v>
      </c>
      <c r="AB68" s="123">
        <v>151</v>
      </c>
      <c r="AC68" s="9">
        <f t="shared" si="11"/>
        <v>1.1185185185185185</v>
      </c>
      <c r="AD68" s="123">
        <v>139</v>
      </c>
      <c r="AE68" s="101">
        <f t="shared" si="12"/>
        <v>1.0296296296296297</v>
      </c>
    </row>
    <row r="69" spans="1:31" x14ac:dyDescent="0.2">
      <c r="A69" s="94" t="s">
        <v>72</v>
      </c>
      <c r="B69" s="134">
        <v>71</v>
      </c>
      <c r="C69" s="124">
        <v>68</v>
      </c>
      <c r="D69" s="14">
        <f t="shared" si="0"/>
        <v>0.95774647887323938</v>
      </c>
      <c r="E69" s="124">
        <v>68</v>
      </c>
      <c r="F69" s="14">
        <f t="shared" si="1"/>
        <v>0.95774647887323938</v>
      </c>
      <c r="G69" s="124">
        <v>15</v>
      </c>
      <c r="H69" s="14">
        <f t="shared" si="2"/>
        <v>0.21126760563380281</v>
      </c>
      <c r="I69" s="124">
        <v>68</v>
      </c>
      <c r="J69" s="14">
        <f t="shared" si="3"/>
        <v>0.95774647887323938</v>
      </c>
      <c r="K69" s="124">
        <v>68</v>
      </c>
      <c r="L69" s="14">
        <f t="shared" si="13"/>
        <v>0.95774647887323938</v>
      </c>
      <c r="M69" s="124">
        <v>66</v>
      </c>
      <c r="N69" s="14">
        <f t="shared" si="4"/>
        <v>0.92957746478873238</v>
      </c>
      <c r="O69" s="124">
        <v>78</v>
      </c>
      <c r="P69" s="14">
        <f t="shared" si="16"/>
        <v>1.0985915492957747</v>
      </c>
      <c r="Q69" s="124">
        <v>42</v>
      </c>
      <c r="R69" s="14">
        <f>Q69/(B69)</f>
        <v>0.59154929577464788</v>
      </c>
      <c r="S69" s="134">
        <v>73</v>
      </c>
      <c r="T69" s="124">
        <v>71</v>
      </c>
      <c r="U69" s="14">
        <f t="shared" si="7"/>
        <v>0.9726027397260274</v>
      </c>
      <c r="V69" s="124">
        <v>62</v>
      </c>
      <c r="W69" s="14">
        <f t="shared" ref="W69:W83" si="19">V69/S69</f>
        <v>0.84931506849315064</v>
      </c>
      <c r="X69" s="124">
        <v>72</v>
      </c>
      <c r="Y69" s="14">
        <f t="shared" si="9"/>
        <v>0.98630136986301364</v>
      </c>
      <c r="Z69" s="124">
        <v>76</v>
      </c>
      <c r="AA69" s="14">
        <f t="shared" si="10"/>
        <v>1.0410958904109588</v>
      </c>
      <c r="AB69" s="124">
        <v>80</v>
      </c>
      <c r="AC69" s="14">
        <f t="shared" si="11"/>
        <v>1.095890410958904</v>
      </c>
      <c r="AD69" s="124">
        <v>71</v>
      </c>
      <c r="AE69" s="104">
        <f t="shared" si="12"/>
        <v>0.9726027397260274</v>
      </c>
    </row>
    <row r="70" spans="1:31" x14ac:dyDescent="0.2">
      <c r="A70" s="93" t="s">
        <v>73</v>
      </c>
      <c r="B70" s="133">
        <v>111</v>
      </c>
      <c r="C70" s="123">
        <v>105</v>
      </c>
      <c r="D70" s="9">
        <f t="shared" si="0"/>
        <v>0.94594594594594594</v>
      </c>
      <c r="E70" s="123">
        <v>105</v>
      </c>
      <c r="F70" s="9">
        <f t="shared" si="1"/>
        <v>0.94594594594594594</v>
      </c>
      <c r="G70" s="123">
        <v>37</v>
      </c>
      <c r="H70" s="9">
        <f t="shared" si="2"/>
        <v>0.33333333333333331</v>
      </c>
      <c r="I70" s="123">
        <v>105</v>
      </c>
      <c r="J70" s="9">
        <f t="shared" si="3"/>
        <v>0.94594594594594594</v>
      </c>
      <c r="K70" s="123">
        <v>105</v>
      </c>
      <c r="L70" s="9">
        <f t="shared" si="13"/>
        <v>0.94594594594594594</v>
      </c>
      <c r="M70" s="123">
        <v>106</v>
      </c>
      <c r="N70" s="9">
        <f t="shared" si="4"/>
        <v>0.95495495495495497</v>
      </c>
      <c r="O70" s="123">
        <v>108</v>
      </c>
      <c r="P70" s="9">
        <f t="shared" si="16"/>
        <v>0.97297297297297303</v>
      </c>
      <c r="Q70" s="123">
        <v>62</v>
      </c>
      <c r="R70" s="9">
        <f t="shared" si="6"/>
        <v>0.55855855855855852</v>
      </c>
      <c r="S70" s="133">
        <v>117</v>
      </c>
      <c r="T70" s="123">
        <v>106</v>
      </c>
      <c r="U70" s="9">
        <f t="shared" si="7"/>
        <v>0.90598290598290598</v>
      </c>
      <c r="V70" s="123">
        <v>106</v>
      </c>
      <c r="W70" s="9">
        <f t="shared" si="19"/>
        <v>0.90598290598290598</v>
      </c>
      <c r="X70" s="123">
        <v>106</v>
      </c>
      <c r="Y70" s="9">
        <f t="shared" si="9"/>
        <v>0.90598290598290598</v>
      </c>
      <c r="Z70" s="123">
        <v>107</v>
      </c>
      <c r="AA70" s="9">
        <f t="shared" si="10"/>
        <v>0.9145299145299145</v>
      </c>
      <c r="AB70" s="123">
        <v>113</v>
      </c>
      <c r="AC70" s="9">
        <f t="shared" si="11"/>
        <v>0.96581196581196582</v>
      </c>
      <c r="AD70" s="123">
        <v>106</v>
      </c>
      <c r="AE70" s="101">
        <f t="shared" si="12"/>
        <v>0.90598290598290598</v>
      </c>
    </row>
    <row r="71" spans="1:31" x14ac:dyDescent="0.2">
      <c r="A71" s="94" t="s">
        <v>74</v>
      </c>
      <c r="B71" s="134">
        <v>107</v>
      </c>
      <c r="C71" s="124">
        <v>68</v>
      </c>
      <c r="D71" s="14">
        <f t="shared" si="0"/>
        <v>0.63551401869158874</v>
      </c>
      <c r="E71" s="124">
        <v>68</v>
      </c>
      <c r="F71" s="14">
        <f t="shared" si="1"/>
        <v>0.63551401869158874</v>
      </c>
      <c r="G71" s="124">
        <v>32</v>
      </c>
      <c r="H71" s="14">
        <f t="shared" si="2"/>
        <v>0.29906542056074764</v>
      </c>
      <c r="I71" s="124">
        <v>68</v>
      </c>
      <c r="J71" s="14">
        <f t="shared" si="3"/>
        <v>0.63551401869158874</v>
      </c>
      <c r="K71" s="124">
        <v>68</v>
      </c>
      <c r="L71" s="14">
        <f t="shared" si="13"/>
        <v>0.63551401869158874</v>
      </c>
      <c r="M71" s="124">
        <v>67</v>
      </c>
      <c r="N71" s="14">
        <f t="shared" si="4"/>
        <v>0.62616822429906538</v>
      </c>
      <c r="O71" s="124">
        <v>66</v>
      </c>
      <c r="P71" s="14">
        <f t="shared" si="16"/>
        <v>0.61682242990654201</v>
      </c>
      <c r="Q71" s="124">
        <v>38</v>
      </c>
      <c r="R71" s="14">
        <f t="shared" si="6"/>
        <v>0.35514018691588783</v>
      </c>
      <c r="S71" s="134">
        <v>115</v>
      </c>
      <c r="T71" s="124">
        <v>87</v>
      </c>
      <c r="U71" s="14">
        <f t="shared" si="7"/>
        <v>0.75652173913043474</v>
      </c>
      <c r="V71" s="124">
        <v>103</v>
      </c>
      <c r="W71" s="14">
        <f t="shared" si="19"/>
        <v>0.89565217391304353</v>
      </c>
      <c r="X71" s="124">
        <v>87</v>
      </c>
      <c r="Y71" s="14">
        <f t="shared" si="9"/>
        <v>0.75652173913043474</v>
      </c>
      <c r="Z71" s="124">
        <v>87</v>
      </c>
      <c r="AA71" s="14">
        <f t="shared" si="10"/>
        <v>0.75652173913043474</v>
      </c>
      <c r="AB71" s="124">
        <v>96</v>
      </c>
      <c r="AC71" s="14">
        <f t="shared" si="11"/>
        <v>0.83478260869565213</v>
      </c>
      <c r="AD71" s="124">
        <v>87</v>
      </c>
      <c r="AE71" s="104">
        <f t="shared" si="12"/>
        <v>0.75652173913043474</v>
      </c>
    </row>
    <row r="72" spans="1:31" x14ac:dyDescent="0.2">
      <c r="A72" s="93" t="s">
        <v>75</v>
      </c>
      <c r="B72" s="133">
        <v>30</v>
      </c>
      <c r="C72" s="123">
        <v>23</v>
      </c>
      <c r="D72" s="9">
        <f t="shared" si="0"/>
        <v>0.76666666666666672</v>
      </c>
      <c r="E72" s="123">
        <v>23</v>
      </c>
      <c r="F72" s="9">
        <f t="shared" si="1"/>
        <v>0.76666666666666672</v>
      </c>
      <c r="G72" s="123">
        <v>7</v>
      </c>
      <c r="H72" s="9">
        <f t="shared" si="2"/>
        <v>0.23333333333333334</v>
      </c>
      <c r="I72" s="123">
        <v>23</v>
      </c>
      <c r="J72" s="9">
        <f t="shared" si="3"/>
        <v>0.76666666666666672</v>
      </c>
      <c r="K72" s="123">
        <v>23</v>
      </c>
      <c r="L72" s="9">
        <f t="shared" si="13"/>
        <v>0.76666666666666672</v>
      </c>
      <c r="M72" s="123">
        <v>23</v>
      </c>
      <c r="N72" s="9">
        <f t="shared" si="4"/>
        <v>0.76666666666666672</v>
      </c>
      <c r="O72" s="123">
        <v>23</v>
      </c>
      <c r="P72" s="9">
        <f t="shared" si="16"/>
        <v>0.76666666666666672</v>
      </c>
      <c r="Q72" s="123">
        <v>17</v>
      </c>
      <c r="R72" s="9">
        <f t="shared" si="6"/>
        <v>0.56666666666666665</v>
      </c>
      <c r="S72" s="133">
        <v>31</v>
      </c>
      <c r="T72" s="123">
        <v>35</v>
      </c>
      <c r="U72" s="9">
        <f t="shared" si="7"/>
        <v>1.1290322580645162</v>
      </c>
      <c r="V72" s="123">
        <v>32</v>
      </c>
      <c r="W72" s="9">
        <f t="shared" si="19"/>
        <v>1.032258064516129</v>
      </c>
      <c r="X72" s="123">
        <v>35</v>
      </c>
      <c r="Y72" s="9">
        <f t="shared" si="9"/>
        <v>1.1290322580645162</v>
      </c>
      <c r="Z72" s="123">
        <v>35</v>
      </c>
      <c r="AA72" s="9">
        <f t="shared" si="10"/>
        <v>1.1290322580645162</v>
      </c>
      <c r="AB72" s="123">
        <v>28</v>
      </c>
      <c r="AC72" s="9">
        <f t="shared" si="11"/>
        <v>0.90322580645161288</v>
      </c>
      <c r="AD72" s="123">
        <v>35</v>
      </c>
      <c r="AE72" s="101">
        <f t="shared" si="12"/>
        <v>1.1290322580645162</v>
      </c>
    </row>
    <row r="73" spans="1:31" x14ac:dyDescent="0.2">
      <c r="A73" s="94" t="s">
        <v>76</v>
      </c>
      <c r="B73" s="134">
        <v>230</v>
      </c>
      <c r="C73" s="124">
        <v>228</v>
      </c>
      <c r="D73" s="14">
        <f t="shared" ref="D73:D136" si="20">C73/B73</f>
        <v>0.99130434782608701</v>
      </c>
      <c r="E73" s="124">
        <v>228</v>
      </c>
      <c r="F73" s="14">
        <f t="shared" ref="F73:F136" si="21">E73/B73</f>
        <v>0.99130434782608701</v>
      </c>
      <c r="G73" s="124">
        <v>44</v>
      </c>
      <c r="H73" s="14">
        <f t="shared" ref="H73:H136" si="22">G73/B73</f>
        <v>0.19130434782608696</v>
      </c>
      <c r="I73" s="124">
        <v>228</v>
      </c>
      <c r="J73" s="14">
        <f t="shared" ref="J73:J136" si="23">I73/B73</f>
        <v>0.99130434782608701</v>
      </c>
      <c r="K73" s="124">
        <v>228</v>
      </c>
      <c r="L73" s="14">
        <f t="shared" si="13"/>
        <v>0.99130434782608701</v>
      </c>
      <c r="M73" s="124">
        <v>207</v>
      </c>
      <c r="N73" s="14">
        <f t="shared" ref="N73:N136" si="24">M73/B73</f>
        <v>0.9</v>
      </c>
      <c r="O73" s="124">
        <v>254</v>
      </c>
      <c r="P73" s="14">
        <f t="shared" si="16"/>
        <v>1.1043478260869566</v>
      </c>
      <c r="Q73" s="124">
        <v>162</v>
      </c>
      <c r="R73" s="14">
        <f t="shared" ref="R73:R136" si="25">Q73/(B73)</f>
        <v>0.70434782608695656</v>
      </c>
      <c r="S73" s="134">
        <v>234</v>
      </c>
      <c r="T73" s="124">
        <v>214</v>
      </c>
      <c r="U73" s="14">
        <f t="shared" ref="U73:U136" si="26">T73/S73</f>
        <v>0.9145299145299145</v>
      </c>
      <c r="V73" s="124">
        <v>234</v>
      </c>
      <c r="W73" s="14">
        <f t="shared" si="19"/>
        <v>1</v>
      </c>
      <c r="X73" s="124">
        <v>203</v>
      </c>
      <c r="Y73" s="14">
        <f t="shared" ref="Y73:Y136" si="27">X73/S73</f>
        <v>0.86752136752136755</v>
      </c>
      <c r="Z73" s="124">
        <v>235</v>
      </c>
      <c r="AA73" s="14">
        <f t="shared" ref="AA73:AA136" si="28">Z73/S73</f>
        <v>1.0042735042735043</v>
      </c>
      <c r="AB73" s="124">
        <v>187</v>
      </c>
      <c r="AC73" s="14">
        <f t="shared" ref="AC73:AC136" si="29">AB73/S73</f>
        <v>0.79914529914529919</v>
      </c>
      <c r="AD73" s="124">
        <v>214</v>
      </c>
      <c r="AE73" s="104">
        <f t="shared" ref="AE73:AE136" si="30">AD73/S73</f>
        <v>0.9145299145299145</v>
      </c>
    </row>
    <row r="74" spans="1:31" x14ac:dyDescent="0.2">
      <c r="A74" s="93" t="s">
        <v>77</v>
      </c>
      <c r="B74" s="133">
        <v>135</v>
      </c>
      <c r="C74" s="123">
        <v>135</v>
      </c>
      <c r="D74" s="9">
        <f t="shared" si="20"/>
        <v>1</v>
      </c>
      <c r="E74" s="123">
        <v>135</v>
      </c>
      <c r="F74" s="9">
        <f t="shared" si="21"/>
        <v>1</v>
      </c>
      <c r="G74" s="123">
        <v>40</v>
      </c>
      <c r="H74" s="9">
        <f t="shared" si="22"/>
        <v>0.29629629629629628</v>
      </c>
      <c r="I74" s="123">
        <v>135</v>
      </c>
      <c r="J74" s="9">
        <f t="shared" si="23"/>
        <v>1</v>
      </c>
      <c r="K74" s="123">
        <v>135</v>
      </c>
      <c r="L74" s="9">
        <f t="shared" si="13"/>
        <v>1</v>
      </c>
      <c r="M74" s="123">
        <v>130</v>
      </c>
      <c r="N74" s="9">
        <f t="shared" si="24"/>
        <v>0.96296296296296291</v>
      </c>
      <c r="O74" s="123">
        <v>133</v>
      </c>
      <c r="P74" s="9">
        <f t="shared" si="16"/>
        <v>0.98518518518518516</v>
      </c>
      <c r="Q74" s="123">
        <v>77</v>
      </c>
      <c r="R74" s="9">
        <f t="shared" si="25"/>
        <v>0.57037037037037042</v>
      </c>
      <c r="S74" s="133">
        <v>138</v>
      </c>
      <c r="T74" s="123">
        <v>129</v>
      </c>
      <c r="U74" s="9">
        <f t="shared" si="26"/>
        <v>0.93478260869565222</v>
      </c>
      <c r="V74" s="123">
        <v>140</v>
      </c>
      <c r="W74" s="9">
        <f t="shared" si="19"/>
        <v>1.0144927536231885</v>
      </c>
      <c r="X74" s="123">
        <v>130</v>
      </c>
      <c r="Y74" s="9">
        <f t="shared" si="27"/>
        <v>0.94202898550724634</v>
      </c>
      <c r="Z74" s="123">
        <v>129</v>
      </c>
      <c r="AA74" s="9">
        <f t="shared" si="28"/>
        <v>0.93478260869565222</v>
      </c>
      <c r="AB74" s="123">
        <v>153</v>
      </c>
      <c r="AC74" s="9">
        <f t="shared" si="29"/>
        <v>1.1086956521739131</v>
      </c>
      <c r="AD74" s="123">
        <v>131</v>
      </c>
      <c r="AE74" s="101">
        <f t="shared" si="30"/>
        <v>0.94927536231884058</v>
      </c>
    </row>
    <row r="75" spans="1:31" x14ac:dyDescent="0.2">
      <c r="A75" s="94" t="s">
        <v>78</v>
      </c>
      <c r="B75" s="134">
        <v>81</v>
      </c>
      <c r="C75" s="124">
        <v>86</v>
      </c>
      <c r="D75" s="14">
        <f t="shared" si="20"/>
        <v>1.0617283950617284</v>
      </c>
      <c r="E75" s="124">
        <v>86</v>
      </c>
      <c r="F75" s="14">
        <f t="shared" si="21"/>
        <v>1.0617283950617284</v>
      </c>
      <c r="G75" s="124">
        <v>27</v>
      </c>
      <c r="H75" s="14">
        <f t="shared" si="22"/>
        <v>0.33333333333333331</v>
      </c>
      <c r="I75" s="124">
        <v>86</v>
      </c>
      <c r="J75" s="14">
        <f t="shared" si="23"/>
        <v>1.0617283950617284</v>
      </c>
      <c r="K75" s="124">
        <v>86</v>
      </c>
      <c r="L75" s="14">
        <f t="shared" si="13"/>
        <v>1.0617283950617284</v>
      </c>
      <c r="M75" s="124">
        <v>90</v>
      </c>
      <c r="N75" s="14">
        <f t="shared" si="24"/>
        <v>1.1111111111111112</v>
      </c>
      <c r="O75" s="124">
        <v>90</v>
      </c>
      <c r="P75" s="14">
        <f t="shared" si="16"/>
        <v>1.1111111111111112</v>
      </c>
      <c r="Q75" s="124">
        <v>99</v>
      </c>
      <c r="R75" s="14">
        <f t="shared" si="25"/>
        <v>1.2222222222222223</v>
      </c>
      <c r="S75" s="134">
        <v>86</v>
      </c>
      <c r="T75" s="124">
        <v>89</v>
      </c>
      <c r="U75" s="14">
        <f t="shared" si="26"/>
        <v>1.0348837209302326</v>
      </c>
      <c r="V75" s="124">
        <v>77</v>
      </c>
      <c r="W75" s="14">
        <f t="shared" si="19"/>
        <v>0.89534883720930236</v>
      </c>
      <c r="X75" s="124">
        <v>89</v>
      </c>
      <c r="Y75" s="14">
        <f t="shared" si="27"/>
        <v>1.0348837209302326</v>
      </c>
      <c r="Z75" s="124">
        <v>92</v>
      </c>
      <c r="AA75" s="14">
        <f t="shared" si="28"/>
        <v>1.069767441860465</v>
      </c>
      <c r="AB75" s="124">
        <v>34</v>
      </c>
      <c r="AC75" s="14">
        <f t="shared" si="29"/>
        <v>0.39534883720930231</v>
      </c>
      <c r="AD75" s="124">
        <v>89</v>
      </c>
      <c r="AE75" s="104">
        <f t="shared" si="30"/>
        <v>1.0348837209302326</v>
      </c>
    </row>
    <row r="76" spans="1:31" x14ac:dyDescent="0.2">
      <c r="A76" s="93" t="s">
        <v>79</v>
      </c>
      <c r="B76" s="133">
        <v>64</v>
      </c>
      <c r="C76" s="123">
        <v>54</v>
      </c>
      <c r="D76" s="9">
        <f t="shared" si="20"/>
        <v>0.84375</v>
      </c>
      <c r="E76" s="123">
        <v>53</v>
      </c>
      <c r="F76" s="9">
        <f t="shared" si="21"/>
        <v>0.828125</v>
      </c>
      <c r="G76" s="123">
        <v>15</v>
      </c>
      <c r="H76" s="9">
        <f t="shared" si="22"/>
        <v>0.234375</v>
      </c>
      <c r="I76" s="123">
        <v>53</v>
      </c>
      <c r="J76" s="9">
        <f t="shared" si="23"/>
        <v>0.828125</v>
      </c>
      <c r="K76" s="123">
        <v>53</v>
      </c>
      <c r="L76" s="9">
        <f t="shared" ref="L76:L139" si="31">K76/B76</f>
        <v>0.828125</v>
      </c>
      <c r="M76" s="123">
        <v>52</v>
      </c>
      <c r="N76" s="9">
        <f t="shared" si="24"/>
        <v>0.8125</v>
      </c>
      <c r="O76" s="123">
        <v>55</v>
      </c>
      <c r="P76" s="9">
        <f t="shared" si="16"/>
        <v>0.859375</v>
      </c>
      <c r="Q76" s="123">
        <v>30</v>
      </c>
      <c r="R76" s="9">
        <f t="shared" si="25"/>
        <v>0.46875</v>
      </c>
      <c r="S76" s="133">
        <v>66</v>
      </c>
      <c r="T76" s="123">
        <v>72</v>
      </c>
      <c r="U76" s="9">
        <f t="shared" si="26"/>
        <v>1.0909090909090908</v>
      </c>
      <c r="V76" s="123">
        <v>66</v>
      </c>
      <c r="W76" s="9">
        <f t="shared" si="19"/>
        <v>1</v>
      </c>
      <c r="X76" s="123">
        <v>73</v>
      </c>
      <c r="Y76" s="9">
        <f t="shared" si="27"/>
        <v>1.106060606060606</v>
      </c>
      <c r="Z76" s="123">
        <v>72</v>
      </c>
      <c r="AA76" s="9">
        <f t="shared" si="28"/>
        <v>1.0909090909090908</v>
      </c>
      <c r="AB76" s="123">
        <v>72</v>
      </c>
      <c r="AC76" s="9">
        <f t="shared" si="29"/>
        <v>1.0909090909090908</v>
      </c>
      <c r="AD76" s="123">
        <v>73</v>
      </c>
      <c r="AE76" s="101">
        <f t="shared" si="30"/>
        <v>1.106060606060606</v>
      </c>
    </row>
    <row r="77" spans="1:31" x14ac:dyDescent="0.2">
      <c r="A77" s="94" t="s">
        <v>80</v>
      </c>
      <c r="B77" s="134">
        <v>357</v>
      </c>
      <c r="C77" s="124">
        <v>344</v>
      </c>
      <c r="D77" s="14">
        <f t="shared" si="20"/>
        <v>0.96358543417366949</v>
      </c>
      <c r="E77" s="124">
        <v>346</v>
      </c>
      <c r="F77" s="14">
        <f t="shared" si="21"/>
        <v>0.96918767507002801</v>
      </c>
      <c r="G77" s="124">
        <v>198</v>
      </c>
      <c r="H77" s="14">
        <f t="shared" si="22"/>
        <v>0.55462184873949583</v>
      </c>
      <c r="I77" s="124">
        <v>348</v>
      </c>
      <c r="J77" s="14">
        <f t="shared" si="23"/>
        <v>0.97478991596638653</v>
      </c>
      <c r="K77" s="124">
        <v>344</v>
      </c>
      <c r="L77" s="14">
        <f t="shared" si="31"/>
        <v>0.96358543417366949</v>
      </c>
      <c r="M77" s="124">
        <v>330</v>
      </c>
      <c r="N77" s="14">
        <f t="shared" si="24"/>
        <v>0.92436974789915971</v>
      </c>
      <c r="O77" s="124">
        <v>387</v>
      </c>
      <c r="P77" s="14">
        <f t="shared" si="16"/>
        <v>1.0840336134453781</v>
      </c>
      <c r="Q77" s="124">
        <v>203</v>
      </c>
      <c r="R77" s="14">
        <f t="shared" si="25"/>
        <v>0.56862745098039214</v>
      </c>
      <c r="S77" s="134">
        <v>368</v>
      </c>
      <c r="T77" s="124">
        <v>398</v>
      </c>
      <c r="U77" s="14">
        <f t="shared" si="26"/>
        <v>1.0815217391304348</v>
      </c>
      <c r="V77" s="124">
        <v>295</v>
      </c>
      <c r="W77" s="14">
        <f t="shared" si="19"/>
        <v>0.80163043478260865</v>
      </c>
      <c r="X77" s="124">
        <v>369</v>
      </c>
      <c r="Y77" s="14">
        <f t="shared" si="27"/>
        <v>1.0027173913043479</v>
      </c>
      <c r="Z77" s="124">
        <v>399</v>
      </c>
      <c r="AA77" s="14">
        <f t="shared" si="28"/>
        <v>1.0842391304347827</v>
      </c>
      <c r="AB77" s="124">
        <v>325</v>
      </c>
      <c r="AC77" s="14">
        <f t="shared" si="29"/>
        <v>0.88315217391304346</v>
      </c>
      <c r="AD77" s="124">
        <v>370</v>
      </c>
      <c r="AE77" s="104">
        <f t="shared" si="30"/>
        <v>1.0054347826086956</v>
      </c>
    </row>
    <row r="78" spans="1:31" x14ac:dyDescent="0.2">
      <c r="A78" s="93" t="s">
        <v>145</v>
      </c>
      <c r="B78" s="133">
        <v>104</v>
      </c>
      <c r="C78" s="123">
        <v>106</v>
      </c>
      <c r="D78" s="9">
        <f t="shared" si="20"/>
        <v>1.0192307692307692</v>
      </c>
      <c r="E78" s="123">
        <v>106</v>
      </c>
      <c r="F78" s="9">
        <f t="shared" si="21"/>
        <v>1.0192307692307692</v>
      </c>
      <c r="G78" s="123">
        <v>42</v>
      </c>
      <c r="H78" s="9">
        <f t="shared" si="22"/>
        <v>0.40384615384615385</v>
      </c>
      <c r="I78" s="123">
        <v>106</v>
      </c>
      <c r="J78" s="9">
        <f t="shared" si="23"/>
        <v>1.0192307692307692</v>
      </c>
      <c r="K78" s="123">
        <v>106</v>
      </c>
      <c r="L78" s="9">
        <f t="shared" si="31"/>
        <v>1.0192307692307692</v>
      </c>
      <c r="M78" s="123">
        <v>108</v>
      </c>
      <c r="N78" s="9">
        <f t="shared" si="24"/>
        <v>1.0384615384615385</v>
      </c>
      <c r="O78" s="123">
        <v>116</v>
      </c>
      <c r="P78" s="9">
        <f t="shared" si="16"/>
        <v>1.1153846153846154</v>
      </c>
      <c r="Q78" s="123">
        <v>73</v>
      </c>
      <c r="R78" s="9">
        <f t="shared" si="25"/>
        <v>0.70192307692307687</v>
      </c>
      <c r="S78" s="133">
        <v>104</v>
      </c>
      <c r="T78" s="123">
        <v>105</v>
      </c>
      <c r="U78" s="9">
        <f t="shared" si="26"/>
        <v>1.0096153846153846</v>
      </c>
      <c r="V78" s="123">
        <v>101</v>
      </c>
      <c r="W78" s="9">
        <f t="shared" si="19"/>
        <v>0.97115384615384615</v>
      </c>
      <c r="X78" s="123">
        <v>105</v>
      </c>
      <c r="Y78" s="9">
        <f t="shared" si="27"/>
        <v>1.0096153846153846</v>
      </c>
      <c r="Z78" s="123">
        <v>105</v>
      </c>
      <c r="AA78" s="9">
        <f t="shared" si="28"/>
        <v>1.0096153846153846</v>
      </c>
      <c r="AB78" s="123">
        <v>122</v>
      </c>
      <c r="AC78" s="9">
        <f t="shared" si="29"/>
        <v>1.1730769230769231</v>
      </c>
      <c r="AD78" s="123">
        <v>105</v>
      </c>
      <c r="AE78" s="101">
        <f t="shared" si="30"/>
        <v>1.0096153846153846</v>
      </c>
    </row>
    <row r="79" spans="1:31" x14ac:dyDescent="0.2">
      <c r="A79" s="94" t="s">
        <v>146</v>
      </c>
      <c r="B79" s="134">
        <v>49</v>
      </c>
      <c r="C79" s="124">
        <v>40</v>
      </c>
      <c r="D79" s="14">
        <f t="shared" si="20"/>
        <v>0.81632653061224492</v>
      </c>
      <c r="E79" s="124">
        <v>40</v>
      </c>
      <c r="F79" s="14">
        <f t="shared" si="21"/>
        <v>0.81632653061224492</v>
      </c>
      <c r="G79" s="124">
        <v>20</v>
      </c>
      <c r="H79" s="14">
        <f t="shared" si="22"/>
        <v>0.40816326530612246</v>
      </c>
      <c r="I79" s="124">
        <v>40</v>
      </c>
      <c r="J79" s="14">
        <f t="shared" si="23"/>
        <v>0.81632653061224492</v>
      </c>
      <c r="K79" s="124">
        <v>40</v>
      </c>
      <c r="L79" s="14">
        <f t="shared" si="31"/>
        <v>0.81632653061224492</v>
      </c>
      <c r="M79" s="124">
        <v>42</v>
      </c>
      <c r="N79" s="14">
        <f t="shared" si="24"/>
        <v>0.8571428571428571</v>
      </c>
      <c r="O79" s="124">
        <v>40</v>
      </c>
      <c r="P79" s="14">
        <f t="shared" si="16"/>
        <v>0.81632653061224492</v>
      </c>
      <c r="Q79" s="124">
        <v>39</v>
      </c>
      <c r="R79" s="14">
        <f t="shared" si="25"/>
        <v>0.79591836734693877</v>
      </c>
      <c r="S79" s="134">
        <v>52</v>
      </c>
      <c r="T79" s="124">
        <v>45</v>
      </c>
      <c r="U79" s="14">
        <f t="shared" si="26"/>
        <v>0.86538461538461542</v>
      </c>
      <c r="V79" s="124">
        <v>53</v>
      </c>
      <c r="W79" s="14">
        <f t="shared" si="19"/>
        <v>1.0192307692307692</v>
      </c>
      <c r="X79" s="124">
        <v>44</v>
      </c>
      <c r="Y79" s="14">
        <f t="shared" si="27"/>
        <v>0.84615384615384615</v>
      </c>
      <c r="Z79" s="124">
        <v>41</v>
      </c>
      <c r="AA79" s="14">
        <f t="shared" si="28"/>
        <v>0.78846153846153844</v>
      </c>
      <c r="AB79" s="124">
        <v>43</v>
      </c>
      <c r="AC79" s="14">
        <f t="shared" si="29"/>
        <v>0.82692307692307687</v>
      </c>
      <c r="AD79" s="124">
        <v>45</v>
      </c>
      <c r="AE79" s="104">
        <f t="shared" si="30"/>
        <v>0.86538461538461542</v>
      </c>
    </row>
    <row r="80" spans="1:31" x14ac:dyDescent="0.2">
      <c r="A80" s="93" t="s">
        <v>81</v>
      </c>
      <c r="B80" s="133">
        <v>346</v>
      </c>
      <c r="C80" s="123">
        <v>343</v>
      </c>
      <c r="D80" s="9">
        <f t="shared" si="20"/>
        <v>0.99132947976878616</v>
      </c>
      <c r="E80" s="123">
        <v>343</v>
      </c>
      <c r="F80" s="9">
        <f t="shared" si="21"/>
        <v>0.99132947976878616</v>
      </c>
      <c r="G80" s="123">
        <v>105</v>
      </c>
      <c r="H80" s="9">
        <f t="shared" si="22"/>
        <v>0.30346820809248554</v>
      </c>
      <c r="I80" s="123">
        <v>343</v>
      </c>
      <c r="J80" s="9">
        <f t="shared" si="23"/>
        <v>0.99132947976878616</v>
      </c>
      <c r="K80" s="123">
        <v>343</v>
      </c>
      <c r="L80" s="9">
        <f t="shared" si="31"/>
        <v>0.99132947976878616</v>
      </c>
      <c r="M80" s="123">
        <v>357</v>
      </c>
      <c r="N80" s="9">
        <f t="shared" si="24"/>
        <v>1.0317919075144508</v>
      </c>
      <c r="O80" s="123">
        <v>390</v>
      </c>
      <c r="P80" s="9">
        <f t="shared" si="16"/>
        <v>1.1271676300578035</v>
      </c>
      <c r="Q80" s="123">
        <v>339</v>
      </c>
      <c r="R80" s="9">
        <f t="shared" si="25"/>
        <v>0.97976878612716767</v>
      </c>
      <c r="S80" s="133">
        <v>351</v>
      </c>
      <c r="T80" s="123">
        <v>340</v>
      </c>
      <c r="U80" s="9">
        <f t="shared" si="26"/>
        <v>0.96866096866096862</v>
      </c>
      <c r="V80" s="123">
        <v>349</v>
      </c>
      <c r="W80" s="9">
        <f t="shared" si="19"/>
        <v>0.99430199430199429</v>
      </c>
      <c r="X80" s="123">
        <v>332</v>
      </c>
      <c r="Y80" s="9">
        <f t="shared" si="27"/>
        <v>0.94586894586894588</v>
      </c>
      <c r="Z80" s="123">
        <v>347</v>
      </c>
      <c r="AA80" s="9">
        <f t="shared" si="28"/>
        <v>0.98860398860398857</v>
      </c>
      <c r="AB80" s="123">
        <v>364</v>
      </c>
      <c r="AC80" s="9">
        <f t="shared" si="29"/>
        <v>1.037037037037037</v>
      </c>
      <c r="AD80" s="123">
        <v>335</v>
      </c>
      <c r="AE80" s="101">
        <f t="shared" si="30"/>
        <v>0.95441595441595439</v>
      </c>
    </row>
    <row r="81" spans="1:31" x14ac:dyDescent="0.2">
      <c r="A81" s="94" t="s">
        <v>82</v>
      </c>
      <c r="B81" s="134">
        <v>500</v>
      </c>
      <c r="C81" s="124">
        <v>465</v>
      </c>
      <c r="D81" s="14">
        <f t="shared" si="20"/>
        <v>0.93</v>
      </c>
      <c r="E81" s="124">
        <v>465</v>
      </c>
      <c r="F81" s="14">
        <f t="shared" si="21"/>
        <v>0.93</v>
      </c>
      <c r="G81" s="124">
        <v>152</v>
      </c>
      <c r="H81" s="14">
        <f t="shared" si="22"/>
        <v>0.30399999999999999</v>
      </c>
      <c r="I81" s="124">
        <v>466</v>
      </c>
      <c r="J81" s="14">
        <f t="shared" si="23"/>
        <v>0.93200000000000005</v>
      </c>
      <c r="K81" s="124">
        <v>463</v>
      </c>
      <c r="L81" s="14">
        <f t="shared" si="31"/>
        <v>0.92600000000000005</v>
      </c>
      <c r="M81" s="124">
        <v>448</v>
      </c>
      <c r="N81" s="14">
        <f t="shared" si="24"/>
        <v>0.89600000000000002</v>
      </c>
      <c r="O81" s="124">
        <v>501</v>
      </c>
      <c r="P81" s="14">
        <f t="shared" si="16"/>
        <v>1.002</v>
      </c>
      <c r="Q81" s="124">
        <v>341</v>
      </c>
      <c r="R81" s="14">
        <f t="shared" si="25"/>
        <v>0.68200000000000005</v>
      </c>
      <c r="S81" s="134">
        <v>508</v>
      </c>
      <c r="T81" s="124">
        <v>523</v>
      </c>
      <c r="U81" s="14">
        <f t="shared" si="26"/>
        <v>1.0295275590551181</v>
      </c>
      <c r="V81" s="124">
        <v>520</v>
      </c>
      <c r="W81" s="14">
        <f t="shared" si="19"/>
        <v>1.0236220472440944</v>
      </c>
      <c r="X81" s="124">
        <v>522</v>
      </c>
      <c r="Y81" s="14">
        <f t="shared" si="27"/>
        <v>1.0275590551181102</v>
      </c>
      <c r="Z81" s="124">
        <v>540</v>
      </c>
      <c r="AA81" s="14">
        <f t="shared" si="28"/>
        <v>1.0629921259842521</v>
      </c>
      <c r="AB81" s="124">
        <v>545</v>
      </c>
      <c r="AC81" s="14">
        <f t="shared" si="29"/>
        <v>1.0728346456692914</v>
      </c>
      <c r="AD81" s="124">
        <v>521</v>
      </c>
      <c r="AE81" s="104">
        <f t="shared" si="30"/>
        <v>1.0255905511811023</v>
      </c>
    </row>
    <row r="82" spans="1:31" x14ac:dyDescent="0.2">
      <c r="A82" s="93" t="s">
        <v>83</v>
      </c>
      <c r="B82" s="133">
        <v>74</v>
      </c>
      <c r="C82" s="123">
        <v>74</v>
      </c>
      <c r="D82" s="9">
        <f t="shared" si="20"/>
        <v>1</v>
      </c>
      <c r="E82" s="123">
        <v>74</v>
      </c>
      <c r="F82" s="9">
        <f t="shared" si="21"/>
        <v>1</v>
      </c>
      <c r="G82" s="123">
        <v>21</v>
      </c>
      <c r="H82" s="9">
        <f t="shared" si="22"/>
        <v>0.28378378378378377</v>
      </c>
      <c r="I82" s="123">
        <v>74</v>
      </c>
      <c r="J82" s="9">
        <f t="shared" si="23"/>
        <v>1</v>
      </c>
      <c r="K82" s="123">
        <v>74</v>
      </c>
      <c r="L82" s="9">
        <f t="shared" si="31"/>
        <v>1</v>
      </c>
      <c r="M82" s="123">
        <v>80</v>
      </c>
      <c r="N82" s="9">
        <f t="shared" si="24"/>
        <v>1.0810810810810811</v>
      </c>
      <c r="O82" s="123">
        <v>80</v>
      </c>
      <c r="P82" s="9">
        <f t="shared" si="16"/>
        <v>1.0810810810810811</v>
      </c>
      <c r="Q82" s="123">
        <v>58</v>
      </c>
      <c r="R82" s="9">
        <f t="shared" si="25"/>
        <v>0.78378378378378377</v>
      </c>
      <c r="S82" s="133">
        <v>81</v>
      </c>
      <c r="T82" s="123">
        <v>77</v>
      </c>
      <c r="U82" s="9">
        <f t="shared" si="26"/>
        <v>0.95061728395061729</v>
      </c>
      <c r="V82" s="123">
        <v>78</v>
      </c>
      <c r="W82" s="9">
        <f t="shared" si="19"/>
        <v>0.96296296296296291</v>
      </c>
      <c r="X82" s="123">
        <v>77</v>
      </c>
      <c r="Y82" s="9">
        <f t="shared" si="27"/>
        <v>0.95061728395061729</v>
      </c>
      <c r="Z82" s="123">
        <v>77</v>
      </c>
      <c r="AA82" s="9">
        <f t="shared" si="28"/>
        <v>0.95061728395061729</v>
      </c>
      <c r="AB82" s="123">
        <v>77</v>
      </c>
      <c r="AC82" s="9">
        <f t="shared" si="29"/>
        <v>0.95061728395061729</v>
      </c>
      <c r="AD82" s="123">
        <v>77</v>
      </c>
      <c r="AE82" s="101">
        <f t="shared" si="30"/>
        <v>0.95061728395061729</v>
      </c>
    </row>
    <row r="83" spans="1:31" x14ac:dyDescent="0.2">
      <c r="A83" s="94" t="s">
        <v>84</v>
      </c>
      <c r="B83" s="134">
        <v>277</v>
      </c>
      <c r="C83" s="124">
        <v>293</v>
      </c>
      <c r="D83" s="14">
        <f t="shared" si="20"/>
        <v>1.0577617328519855</v>
      </c>
      <c r="E83" s="124">
        <v>294</v>
      </c>
      <c r="F83" s="14">
        <f t="shared" si="21"/>
        <v>1.0613718411552346</v>
      </c>
      <c r="G83" s="124">
        <v>72</v>
      </c>
      <c r="H83" s="14">
        <f t="shared" si="22"/>
        <v>0.25992779783393499</v>
      </c>
      <c r="I83" s="124">
        <v>293</v>
      </c>
      <c r="J83" s="14">
        <f t="shared" si="23"/>
        <v>1.0577617328519855</v>
      </c>
      <c r="K83" s="124">
        <v>293</v>
      </c>
      <c r="L83" s="14">
        <f t="shared" si="31"/>
        <v>1.0577617328519855</v>
      </c>
      <c r="M83" s="124">
        <v>274</v>
      </c>
      <c r="N83" s="14">
        <f t="shared" si="24"/>
        <v>0.98916967509025266</v>
      </c>
      <c r="O83" s="124">
        <v>296</v>
      </c>
      <c r="P83" s="14">
        <f t="shared" si="16"/>
        <v>1.0685920577617329</v>
      </c>
      <c r="Q83" s="124">
        <v>188</v>
      </c>
      <c r="R83" s="14">
        <f t="shared" si="25"/>
        <v>0.67870036101083031</v>
      </c>
      <c r="S83" s="134">
        <v>284</v>
      </c>
      <c r="T83" s="124">
        <v>295</v>
      </c>
      <c r="U83" s="14">
        <f t="shared" si="26"/>
        <v>1.0387323943661972</v>
      </c>
      <c r="V83" s="124">
        <v>235</v>
      </c>
      <c r="W83" s="14">
        <f t="shared" si="19"/>
        <v>0.82746478873239437</v>
      </c>
      <c r="X83" s="124">
        <v>281</v>
      </c>
      <c r="Y83" s="14">
        <f t="shared" si="27"/>
        <v>0.98943661971830987</v>
      </c>
      <c r="Z83" s="124">
        <v>303</v>
      </c>
      <c r="AA83" s="14">
        <f t="shared" si="28"/>
        <v>1.0669014084507042</v>
      </c>
      <c r="AB83" s="124">
        <v>248</v>
      </c>
      <c r="AC83" s="14">
        <f t="shared" si="29"/>
        <v>0.87323943661971826</v>
      </c>
      <c r="AD83" s="124">
        <v>280</v>
      </c>
      <c r="AE83" s="104">
        <f t="shared" si="30"/>
        <v>0.9859154929577465</v>
      </c>
    </row>
    <row r="84" spans="1:31" ht="13.5" thickBot="1" x14ac:dyDescent="0.25">
      <c r="A84" s="118" t="s">
        <v>70</v>
      </c>
      <c r="B84" s="136">
        <v>669</v>
      </c>
      <c r="C84" s="128">
        <v>595</v>
      </c>
      <c r="D84" s="129">
        <f t="shared" si="20"/>
        <v>0.88938714499252614</v>
      </c>
      <c r="E84" s="128">
        <v>595</v>
      </c>
      <c r="F84" s="129">
        <f t="shared" si="21"/>
        <v>0.88938714499252614</v>
      </c>
      <c r="G84" s="128">
        <v>1192</v>
      </c>
      <c r="H84" s="129">
        <f t="shared" si="22"/>
        <v>1.781763826606876</v>
      </c>
      <c r="I84" s="128">
        <v>595</v>
      </c>
      <c r="J84" s="129">
        <f t="shared" si="23"/>
        <v>0.88938714499252614</v>
      </c>
      <c r="K84" s="128">
        <v>595</v>
      </c>
      <c r="L84" s="129">
        <f t="shared" si="31"/>
        <v>0.88938714499252614</v>
      </c>
      <c r="M84" s="128">
        <v>572</v>
      </c>
      <c r="N84" s="129">
        <f t="shared" si="24"/>
        <v>0.85500747384155451</v>
      </c>
      <c r="O84" s="128">
        <v>634</v>
      </c>
      <c r="P84" s="129">
        <f t="shared" si="16"/>
        <v>0.94768310911808673</v>
      </c>
      <c r="Q84" s="128">
        <v>459</v>
      </c>
      <c r="R84" s="129">
        <f t="shared" si="25"/>
        <v>0.68609865470852016</v>
      </c>
      <c r="S84" s="136">
        <v>671</v>
      </c>
      <c r="T84" s="128">
        <v>568</v>
      </c>
      <c r="U84" s="129">
        <f t="shared" si="26"/>
        <v>0.84649776453055137</v>
      </c>
      <c r="V84" s="128">
        <v>607</v>
      </c>
      <c r="W84" s="129">
        <f>V84/S84</f>
        <v>0.90461997019374063</v>
      </c>
      <c r="X84" s="128">
        <v>570</v>
      </c>
      <c r="Y84" s="129">
        <f t="shared" si="27"/>
        <v>0.84947839046199702</v>
      </c>
      <c r="Z84" s="128">
        <v>608</v>
      </c>
      <c r="AA84" s="129">
        <f t="shared" si="28"/>
        <v>0.90611028315946351</v>
      </c>
      <c r="AB84" s="128">
        <v>521</v>
      </c>
      <c r="AC84" s="129">
        <f t="shared" si="29"/>
        <v>0.7764530551415797</v>
      </c>
      <c r="AD84" s="128">
        <v>577</v>
      </c>
      <c r="AE84" s="120">
        <f t="shared" si="30"/>
        <v>0.85991058122205666</v>
      </c>
    </row>
    <row r="85" spans="1:31" x14ac:dyDescent="0.2">
      <c r="A85" s="109" t="s">
        <v>85</v>
      </c>
      <c r="B85" s="113">
        <f>SUM(B86:B108)</f>
        <v>7282</v>
      </c>
      <c r="C85" s="126">
        <f>SUM(C86:C108)</f>
        <v>7170</v>
      </c>
      <c r="D85" s="127">
        <f t="shared" si="20"/>
        <v>0.98461960999725351</v>
      </c>
      <c r="E85" s="126">
        <f>SUM(E86:E108)</f>
        <v>7190</v>
      </c>
      <c r="F85" s="127">
        <f t="shared" si="21"/>
        <v>0.98736610821202964</v>
      </c>
      <c r="G85" s="126">
        <f>SUM(G86:G108)</f>
        <v>6564</v>
      </c>
      <c r="H85" s="127">
        <f t="shared" si="22"/>
        <v>0.90140071408953581</v>
      </c>
      <c r="I85" s="126">
        <f>SUM(I86:I108)</f>
        <v>7190</v>
      </c>
      <c r="J85" s="127">
        <f t="shared" si="23"/>
        <v>0.98736610821202964</v>
      </c>
      <c r="K85" s="126">
        <f>SUM(K86:K108)</f>
        <v>7189</v>
      </c>
      <c r="L85" s="127">
        <f>K85/B85</f>
        <v>0.98722878330129082</v>
      </c>
      <c r="M85" s="126">
        <f>SUM(M86:M108)</f>
        <v>7116</v>
      </c>
      <c r="N85" s="127">
        <f t="shared" si="24"/>
        <v>0.97720406481735789</v>
      </c>
      <c r="O85" s="126">
        <f>SUM(O86:O108)</f>
        <v>7521</v>
      </c>
      <c r="P85" s="127">
        <f t="shared" si="16"/>
        <v>1.0328206536665752</v>
      </c>
      <c r="Q85" s="126">
        <f>SUM(Q86:Q108)</f>
        <v>4671</v>
      </c>
      <c r="R85" s="127">
        <f t="shared" si="25"/>
        <v>0.64144465806097228</v>
      </c>
      <c r="S85" s="113">
        <f>SUM(S86:S108)</f>
        <v>7518</v>
      </c>
      <c r="T85" s="126">
        <f>SUM(T86:T108)</f>
        <v>7502</v>
      </c>
      <c r="U85" s="127">
        <f t="shared" si="26"/>
        <v>0.99787177440808728</v>
      </c>
      <c r="V85" s="126">
        <f>SUM(V86:V108)</f>
        <v>7287</v>
      </c>
      <c r="W85" s="127">
        <f>V85/S85</f>
        <v>0.96927374301675973</v>
      </c>
      <c r="X85" s="126">
        <f>SUM(X86:X108)</f>
        <v>7247</v>
      </c>
      <c r="Y85" s="127">
        <f t="shared" si="27"/>
        <v>0.96395317903697797</v>
      </c>
      <c r="Z85" s="126">
        <f>SUM(Z86:Z108)</f>
        <v>7691</v>
      </c>
      <c r="AA85" s="127">
        <f t="shared" si="28"/>
        <v>1.0230114392125564</v>
      </c>
      <c r="AB85" s="126">
        <f>SUM(AB86:AB108)</f>
        <v>6878</v>
      </c>
      <c r="AC85" s="127">
        <f>AB85/S85</f>
        <v>0.91487097632349024</v>
      </c>
      <c r="AD85" s="126">
        <f>SUM(AD86:AD108)</f>
        <v>7430</v>
      </c>
      <c r="AE85" s="114">
        <f t="shared" si="30"/>
        <v>0.98829475924447996</v>
      </c>
    </row>
    <row r="86" spans="1:31" x14ac:dyDescent="0.2">
      <c r="A86" s="94" t="s">
        <v>87</v>
      </c>
      <c r="B86" s="134">
        <v>204</v>
      </c>
      <c r="C86" s="124">
        <v>162</v>
      </c>
      <c r="D86" s="14">
        <f t="shared" si="20"/>
        <v>0.79411764705882348</v>
      </c>
      <c r="E86" s="124">
        <v>162</v>
      </c>
      <c r="F86" s="14">
        <f t="shared" si="21"/>
        <v>0.79411764705882348</v>
      </c>
      <c r="G86" s="124">
        <v>61</v>
      </c>
      <c r="H86" s="14">
        <f t="shared" si="22"/>
        <v>0.29901960784313725</v>
      </c>
      <c r="I86" s="124">
        <v>162</v>
      </c>
      <c r="J86" s="14">
        <f t="shared" si="23"/>
        <v>0.79411764705882348</v>
      </c>
      <c r="K86" s="124">
        <v>162</v>
      </c>
      <c r="L86" s="14">
        <f t="shared" si="31"/>
        <v>0.79411764705882348</v>
      </c>
      <c r="M86" s="124">
        <v>160</v>
      </c>
      <c r="N86" s="14">
        <f t="shared" si="24"/>
        <v>0.78431372549019607</v>
      </c>
      <c r="O86" s="124">
        <v>183</v>
      </c>
      <c r="P86" s="14">
        <f t="shared" si="16"/>
        <v>0.8970588235294118</v>
      </c>
      <c r="Q86" s="124">
        <v>139</v>
      </c>
      <c r="R86" s="14">
        <f t="shared" si="25"/>
        <v>0.68137254901960786</v>
      </c>
      <c r="S86" s="134">
        <v>215</v>
      </c>
      <c r="T86" s="124">
        <v>183</v>
      </c>
      <c r="U86" s="14">
        <f t="shared" si="26"/>
        <v>0.85116279069767442</v>
      </c>
      <c r="V86" s="124">
        <v>194</v>
      </c>
      <c r="W86" s="14">
        <f>V86/S86</f>
        <v>0.9023255813953488</v>
      </c>
      <c r="X86" s="124">
        <v>183</v>
      </c>
      <c r="Y86" s="14">
        <f t="shared" si="27"/>
        <v>0.85116279069767442</v>
      </c>
      <c r="Z86" s="124">
        <v>184</v>
      </c>
      <c r="AA86" s="14">
        <f t="shared" si="28"/>
        <v>0.85581395348837208</v>
      </c>
      <c r="AB86" s="124">
        <v>209</v>
      </c>
      <c r="AC86" s="14">
        <f t="shared" si="29"/>
        <v>0.97209302325581393</v>
      </c>
      <c r="AD86" s="124">
        <v>180</v>
      </c>
      <c r="AE86" s="104">
        <f t="shared" si="30"/>
        <v>0.83720930232558144</v>
      </c>
    </row>
    <row r="87" spans="1:31" x14ac:dyDescent="0.2">
      <c r="A87" s="93" t="s">
        <v>88</v>
      </c>
      <c r="B87" s="133">
        <v>56</v>
      </c>
      <c r="C87" s="123">
        <v>56</v>
      </c>
      <c r="D87" s="9">
        <f t="shared" si="20"/>
        <v>1</v>
      </c>
      <c r="E87" s="123">
        <v>56</v>
      </c>
      <c r="F87" s="9">
        <f t="shared" si="21"/>
        <v>1</v>
      </c>
      <c r="G87" s="123">
        <v>5</v>
      </c>
      <c r="H87" s="9">
        <f t="shared" si="22"/>
        <v>8.9285714285714288E-2</v>
      </c>
      <c r="I87" s="123">
        <v>56</v>
      </c>
      <c r="J87" s="9">
        <f t="shared" si="23"/>
        <v>1</v>
      </c>
      <c r="K87" s="123">
        <v>56</v>
      </c>
      <c r="L87" s="9">
        <f t="shared" si="31"/>
        <v>1</v>
      </c>
      <c r="M87" s="123">
        <v>55</v>
      </c>
      <c r="N87" s="9">
        <f t="shared" si="24"/>
        <v>0.9821428571428571</v>
      </c>
      <c r="O87" s="123">
        <v>56</v>
      </c>
      <c r="P87" s="9">
        <f t="shared" si="16"/>
        <v>1</v>
      </c>
      <c r="Q87" s="123">
        <v>52</v>
      </c>
      <c r="R87" s="9">
        <f t="shared" si="25"/>
        <v>0.9285714285714286</v>
      </c>
      <c r="S87" s="133">
        <v>61</v>
      </c>
      <c r="T87" s="123">
        <v>50</v>
      </c>
      <c r="U87" s="9">
        <f t="shared" si="26"/>
        <v>0.81967213114754101</v>
      </c>
      <c r="V87" s="123">
        <v>48</v>
      </c>
      <c r="W87" s="9">
        <f t="shared" ref="W87:W108" si="32">V87/S87</f>
        <v>0.78688524590163933</v>
      </c>
      <c r="X87" s="123">
        <v>50</v>
      </c>
      <c r="Y87" s="9">
        <f t="shared" si="27"/>
        <v>0.81967213114754101</v>
      </c>
      <c r="Z87" s="123">
        <v>51</v>
      </c>
      <c r="AA87" s="9">
        <f t="shared" si="28"/>
        <v>0.83606557377049184</v>
      </c>
      <c r="AB87" s="123">
        <v>44</v>
      </c>
      <c r="AC87" s="9">
        <f t="shared" si="29"/>
        <v>0.72131147540983609</v>
      </c>
      <c r="AD87" s="123">
        <v>50</v>
      </c>
      <c r="AE87" s="101">
        <f t="shared" si="30"/>
        <v>0.81967213114754101</v>
      </c>
    </row>
    <row r="88" spans="1:31" x14ac:dyDescent="0.2">
      <c r="A88" s="94" t="s">
        <v>89</v>
      </c>
      <c r="B88" s="134">
        <v>125</v>
      </c>
      <c r="C88" s="124">
        <v>89</v>
      </c>
      <c r="D88" s="14">
        <f t="shared" si="20"/>
        <v>0.71199999999999997</v>
      </c>
      <c r="E88" s="124">
        <v>89</v>
      </c>
      <c r="F88" s="14">
        <f t="shared" si="21"/>
        <v>0.71199999999999997</v>
      </c>
      <c r="G88" s="124">
        <v>23</v>
      </c>
      <c r="H88" s="14">
        <f t="shared" si="22"/>
        <v>0.184</v>
      </c>
      <c r="I88" s="124">
        <v>89</v>
      </c>
      <c r="J88" s="14">
        <f t="shared" si="23"/>
        <v>0.71199999999999997</v>
      </c>
      <c r="K88" s="124">
        <v>89</v>
      </c>
      <c r="L88" s="14">
        <f t="shared" si="31"/>
        <v>0.71199999999999997</v>
      </c>
      <c r="M88" s="124">
        <v>105</v>
      </c>
      <c r="N88" s="14">
        <f t="shared" si="24"/>
        <v>0.84</v>
      </c>
      <c r="O88" s="124">
        <v>104</v>
      </c>
      <c r="P88" s="14">
        <f t="shared" si="16"/>
        <v>0.83199999999999996</v>
      </c>
      <c r="Q88" s="124">
        <v>52</v>
      </c>
      <c r="R88" s="14">
        <f t="shared" si="25"/>
        <v>0.41599999999999998</v>
      </c>
      <c r="S88" s="134">
        <v>129</v>
      </c>
      <c r="T88" s="124">
        <v>97</v>
      </c>
      <c r="U88" s="14">
        <f t="shared" si="26"/>
        <v>0.75193798449612403</v>
      </c>
      <c r="V88" s="124">
        <v>104</v>
      </c>
      <c r="W88" s="14">
        <f t="shared" si="32"/>
        <v>0.80620155038759689</v>
      </c>
      <c r="X88" s="124">
        <v>98</v>
      </c>
      <c r="Y88" s="14">
        <f t="shared" si="27"/>
        <v>0.75968992248062017</v>
      </c>
      <c r="Z88" s="124">
        <v>97</v>
      </c>
      <c r="AA88" s="14">
        <f t="shared" si="28"/>
        <v>0.75193798449612403</v>
      </c>
      <c r="AB88" s="124">
        <v>96</v>
      </c>
      <c r="AC88" s="14">
        <f t="shared" si="29"/>
        <v>0.7441860465116279</v>
      </c>
      <c r="AD88" s="124">
        <v>98</v>
      </c>
      <c r="AE88" s="104">
        <f t="shared" si="30"/>
        <v>0.75968992248062017</v>
      </c>
    </row>
    <row r="89" spans="1:31" x14ac:dyDescent="0.2">
      <c r="A89" s="93" t="s">
        <v>90</v>
      </c>
      <c r="B89" s="133">
        <v>543</v>
      </c>
      <c r="C89" s="123">
        <v>585</v>
      </c>
      <c r="D89" s="9">
        <f t="shared" si="20"/>
        <v>1.0773480662983426</v>
      </c>
      <c r="E89" s="123">
        <v>585</v>
      </c>
      <c r="F89" s="9">
        <f t="shared" si="21"/>
        <v>1.0773480662983426</v>
      </c>
      <c r="G89" s="123">
        <v>42</v>
      </c>
      <c r="H89" s="9">
        <f t="shared" si="22"/>
        <v>7.7348066298342538E-2</v>
      </c>
      <c r="I89" s="123">
        <v>586</v>
      </c>
      <c r="J89" s="9">
        <f t="shared" si="23"/>
        <v>1.0791896869244935</v>
      </c>
      <c r="K89" s="123">
        <v>585</v>
      </c>
      <c r="L89" s="9">
        <f t="shared" si="31"/>
        <v>1.0773480662983426</v>
      </c>
      <c r="M89" s="123">
        <v>584</v>
      </c>
      <c r="N89" s="9">
        <f t="shared" si="24"/>
        <v>1.0755064456721914</v>
      </c>
      <c r="O89" s="123">
        <v>593</v>
      </c>
      <c r="P89" s="9">
        <f t="shared" si="16"/>
        <v>1.0920810313075506</v>
      </c>
      <c r="Q89" s="123">
        <v>418</v>
      </c>
      <c r="R89" s="9">
        <f t="shared" si="25"/>
        <v>0.76979742173112342</v>
      </c>
      <c r="S89" s="133">
        <v>559</v>
      </c>
      <c r="T89" s="123">
        <v>629</v>
      </c>
      <c r="U89" s="9">
        <f t="shared" si="26"/>
        <v>1.1252236135957066</v>
      </c>
      <c r="V89" s="123">
        <v>596</v>
      </c>
      <c r="W89" s="9">
        <f t="shared" si="32"/>
        <v>1.0661896243291593</v>
      </c>
      <c r="X89" s="123">
        <v>539</v>
      </c>
      <c r="Y89" s="9">
        <f t="shared" si="27"/>
        <v>0.96422182468694095</v>
      </c>
      <c r="Z89" s="123">
        <v>645</v>
      </c>
      <c r="AA89" s="9">
        <f t="shared" si="28"/>
        <v>1.1538461538461537</v>
      </c>
      <c r="AB89" s="123">
        <v>568</v>
      </c>
      <c r="AC89" s="9">
        <f t="shared" si="29"/>
        <v>1.0161001788908766</v>
      </c>
      <c r="AD89" s="123">
        <v>621</v>
      </c>
      <c r="AE89" s="101">
        <f t="shared" si="30"/>
        <v>1.1109123434704831</v>
      </c>
    </row>
    <row r="90" spans="1:31" x14ac:dyDescent="0.2">
      <c r="A90" s="94" t="s">
        <v>91</v>
      </c>
      <c r="B90" s="134">
        <v>196</v>
      </c>
      <c r="C90" s="124">
        <v>198</v>
      </c>
      <c r="D90" s="14">
        <f t="shared" si="20"/>
        <v>1.010204081632653</v>
      </c>
      <c r="E90" s="124">
        <v>198</v>
      </c>
      <c r="F90" s="14">
        <f t="shared" si="21"/>
        <v>1.010204081632653</v>
      </c>
      <c r="G90" s="124">
        <v>12</v>
      </c>
      <c r="H90" s="14">
        <f t="shared" si="22"/>
        <v>6.1224489795918366E-2</v>
      </c>
      <c r="I90" s="124">
        <v>198</v>
      </c>
      <c r="J90" s="14">
        <f t="shared" si="23"/>
        <v>1.010204081632653</v>
      </c>
      <c r="K90" s="124">
        <v>198</v>
      </c>
      <c r="L90" s="14">
        <f t="shared" si="31"/>
        <v>1.010204081632653</v>
      </c>
      <c r="M90" s="124">
        <v>198</v>
      </c>
      <c r="N90" s="14">
        <f t="shared" si="24"/>
        <v>1.010204081632653</v>
      </c>
      <c r="O90" s="124">
        <v>200</v>
      </c>
      <c r="P90" s="14">
        <f t="shared" si="16"/>
        <v>1.0204081632653061</v>
      </c>
      <c r="Q90" s="124">
        <v>120</v>
      </c>
      <c r="R90" s="14">
        <f t="shared" si="25"/>
        <v>0.61224489795918369</v>
      </c>
      <c r="S90" s="134">
        <v>201</v>
      </c>
      <c r="T90" s="124">
        <v>217</v>
      </c>
      <c r="U90" s="14">
        <f t="shared" si="26"/>
        <v>1.0796019900497513</v>
      </c>
      <c r="V90" s="124">
        <v>205</v>
      </c>
      <c r="W90" s="14">
        <f t="shared" si="32"/>
        <v>1.0199004975124377</v>
      </c>
      <c r="X90" s="124">
        <v>211</v>
      </c>
      <c r="Y90" s="14">
        <f t="shared" si="27"/>
        <v>1.0497512437810945</v>
      </c>
      <c r="Z90" s="124">
        <v>223</v>
      </c>
      <c r="AA90" s="14">
        <f t="shared" si="28"/>
        <v>1.1094527363184079</v>
      </c>
      <c r="AB90" s="124">
        <v>217</v>
      </c>
      <c r="AC90" s="14">
        <f t="shared" si="29"/>
        <v>1.0796019900497513</v>
      </c>
      <c r="AD90" s="124">
        <v>215</v>
      </c>
      <c r="AE90" s="104">
        <f t="shared" si="30"/>
        <v>1.0696517412935322</v>
      </c>
    </row>
    <row r="91" spans="1:31" x14ac:dyDescent="0.2">
      <c r="A91" s="93" t="s">
        <v>92</v>
      </c>
      <c r="B91" s="133">
        <v>46</v>
      </c>
      <c r="C91" s="123">
        <v>38</v>
      </c>
      <c r="D91" s="9">
        <f t="shared" si="20"/>
        <v>0.82608695652173914</v>
      </c>
      <c r="E91" s="123">
        <v>38</v>
      </c>
      <c r="F91" s="9">
        <f t="shared" si="21"/>
        <v>0.82608695652173914</v>
      </c>
      <c r="G91" s="123">
        <v>7</v>
      </c>
      <c r="H91" s="9">
        <f t="shared" si="22"/>
        <v>0.15217391304347827</v>
      </c>
      <c r="I91" s="123">
        <v>38</v>
      </c>
      <c r="J91" s="9">
        <f t="shared" si="23"/>
        <v>0.82608695652173914</v>
      </c>
      <c r="K91" s="123">
        <v>38</v>
      </c>
      <c r="L91" s="9">
        <f t="shared" si="31"/>
        <v>0.82608695652173914</v>
      </c>
      <c r="M91" s="123">
        <v>35</v>
      </c>
      <c r="N91" s="9">
        <f t="shared" si="24"/>
        <v>0.76086956521739135</v>
      </c>
      <c r="O91" s="123">
        <v>36</v>
      </c>
      <c r="P91" s="9">
        <f t="shared" si="16"/>
        <v>0.78260869565217395</v>
      </c>
      <c r="Q91" s="123">
        <v>27</v>
      </c>
      <c r="R91" s="9">
        <f t="shared" si="25"/>
        <v>0.58695652173913049</v>
      </c>
      <c r="S91" s="133">
        <v>48</v>
      </c>
      <c r="T91" s="123">
        <v>52</v>
      </c>
      <c r="U91" s="9">
        <f t="shared" si="26"/>
        <v>1.0833333333333333</v>
      </c>
      <c r="V91" s="123">
        <v>53</v>
      </c>
      <c r="W91" s="9">
        <f t="shared" si="32"/>
        <v>1.1041666666666667</v>
      </c>
      <c r="X91" s="123">
        <v>52</v>
      </c>
      <c r="Y91" s="9">
        <f t="shared" si="27"/>
        <v>1.0833333333333333</v>
      </c>
      <c r="Z91" s="123">
        <v>52</v>
      </c>
      <c r="AA91" s="9">
        <f t="shared" si="28"/>
        <v>1.0833333333333333</v>
      </c>
      <c r="AB91" s="123">
        <v>47</v>
      </c>
      <c r="AC91" s="9">
        <f t="shared" si="29"/>
        <v>0.97916666666666663</v>
      </c>
      <c r="AD91" s="123">
        <v>52</v>
      </c>
      <c r="AE91" s="101">
        <f t="shared" si="30"/>
        <v>1.0833333333333333</v>
      </c>
    </row>
    <row r="92" spans="1:31" x14ac:dyDescent="0.2">
      <c r="A92" s="94" t="s">
        <v>93</v>
      </c>
      <c r="B92" s="134">
        <v>137</v>
      </c>
      <c r="C92" s="124">
        <v>137</v>
      </c>
      <c r="D92" s="14">
        <f t="shared" si="20"/>
        <v>1</v>
      </c>
      <c r="E92" s="124">
        <v>137</v>
      </c>
      <c r="F92" s="14">
        <f t="shared" si="21"/>
        <v>1</v>
      </c>
      <c r="G92" s="124">
        <v>12</v>
      </c>
      <c r="H92" s="14">
        <f t="shared" si="22"/>
        <v>8.7591240875912413E-2</v>
      </c>
      <c r="I92" s="124">
        <v>137</v>
      </c>
      <c r="J92" s="14">
        <f t="shared" si="23"/>
        <v>1</v>
      </c>
      <c r="K92" s="124">
        <v>137</v>
      </c>
      <c r="L92" s="14">
        <f t="shared" si="31"/>
        <v>1</v>
      </c>
      <c r="M92" s="124">
        <v>145</v>
      </c>
      <c r="N92" s="14">
        <f t="shared" si="24"/>
        <v>1.0583941605839415</v>
      </c>
      <c r="O92" s="124">
        <v>147</v>
      </c>
      <c r="P92" s="14">
        <f t="shared" si="16"/>
        <v>1.0729927007299269</v>
      </c>
      <c r="Q92" s="124">
        <v>104</v>
      </c>
      <c r="R92" s="14">
        <f t="shared" si="25"/>
        <v>0.75912408759124084</v>
      </c>
      <c r="S92" s="134">
        <v>145</v>
      </c>
      <c r="T92" s="124">
        <v>147</v>
      </c>
      <c r="U92" s="14">
        <f t="shared" si="26"/>
        <v>1.0137931034482759</v>
      </c>
      <c r="V92" s="124">
        <v>144</v>
      </c>
      <c r="W92" s="14">
        <f t="shared" si="32"/>
        <v>0.99310344827586206</v>
      </c>
      <c r="X92" s="124">
        <v>143</v>
      </c>
      <c r="Y92" s="14">
        <f t="shared" si="27"/>
        <v>0.98620689655172411</v>
      </c>
      <c r="Z92" s="124">
        <v>147</v>
      </c>
      <c r="AA92" s="14">
        <f t="shared" si="28"/>
        <v>1.0137931034482759</v>
      </c>
      <c r="AB92" s="124">
        <v>181</v>
      </c>
      <c r="AC92" s="14">
        <f t="shared" si="29"/>
        <v>1.2482758620689656</v>
      </c>
      <c r="AD92" s="124">
        <v>146</v>
      </c>
      <c r="AE92" s="104">
        <f t="shared" si="30"/>
        <v>1.0068965517241379</v>
      </c>
    </row>
    <row r="93" spans="1:31" x14ac:dyDescent="0.2">
      <c r="A93" s="93" t="s">
        <v>94</v>
      </c>
      <c r="B93" s="133">
        <v>417</v>
      </c>
      <c r="C93" s="123">
        <v>419</v>
      </c>
      <c r="D93" s="9">
        <f t="shared" si="20"/>
        <v>1.0047961630695443</v>
      </c>
      <c r="E93" s="123">
        <v>419</v>
      </c>
      <c r="F93" s="9">
        <f t="shared" si="21"/>
        <v>1.0047961630695443</v>
      </c>
      <c r="G93" s="123">
        <v>35</v>
      </c>
      <c r="H93" s="9">
        <f t="shared" si="22"/>
        <v>8.3932853717026384E-2</v>
      </c>
      <c r="I93" s="123">
        <v>419</v>
      </c>
      <c r="J93" s="9">
        <f t="shared" si="23"/>
        <v>1.0047961630695443</v>
      </c>
      <c r="K93" s="123">
        <v>419</v>
      </c>
      <c r="L93" s="9">
        <f t="shared" si="31"/>
        <v>1.0047961630695443</v>
      </c>
      <c r="M93" s="123">
        <v>397</v>
      </c>
      <c r="N93" s="9">
        <f t="shared" si="24"/>
        <v>0.95203836930455632</v>
      </c>
      <c r="O93" s="123">
        <v>435</v>
      </c>
      <c r="P93" s="9">
        <f t="shared" si="16"/>
        <v>1.0431654676258992</v>
      </c>
      <c r="Q93" s="123">
        <v>195</v>
      </c>
      <c r="R93" s="9">
        <f t="shared" si="25"/>
        <v>0.46762589928057552</v>
      </c>
      <c r="S93" s="133">
        <v>421</v>
      </c>
      <c r="T93" s="123">
        <v>438</v>
      </c>
      <c r="U93" s="9">
        <f t="shared" si="26"/>
        <v>1.0403800475059382</v>
      </c>
      <c r="V93" s="123">
        <v>421</v>
      </c>
      <c r="W93" s="9">
        <f t="shared" si="32"/>
        <v>1</v>
      </c>
      <c r="X93" s="123">
        <v>407</v>
      </c>
      <c r="Y93" s="9">
        <f t="shared" si="27"/>
        <v>0.9667458432304038</v>
      </c>
      <c r="Z93" s="123">
        <v>420</v>
      </c>
      <c r="AA93" s="9">
        <f t="shared" si="28"/>
        <v>0.99762470308788598</v>
      </c>
      <c r="AB93" s="123">
        <v>333</v>
      </c>
      <c r="AC93" s="9">
        <f t="shared" si="29"/>
        <v>0.79097387173396672</v>
      </c>
      <c r="AD93" s="123">
        <v>429</v>
      </c>
      <c r="AE93" s="101">
        <f t="shared" si="30"/>
        <v>1.0190023752969122</v>
      </c>
    </row>
    <row r="94" spans="1:31" x14ac:dyDescent="0.2">
      <c r="A94" s="94" t="s">
        <v>95</v>
      </c>
      <c r="B94" s="134">
        <v>76</v>
      </c>
      <c r="C94" s="124">
        <v>76</v>
      </c>
      <c r="D94" s="14">
        <f t="shared" si="20"/>
        <v>1</v>
      </c>
      <c r="E94" s="124">
        <v>77</v>
      </c>
      <c r="F94" s="14">
        <f t="shared" si="21"/>
        <v>1.013157894736842</v>
      </c>
      <c r="G94" s="124">
        <v>12</v>
      </c>
      <c r="H94" s="14">
        <f t="shared" si="22"/>
        <v>0.15789473684210525</v>
      </c>
      <c r="I94" s="124">
        <v>77</v>
      </c>
      <c r="J94" s="14">
        <f t="shared" si="23"/>
        <v>1.013157894736842</v>
      </c>
      <c r="K94" s="124">
        <v>77</v>
      </c>
      <c r="L94" s="14">
        <f t="shared" si="31"/>
        <v>1.013157894736842</v>
      </c>
      <c r="M94" s="124">
        <v>79</v>
      </c>
      <c r="N94" s="14">
        <f t="shared" si="24"/>
        <v>1.0394736842105263</v>
      </c>
      <c r="O94" s="124">
        <v>79</v>
      </c>
      <c r="P94" s="14">
        <f t="shared" si="16"/>
        <v>1.0394736842105263</v>
      </c>
      <c r="Q94" s="124">
        <v>47</v>
      </c>
      <c r="R94" s="14">
        <f t="shared" si="25"/>
        <v>0.61842105263157898</v>
      </c>
      <c r="S94" s="134">
        <v>83</v>
      </c>
      <c r="T94" s="124">
        <v>73</v>
      </c>
      <c r="U94" s="14">
        <f t="shared" si="26"/>
        <v>0.87951807228915657</v>
      </c>
      <c r="V94" s="124">
        <v>79</v>
      </c>
      <c r="W94" s="14">
        <f t="shared" si="32"/>
        <v>0.95180722891566261</v>
      </c>
      <c r="X94" s="124">
        <v>73</v>
      </c>
      <c r="Y94" s="14">
        <f t="shared" si="27"/>
        <v>0.87951807228915657</v>
      </c>
      <c r="Z94" s="124">
        <v>73</v>
      </c>
      <c r="AA94" s="14">
        <f t="shared" si="28"/>
        <v>0.87951807228915657</v>
      </c>
      <c r="AB94" s="124">
        <v>83</v>
      </c>
      <c r="AC94" s="14">
        <f t="shared" si="29"/>
        <v>1</v>
      </c>
      <c r="AD94" s="124">
        <v>73</v>
      </c>
      <c r="AE94" s="104">
        <f t="shared" si="30"/>
        <v>0.87951807228915657</v>
      </c>
    </row>
    <row r="95" spans="1:31" x14ac:dyDescent="0.2">
      <c r="A95" s="93" t="s">
        <v>96</v>
      </c>
      <c r="B95" s="133">
        <v>744</v>
      </c>
      <c r="C95" s="123">
        <v>729</v>
      </c>
      <c r="D95" s="9">
        <f t="shared" si="20"/>
        <v>0.97983870967741937</v>
      </c>
      <c r="E95" s="123">
        <v>745</v>
      </c>
      <c r="F95" s="9">
        <f t="shared" si="21"/>
        <v>1.0013440860215055</v>
      </c>
      <c r="G95" s="123">
        <v>1106</v>
      </c>
      <c r="H95" s="9">
        <f t="shared" si="22"/>
        <v>1.4865591397849462</v>
      </c>
      <c r="I95" s="123">
        <v>745</v>
      </c>
      <c r="J95" s="9">
        <f t="shared" si="23"/>
        <v>1.0013440860215055</v>
      </c>
      <c r="K95" s="123">
        <v>745</v>
      </c>
      <c r="L95" s="9">
        <f t="shared" si="31"/>
        <v>1.0013440860215055</v>
      </c>
      <c r="M95" s="123">
        <v>703</v>
      </c>
      <c r="N95" s="9">
        <f t="shared" si="24"/>
        <v>0.94489247311827962</v>
      </c>
      <c r="O95" s="123">
        <v>741</v>
      </c>
      <c r="P95" s="9">
        <f t="shared" si="16"/>
        <v>0.99596774193548387</v>
      </c>
      <c r="Q95" s="123">
        <v>482</v>
      </c>
      <c r="R95" s="9">
        <f t="shared" si="25"/>
        <v>0.64784946236559138</v>
      </c>
      <c r="S95" s="133">
        <v>756</v>
      </c>
      <c r="T95" s="123">
        <v>798</v>
      </c>
      <c r="U95" s="9">
        <f t="shared" si="26"/>
        <v>1.0555555555555556</v>
      </c>
      <c r="V95" s="123">
        <v>750</v>
      </c>
      <c r="W95" s="9">
        <f t="shared" si="32"/>
        <v>0.99206349206349209</v>
      </c>
      <c r="X95" s="123">
        <v>764</v>
      </c>
      <c r="Y95" s="9">
        <f t="shared" si="27"/>
        <v>1.0105820105820107</v>
      </c>
      <c r="Z95" s="123">
        <v>818</v>
      </c>
      <c r="AA95" s="9">
        <f t="shared" si="28"/>
        <v>1.0820105820105821</v>
      </c>
      <c r="AB95" s="123">
        <v>662</v>
      </c>
      <c r="AC95" s="9">
        <f t="shared" si="29"/>
        <v>0.8756613756613757</v>
      </c>
      <c r="AD95" s="123">
        <v>780</v>
      </c>
      <c r="AE95" s="101">
        <f t="shared" si="30"/>
        <v>1.0317460317460319</v>
      </c>
    </row>
    <row r="96" spans="1:31" x14ac:dyDescent="0.2">
      <c r="A96" s="94" t="s">
        <v>97</v>
      </c>
      <c r="B96" s="134">
        <v>246</v>
      </c>
      <c r="C96" s="124">
        <v>271</v>
      </c>
      <c r="D96" s="14">
        <f t="shared" si="20"/>
        <v>1.1016260162601625</v>
      </c>
      <c r="E96" s="124">
        <v>272</v>
      </c>
      <c r="F96" s="14">
        <f t="shared" si="21"/>
        <v>1.1056910569105691</v>
      </c>
      <c r="G96" s="124">
        <v>39</v>
      </c>
      <c r="H96" s="14">
        <f t="shared" si="22"/>
        <v>0.15853658536585366</v>
      </c>
      <c r="I96" s="124">
        <v>272</v>
      </c>
      <c r="J96" s="14">
        <f t="shared" si="23"/>
        <v>1.1056910569105691</v>
      </c>
      <c r="K96" s="124">
        <v>272</v>
      </c>
      <c r="L96" s="14">
        <f t="shared" si="31"/>
        <v>1.1056910569105691</v>
      </c>
      <c r="M96" s="124">
        <v>268</v>
      </c>
      <c r="N96" s="14">
        <f t="shared" si="24"/>
        <v>1.089430894308943</v>
      </c>
      <c r="O96" s="124">
        <v>279</v>
      </c>
      <c r="P96" s="14">
        <f t="shared" si="16"/>
        <v>1.1341463414634145</v>
      </c>
      <c r="Q96" s="124">
        <v>175</v>
      </c>
      <c r="R96" s="14">
        <f t="shared" si="25"/>
        <v>0.71138211382113825</v>
      </c>
      <c r="S96" s="134">
        <v>268</v>
      </c>
      <c r="T96" s="124">
        <v>266</v>
      </c>
      <c r="U96" s="14">
        <f t="shared" si="26"/>
        <v>0.9925373134328358</v>
      </c>
      <c r="V96" s="124">
        <v>270</v>
      </c>
      <c r="W96" s="14">
        <f t="shared" si="32"/>
        <v>1.0074626865671641</v>
      </c>
      <c r="X96" s="124">
        <v>255</v>
      </c>
      <c r="Y96" s="14">
        <f t="shared" si="27"/>
        <v>0.95149253731343286</v>
      </c>
      <c r="Z96" s="124">
        <v>273</v>
      </c>
      <c r="AA96" s="14">
        <f t="shared" si="28"/>
        <v>1.0186567164179106</v>
      </c>
      <c r="AB96" s="124">
        <v>334</v>
      </c>
      <c r="AC96" s="14">
        <f t="shared" si="29"/>
        <v>1.2462686567164178</v>
      </c>
      <c r="AD96" s="124">
        <v>261</v>
      </c>
      <c r="AE96" s="104">
        <f t="shared" si="30"/>
        <v>0.97388059701492535</v>
      </c>
    </row>
    <row r="97" spans="1:31" x14ac:dyDescent="0.2">
      <c r="A97" s="93" t="s">
        <v>98</v>
      </c>
      <c r="B97" s="133">
        <v>640</v>
      </c>
      <c r="C97" s="123">
        <v>729</v>
      </c>
      <c r="D97" s="9">
        <f t="shared" si="20"/>
        <v>1.1390625000000001</v>
      </c>
      <c r="E97" s="123">
        <v>723</v>
      </c>
      <c r="F97" s="9">
        <f t="shared" si="21"/>
        <v>1.1296875</v>
      </c>
      <c r="G97" s="123">
        <v>52</v>
      </c>
      <c r="H97" s="9">
        <f t="shared" si="22"/>
        <v>8.1250000000000003E-2</v>
      </c>
      <c r="I97" s="123">
        <v>723</v>
      </c>
      <c r="J97" s="9">
        <f t="shared" si="23"/>
        <v>1.1296875</v>
      </c>
      <c r="K97" s="123">
        <v>723</v>
      </c>
      <c r="L97" s="9">
        <f t="shared" si="31"/>
        <v>1.1296875</v>
      </c>
      <c r="M97" s="123">
        <v>669</v>
      </c>
      <c r="N97" s="9">
        <f t="shared" si="24"/>
        <v>1.0453125000000001</v>
      </c>
      <c r="O97" s="123">
        <v>759</v>
      </c>
      <c r="P97" s="9">
        <f t="shared" si="16"/>
        <v>1.1859375000000001</v>
      </c>
      <c r="Q97" s="123">
        <v>497</v>
      </c>
      <c r="R97" s="9">
        <f t="shared" si="25"/>
        <v>0.77656250000000004</v>
      </c>
      <c r="S97" s="133">
        <v>663</v>
      </c>
      <c r="T97" s="123">
        <v>728</v>
      </c>
      <c r="U97" s="9">
        <f t="shared" si="26"/>
        <v>1.0980392156862746</v>
      </c>
      <c r="V97" s="123">
        <v>658</v>
      </c>
      <c r="W97" s="9">
        <f t="shared" si="32"/>
        <v>0.9924585218702866</v>
      </c>
      <c r="X97" s="123">
        <v>685</v>
      </c>
      <c r="Y97" s="9">
        <f t="shared" si="27"/>
        <v>1.0331825037707392</v>
      </c>
      <c r="Z97" s="123">
        <v>732</v>
      </c>
      <c r="AA97" s="9">
        <f t="shared" si="28"/>
        <v>1.1040723981900453</v>
      </c>
      <c r="AB97" s="123">
        <v>653</v>
      </c>
      <c r="AC97" s="9">
        <f t="shared" si="29"/>
        <v>0.98491704374057321</v>
      </c>
      <c r="AD97" s="123">
        <v>728</v>
      </c>
      <c r="AE97" s="101">
        <f t="shared" si="30"/>
        <v>1.0980392156862746</v>
      </c>
    </row>
    <row r="98" spans="1:31" x14ac:dyDescent="0.2">
      <c r="A98" s="94" t="s">
        <v>99</v>
      </c>
      <c r="B98" s="134">
        <v>140</v>
      </c>
      <c r="C98" s="124">
        <v>142</v>
      </c>
      <c r="D98" s="14">
        <f t="shared" si="20"/>
        <v>1.0142857142857142</v>
      </c>
      <c r="E98" s="124">
        <v>142</v>
      </c>
      <c r="F98" s="14">
        <f t="shared" si="21"/>
        <v>1.0142857142857142</v>
      </c>
      <c r="G98" s="124">
        <v>51</v>
      </c>
      <c r="H98" s="14">
        <f t="shared" si="22"/>
        <v>0.36428571428571427</v>
      </c>
      <c r="I98" s="124">
        <v>142</v>
      </c>
      <c r="J98" s="14">
        <f t="shared" si="23"/>
        <v>1.0142857142857142</v>
      </c>
      <c r="K98" s="124">
        <v>142</v>
      </c>
      <c r="L98" s="14">
        <f t="shared" si="31"/>
        <v>1.0142857142857142</v>
      </c>
      <c r="M98" s="124">
        <v>138</v>
      </c>
      <c r="N98" s="14">
        <f t="shared" si="24"/>
        <v>0.98571428571428577</v>
      </c>
      <c r="O98" s="124">
        <v>143</v>
      </c>
      <c r="P98" s="14">
        <f t="shared" si="16"/>
        <v>1.0214285714285714</v>
      </c>
      <c r="Q98" s="124">
        <v>97</v>
      </c>
      <c r="R98" s="14">
        <f t="shared" si="25"/>
        <v>0.69285714285714284</v>
      </c>
      <c r="S98" s="134">
        <v>142</v>
      </c>
      <c r="T98" s="124">
        <v>147</v>
      </c>
      <c r="U98" s="14">
        <f t="shared" si="26"/>
        <v>1.0352112676056338</v>
      </c>
      <c r="V98" s="124">
        <v>133</v>
      </c>
      <c r="W98" s="14">
        <f t="shared" si="32"/>
        <v>0.93661971830985913</v>
      </c>
      <c r="X98" s="124">
        <v>145</v>
      </c>
      <c r="Y98" s="14">
        <f t="shared" si="27"/>
        <v>1.0211267605633803</v>
      </c>
      <c r="Z98" s="124">
        <v>148</v>
      </c>
      <c r="AA98" s="14">
        <f t="shared" si="28"/>
        <v>1.0422535211267605</v>
      </c>
      <c r="AB98" s="124">
        <v>153</v>
      </c>
      <c r="AC98" s="14">
        <f t="shared" si="29"/>
        <v>1.0774647887323943</v>
      </c>
      <c r="AD98" s="124">
        <v>143</v>
      </c>
      <c r="AE98" s="104">
        <f t="shared" si="30"/>
        <v>1.0070422535211268</v>
      </c>
    </row>
    <row r="99" spans="1:31" x14ac:dyDescent="0.2">
      <c r="A99" s="93" t="s">
        <v>143</v>
      </c>
      <c r="B99" s="133">
        <v>225</v>
      </c>
      <c r="C99" s="123">
        <v>209</v>
      </c>
      <c r="D99" s="9">
        <f t="shared" si="20"/>
        <v>0.92888888888888888</v>
      </c>
      <c r="E99" s="123">
        <v>220</v>
      </c>
      <c r="F99" s="9">
        <f t="shared" si="21"/>
        <v>0.97777777777777775</v>
      </c>
      <c r="G99" s="123">
        <v>7</v>
      </c>
      <c r="H99" s="9">
        <f t="shared" si="22"/>
        <v>3.111111111111111E-2</v>
      </c>
      <c r="I99" s="123">
        <v>220</v>
      </c>
      <c r="J99" s="9">
        <f t="shared" si="23"/>
        <v>0.97777777777777775</v>
      </c>
      <c r="K99" s="123">
        <v>220</v>
      </c>
      <c r="L99" s="9">
        <f t="shared" si="31"/>
        <v>0.97777777777777775</v>
      </c>
      <c r="M99" s="123">
        <v>224</v>
      </c>
      <c r="N99" s="9">
        <f t="shared" si="24"/>
        <v>0.99555555555555553</v>
      </c>
      <c r="O99" s="123">
        <v>223</v>
      </c>
      <c r="P99" s="9">
        <f t="shared" si="16"/>
        <v>0.99111111111111116</v>
      </c>
      <c r="Q99" s="123">
        <v>176</v>
      </c>
      <c r="R99" s="9">
        <f t="shared" si="25"/>
        <v>0.78222222222222226</v>
      </c>
      <c r="S99" s="133">
        <v>230</v>
      </c>
      <c r="T99" s="123">
        <v>234</v>
      </c>
      <c r="U99" s="9">
        <f t="shared" si="26"/>
        <v>1.017391304347826</v>
      </c>
      <c r="V99" s="123">
        <v>205</v>
      </c>
      <c r="W99" s="9">
        <f t="shared" si="32"/>
        <v>0.89130434782608692</v>
      </c>
      <c r="X99" s="123">
        <v>233</v>
      </c>
      <c r="Y99" s="9">
        <f t="shared" si="27"/>
        <v>1.0130434782608695</v>
      </c>
      <c r="Z99" s="123">
        <v>224</v>
      </c>
      <c r="AA99" s="9">
        <f t="shared" si="28"/>
        <v>0.97391304347826091</v>
      </c>
      <c r="AB99" s="123">
        <v>141</v>
      </c>
      <c r="AC99" s="9">
        <f t="shared" si="29"/>
        <v>0.61304347826086958</v>
      </c>
      <c r="AD99" s="123">
        <v>234</v>
      </c>
      <c r="AE99" s="101">
        <f t="shared" si="30"/>
        <v>1.017391304347826</v>
      </c>
    </row>
    <row r="100" spans="1:31" x14ac:dyDescent="0.2">
      <c r="A100" s="94" t="s">
        <v>144</v>
      </c>
      <c r="B100" s="134">
        <v>125</v>
      </c>
      <c r="C100" s="124">
        <v>118</v>
      </c>
      <c r="D100" s="14">
        <f t="shared" si="20"/>
        <v>0.94399999999999995</v>
      </c>
      <c r="E100" s="124">
        <v>117</v>
      </c>
      <c r="F100" s="14">
        <f t="shared" si="21"/>
        <v>0.93600000000000005</v>
      </c>
      <c r="G100" s="124">
        <v>3</v>
      </c>
      <c r="H100" s="14">
        <f t="shared" si="22"/>
        <v>2.4E-2</v>
      </c>
      <c r="I100" s="124">
        <v>117</v>
      </c>
      <c r="J100" s="14">
        <f t="shared" si="23"/>
        <v>0.93600000000000005</v>
      </c>
      <c r="K100" s="124">
        <v>117</v>
      </c>
      <c r="L100" s="14">
        <f t="shared" si="31"/>
        <v>0.93600000000000005</v>
      </c>
      <c r="M100" s="124">
        <v>112</v>
      </c>
      <c r="N100" s="14">
        <f t="shared" si="24"/>
        <v>0.89600000000000002</v>
      </c>
      <c r="O100" s="124">
        <v>118</v>
      </c>
      <c r="P100" s="14">
        <f t="shared" si="16"/>
        <v>0.94399999999999995</v>
      </c>
      <c r="Q100" s="124">
        <v>40</v>
      </c>
      <c r="R100" s="14">
        <f t="shared" si="25"/>
        <v>0.32</v>
      </c>
      <c r="S100" s="134">
        <v>134</v>
      </c>
      <c r="T100" s="124">
        <v>128</v>
      </c>
      <c r="U100" s="14">
        <f t="shared" si="26"/>
        <v>0.95522388059701491</v>
      </c>
      <c r="V100" s="124">
        <v>129</v>
      </c>
      <c r="W100" s="14">
        <f t="shared" si="32"/>
        <v>0.96268656716417911</v>
      </c>
      <c r="X100" s="124">
        <v>126</v>
      </c>
      <c r="Y100" s="14">
        <f t="shared" si="27"/>
        <v>0.94029850746268662</v>
      </c>
      <c r="Z100" s="124">
        <v>124</v>
      </c>
      <c r="AA100" s="14">
        <f t="shared" si="28"/>
        <v>0.92537313432835822</v>
      </c>
      <c r="AB100" s="124">
        <v>103</v>
      </c>
      <c r="AC100" s="14">
        <f t="shared" si="29"/>
        <v>0.76865671641791045</v>
      </c>
      <c r="AD100" s="124">
        <v>80</v>
      </c>
      <c r="AE100" s="104">
        <f t="shared" si="30"/>
        <v>0.59701492537313428</v>
      </c>
    </row>
    <row r="101" spans="1:31" x14ac:dyDescent="0.2">
      <c r="A101" s="93" t="s">
        <v>86</v>
      </c>
      <c r="B101" s="133">
        <v>1526</v>
      </c>
      <c r="C101" s="123">
        <v>1519</v>
      </c>
      <c r="D101" s="9">
        <f t="shared" si="20"/>
        <v>0.99541284403669728</v>
      </c>
      <c r="E101" s="123">
        <v>1517</v>
      </c>
      <c r="F101" s="9">
        <f t="shared" si="21"/>
        <v>0.99410222804718218</v>
      </c>
      <c r="G101" s="123">
        <v>4784</v>
      </c>
      <c r="H101" s="9">
        <f t="shared" si="22"/>
        <v>3.1349934469200522</v>
      </c>
      <c r="I101" s="123">
        <v>1516</v>
      </c>
      <c r="J101" s="9">
        <f t="shared" si="23"/>
        <v>0.99344692005242463</v>
      </c>
      <c r="K101" s="123">
        <v>1516</v>
      </c>
      <c r="L101" s="9">
        <f t="shared" si="31"/>
        <v>0.99344692005242463</v>
      </c>
      <c r="M101" s="123">
        <v>1534</v>
      </c>
      <c r="N101" s="9">
        <f t="shared" si="24"/>
        <v>1.0052424639580604</v>
      </c>
      <c r="O101" s="123">
        <v>1628</v>
      </c>
      <c r="P101" s="9">
        <f t="shared" si="16"/>
        <v>1.0668414154652688</v>
      </c>
      <c r="Q101" s="123">
        <v>887</v>
      </c>
      <c r="R101" s="9">
        <f t="shared" si="25"/>
        <v>0.58125819134993451</v>
      </c>
      <c r="S101" s="133">
        <v>1578</v>
      </c>
      <c r="T101" s="123">
        <v>1550</v>
      </c>
      <c r="U101" s="9">
        <f t="shared" si="26"/>
        <v>0.98225602027883396</v>
      </c>
      <c r="V101" s="123">
        <v>1498</v>
      </c>
      <c r="W101" s="9">
        <f t="shared" si="32"/>
        <v>0.94930291508238274</v>
      </c>
      <c r="X101" s="123">
        <v>1577</v>
      </c>
      <c r="Y101" s="9">
        <f t="shared" si="27"/>
        <v>0.99936628643852976</v>
      </c>
      <c r="Z101" s="123">
        <v>1574</v>
      </c>
      <c r="AA101" s="9">
        <f t="shared" si="28"/>
        <v>0.99746514575411915</v>
      </c>
      <c r="AB101" s="123">
        <v>1305</v>
      </c>
      <c r="AC101" s="9">
        <f t="shared" si="29"/>
        <v>0.8269961977186312</v>
      </c>
      <c r="AD101" s="123">
        <v>1556</v>
      </c>
      <c r="AE101" s="101">
        <f t="shared" si="30"/>
        <v>0.98605830164765529</v>
      </c>
    </row>
    <row r="102" spans="1:31" x14ac:dyDescent="0.2">
      <c r="A102" s="94" t="s">
        <v>100</v>
      </c>
      <c r="B102" s="134">
        <v>184</v>
      </c>
      <c r="C102" s="124">
        <v>172</v>
      </c>
      <c r="D102" s="14">
        <f t="shared" si="20"/>
        <v>0.93478260869565222</v>
      </c>
      <c r="E102" s="124">
        <v>172</v>
      </c>
      <c r="F102" s="14">
        <f t="shared" si="21"/>
        <v>0.93478260869565222</v>
      </c>
      <c r="G102" s="124">
        <v>29</v>
      </c>
      <c r="H102" s="14">
        <f t="shared" si="22"/>
        <v>0.15760869565217392</v>
      </c>
      <c r="I102" s="124">
        <v>172</v>
      </c>
      <c r="J102" s="14">
        <f t="shared" si="23"/>
        <v>0.93478260869565222</v>
      </c>
      <c r="K102" s="124">
        <v>172</v>
      </c>
      <c r="L102" s="14">
        <f t="shared" si="31"/>
        <v>0.93478260869565222</v>
      </c>
      <c r="M102" s="124">
        <v>170</v>
      </c>
      <c r="N102" s="14">
        <f t="shared" si="24"/>
        <v>0.92391304347826086</v>
      </c>
      <c r="O102" s="124">
        <v>192</v>
      </c>
      <c r="P102" s="14">
        <f t="shared" si="16"/>
        <v>1.0434782608695652</v>
      </c>
      <c r="Q102" s="124">
        <v>102</v>
      </c>
      <c r="R102" s="14">
        <f t="shared" si="25"/>
        <v>0.55434782608695654</v>
      </c>
      <c r="S102" s="134">
        <v>198</v>
      </c>
      <c r="T102" s="124">
        <v>197</v>
      </c>
      <c r="U102" s="14">
        <f t="shared" si="26"/>
        <v>0.99494949494949492</v>
      </c>
      <c r="V102" s="124">
        <v>183</v>
      </c>
      <c r="W102" s="14">
        <f t="shared" si="32"/>
        <v>0.9242424242424242</v>
      </c>
      <c r="X102" s="124">
        <v>198</v>
      </c>
      <c r="Y102" s="14">
        <f t="shared" si="27"/>
        <v>1</v>
      </c>
      <c r="Z102" s="124">
        <v>198</v>
      </c>
      <c r="AA102" s="14">
        <f t="shared" si="28"/>
        <v>1</v>
      </c>
      <c r="AB102" s="124">
        <v>205</v>
      </c>
      <c r="AC102" s="14">
        <f t="shared" si="29"/>
        <v>1.0353535353535352</v>
      </c>
      <c r="AD102" s="124">
        <v>198</v>
      </c>
      <c r="AE102" s="104">
        <f t="shared" si="30"/>
        <v>1</v>
      </c>
    </row>
    <row r="103" spans="1:31" x14ac:dyDescent="0.2">
      <c r="A103" s="93" t="s">
        <v>101</v>
      </c>
      <c r="B103" s="133">
        <v>96</v>
      </c>
      <c r="C103" s="123">
        <v>84</v>
      </c>
      <c r="D103" s="9">
        <f t="shared" si="20"/>
        <v>0.875</v>
      </c>
      <c r="E103" s="123">
        <v>84</v>
      </c>
      <c r="F103" s="9">
        <f t="shared" si="21"/>
        <v>0.875</v>
      </c>
      <c r="G103" s="123">
        <v>14</v>
      </c>
      <c r="H103" s="9">
        <f t="shared" si="22"/>
        <v>0.14583333333333334</v>
      </c>
      <c r="I103" s="123">
        <v>84</v>
      </c>
      <c r="J103" s="9">
        <f t="shared" si="23"/>
        <v>0.875</v>
      </c>
      <c r="K103" s="123">
        <v>84</v>
      </c>
      <c r="L103" s="9">
        <f t="shared" si="31"/>
        <v>0.875</v>
      </c>
      <c r="M103" s="123">
        <v>65</v>
      </c>
      <c r="N103" s="9">
        <f t="shared" si="24"/>
        <v>0.67708333333333337</v>
      </c>
      <c r="O103" s="123">
        <v>65</v>
      </c>
      <c r="P103" s="9">
        <f t="shared" ref="P103:P143" si="33">O103/B103</f>
        <v>0.67708333333333337</v>
      </c>
      <c r="Q103" s="123">
        <v>59</v>
      </c>
      <c r="R103" s="9">
        <f t="shared" si="25"/>
        <v>0.61458333333333337</v>
      </c>
      <c r="S103" s="133">
        <v>102</v>
      </c>
      <c r="T103" s="123">
        <v>96</v>
      </c>
      <c r="U103" s="9">
        <f t="shared" si="26"/>
        <v>0.94117647058823528</v>
      </c>
      <c r="V103" s="123">
        <v>94</v>
      </c>
      <c r="W103" s="9">
        <f t="shared" si="32"/>
        <v>0.92156862745098034</v>
      </c>
      <c r="X103" s="123">
        <v>95</v>
      </c>
      <c r="Y103" s="9">
        <f t="shared" si="27"/>
        <v>0.93137254901960786</v>
      </c>
      <c r="Z103" s="123">
        <v>97</v>
      </c>
      <c r="AA103" s="9">
        <f t="shared" si="28"/>
        <v>0.9509803921568627</v>
      </c>
      <c r="AB103" s="123">
        <v>131</v>
      </c>
      <c r="AC103" s="9">
        <f t="shared" si="29"/>
        <v>1.2843137254901962</v>
      </c>
      <c r="AD103" s="123">
        <v>96</v>
      </c>
      <c r="AE103" s="101">
        <f t="shared" si="30"/>
        <v>0.94117647058823528</v>
      </c>
    </row>
    <row r="104" spans="1:31" x14ac:dyDescent="0.2">
      <c r="A104" s="94" t="s">
        <v>102</v>
      </c>
      <c r="B104" s="134">
        <v>256</v>
      </c>
      <c r="C104" s="124">
        <v>216</v>
      </c>
      <c r="D104" s="14">
        <f t="shared" si="20"/>
        <v>0.84375</v>
      </c>
      <c r="E104" s="124">
        <v>215</v>
      </c>
      <c r="F104" s="14">
        <f t="shared" si="21"/>
        <v>0.83984375</v>
      </c>
      <c r="G104" s="124">
        <v>48</v>
      </c>
      <c r="H104" s="14">
        <f t="shared" si="22"/>
        <v>0.1875</v>
      </c>
      <c r="I104" s="124">
        <v>215</v>
      </c>
      <c r="J104" s="14">
        <f t="shared" si="23"/>
        <v>0.83984375</v>
      </c>
      <c r="K104" s="124">
        <v>215</v>
      </c>
      <c r="L104" s="14">
        <f t="shared" si="31"/>
        <v>0.83984375</v>
      </c>
      <c r="M104" s="124">
        <v>187</v>
      </c>
      <c r="N104" s="14">
        <f t="shared" si="24"/>
        <v>0.73046875</v>
      </c>
      <c r="O104" s="124">
        <v>219</v>
      </c>
      <c r="P104" s="14">
        <f t="shared" si="33"/>
        <v>0.85546875</v>
      </c>
      <c r="Q104" s="124">
        <v>204</v>
      </c>
      <c r="R104" s="14">
        <f t="shared" si="25"/>
        <v>0.796875</v>
      </c>
      <c r="S104" s="134">
        <v>260</v>
      </c>
      <c r="T104" s="124">
        <v>208</v>
      </c>
      <c r="U104" s="14">
        <f t="shared" si="26"/>
        <v>0.8</v>
      </c>
      <c r="V104" s="124">
        <v>236</v>
      </c>
      <c r="W104" s="14">
        <f t="shared" si="32"/>
        <v>0.90769230769230769</v>
      </c>
      <c r="X104" s="124">
        <v>152</v>
      </c>
      <c r="Y104" s="14">
        <f t="shared" si="27"/>
        <v>0.58461538461538465</v>
      </c>
      <c r="Z104" s="124">
        <v>224</v>
      </c>
      <c r="AA104" s="14">
        <f t="shared" si="28"/>
        <v>0.86153846153846159</v>
      </c>
      <c r="AB104" s="124">
        <v>229</v>
      </c>
      <c r="AC104" s="14">
        <f t="shared" si="29"/>
        <v>0.88076923076923075</v>
      </c>
      <c r="AD104" s="124">
        <v>220</v>
      </c>
      <c r="AE104" s="104">
        <f t="shared" si="30"/>
        <v>0.84615384615384615</v>
      </c>
    </row>
    <row r="105" spans="1:31" x14ac:dyDescent="0.2">
      <c r="A105" s="93" t="s">
        <v>103</v>
      </c>
      <c r="B105" s="133">
        <v>184</v>
      </c>
      <c r="C105" s="123">
        <v>165</v>
      </c>
      <c r="D105" s="9">
        <f t="shared" si="20"/>
        <v>0.89673913043478259</v>
      </c>
      <c r="E105" s="123">
        <v>165</v>
      </c>
      <c r="F105" s="9">
        <f t="shared" si="21"/>
        <v>0.89673913043478259</v>
      </c>
      <c r="G105" s="123">
        <v>63</v>
      </c>
      <c r="H105" s="9">
        <f t="shared" si="22"/>
        <v>0.34239130434782611</v>
      </c>
      <c r="I105" s="123">
        <v>165</v>
      </c>
      <c r="J105" s="9">
        <f t="shared" si="23"/>
        <v>0.89673913043478259</v>
      </c>
      <c r="K105" s="123">
        <v>165</v>
      </c>
      <c r="L105" s="9">
        <f t="shared" si="31"/>
        <v>0.89673913043478259</v>
      </c>
      <c r="M105" s="123">
        <v>155</v>
      </c>
      <c r="N105" s="9">
        <f t="shared" si="24"/>
        <v>0.84239130434782605</v>
      </c>
      <c r="O105" s="123">
        <v>156</v>
      </c>
      <c r="P105" s="9">
        <f t="shared" si="33"/>
        <v>0.84782608695652173</v>
      </c>
      <c r="Q105" s="123">
        <v>80</v>
      </c>
      <c r="R105" s="9">
        <f t="shared" si="25"/>
        <v>0.43478260869565216</v>
      </c>
      <c r="S105" s="133">
        <v>196</v>
      </c>
      <c r="T105" s="123">
        <v>182</v>
      </c>
      <c r="U105" s="9">
        <f t="shared" si="26"/>
        <v>0.9285714285714286</v>
      </c>
      <c r="V105" s="123">
        <v>187</v>
      </c>
      <c r="W105" s="9">
        <f t="shared" si="32"/>
        <v>0.95408163265306123</v>
      </c>
      <c r="X105" s="123">
        <v>172</v>
      </c>
      <c r="Y105" s="9">
        <f t="shared" si="27"/>
        <v>0.87755102040816324</v>
      </c>
      <c r="Z105" s="123">
        <v>184</v>
      </c>
      <c r="AA105" s="9">
        <f t="shared" si="28"/>
        <v>0.93877551020408168</v>
      </c>
      <c r="AB105" s="123">
        <v>63</v>
      </c>
      <c r="AC105" s="9">
        <f t="shared" si="29"/>
        <v>0.32142857142857145</v>
      </c>
      <c r="AD105" s="123">
        <v>177</v>
      </c>
      <c r="AE105" s="101">
        <f t="shared" si="30"/>
        <v>0.90306122448979587</v>
      </c>
    </row>
    <row r="106" spans="1:31" x14ac:dyDescent="0.2">
      <c r="A106" s="94" t="s">
        <v>104</v>
      </c>
      <c r="B106" s="134">
        <v>200</v>
      </c>
      <c r="C106" s="124">
        <v>177</v>
      </c>
      <c r="D106" s="14">
        <f t="shared" si="20"/>
        <v>0.88500000000000001</v>
      </c>
      <c r="E106" s="124">
        <v>177</v>
      </c>
      <c r="F106" s="14">
        <f t="shared" si="21"/>
        <v>0.88500000000000001</v>
      </c>
      <c r="G106" s="124">
        <v>18</v>
      </c>
      <c r="H106" s="14">
        <f t="shared" si="22"/>
        <v>0.09</v>
      </c>
      <c r="I106" s="124">
        <v>177</v>
      </c>
      <c r="J106" s="14">
        <f t="shared" si="23"/>
        <v>0.88500000000000001</v>
      </c>
      <c r="K106" s="124">
        <v>177</v>
      </c>
      <c r="L106" s="14">
        <f t="shared" si="31"/>
        <v>0.88500000000000001</v>
      </c>
      <c r="M106" s="124">
        <v>180</v>
      </c>
      <c r="N106" s="14">
        <f t="shared" si="24"/>
        <v>0.9</v>
      </c>
      <c r="O106" s="124">
        <v>181</v>
      </c>
      <c r="P106" s="14">
        <f t="shared" si="33"/>
        <v>0.90500000000000003</v>
      </c>
      <c r="Q106" s="124">
        <v>117</v>
      </c>
      <c r="R106" s="14">
        <f t="shared" si="25"/>
        <v>0.58499999999999996</v>
      </c>
      <c r="S106" s="134">
        <v>204</v>
      </c>
      <c r="T106" s="124">
        <v>175</v>
      </c>
      <c r="U106" s="14">
        <f t="shared" si="26"/>
        <v>0.85784313725490191</v>
      </c>
      <c r="V106" s="124">
        <v>187</v>
      </c>
      <c r="W106" s="14">
        <f t="shared" si="32"/>
        <v>0.91666666666666663</v>
      </c>
      <c r="X106" s="124">
        <v>175</v>
      </c>
      <c r="Y106" s="14">
        <f t="shared" si="27"/>
        <v>0.85784313725490191</v>
      </c>
      <c r="Z106" s="124">
        <v>176</v>
      </c>
      <c r="AA106" s="14">
        <f t="shared" si="28"/>
        <v>0.86274509803921573</v>
      </c>
      <c r="AB106" s="124">
        <v>196</v>
      </c>
      <c r="AC106" s="14">
        <f t="shared" si="29"/>
        <v>0.96078431372549022</v>
      </c>
      <c r="AD106" s="124">
        <v>174</v>
      </c>
      <c r="AE106" s="104">
        <f t="shared" si="30"/>
        <v>0.8529411764705882</v>
      </c>
    </row>
    <row r="107" spans="1:31" x14ac:dyDescent="0.2">
      <c r="A107" s="93" t="s">
        <v>147</v>
      </c>
      <c r="B107" s="133">
        <v>514</v>
      </c>
      <c r="C107" s="123">
        <v>469</v>
      </c>
      <c r="D107" s="9">
        <f t="shared" si="20"/>
        <v>0.91245136186770426</v>
      </c>
      <c r="E107" s="123">
        <v>470</v>
      </c>
      <c r="F107" s="9">
        <f t="shared" si="21"/>
        <v>0.91439688715953304</v>
      </c>
      <c r="G107" s="123">
        <v>5</v>
      </c>
      <c r="H107" s="9">
        <f t="shared" si="22"/>
        <v>9.727626459143969E-3</v>
      </c>
      <c r="I107" s="123">
        <v>470</v>
      </c>
      <c r="J107" s="9">
        <f t="shared" si="23"/>
        <v>0.91439688715953304</v>
      </c>
      <c r="K107" s="123">
        <v>470</v>
      </c>
      <c r="L107" s="9">
        <f t="shared" si="31"/>
        <v>0.91439688715953304</v>
      </c>
      <c r="M107" s="123">
        <v>505</v>
      </c>
      <c r="N107" s="9">
        <f t="shared" si="24"/>
        <v>0.98249027237354081</v>
      </c>
      <c r="O107" s="123">
        <v>574</v>
      </c>
      <c r="P107" s="9">
        <f t="shared" si="33"/>
        <v>1.1167315175097277</v>
      </c>
      <c r="Q107" s="123">
        <v>319</v>
      </c>
      <c r="R107" s="9">
        <f t="shared" si="25"/>
        <v>0.62062256809338523</v>
      </c>
      <c r="S107" s="133">
        <v>522</v>
      </c>
      <c r="T107" s="123">
        <v>515</v>
      </c>
      <c r="U107" s="9">
        <f t="shared" si="26"/>
        <v>0.98659003831417624</v>
      </c>
      <c r="V107" s="123">
        <v>531</v>
      </c>
      <c r="W107" s="9">
        <f t="shared" si="32"/>
        <v>1.0172413793103448</v>
      </c>
      <c r="X107" s="123">
        <v>522</v>
      </c>
      <c r="Y107" s="9">
        <f t="shared" si="27"/>
        <v>1</v>
      </c>
      <c r="Z107" s="123">
        <v>635</v>
      </c>
      <c r="AA107" s="9">
        <f t="shared" si="28"/>
        <v>1.2164750957854407</v>
      </c>
      <c r="AB107" s="123">
        <v>535</v>
      </c>
      <c r="AC107" s="9">
        <f t="shared" si="29"/>
        <v>1.024904214559387</v>
      </c>
      <c r="AD107" s="123">
        <v>524</v>
      </c>
      <c r="AE107" s="101">
        <f t="shared" si="30"/>
        <v>1.0038314176245211</v>
      </c>
    </row>
    <row r="108" spans="1:31" ht="13.5" thickBot="1" x14ac:dyDescent="0.25">
      <c r="A108" s="95" t="s">
        <v>105</v>
      </c>
      <c r="B108" s="135">
        <v>402</v>
      </c>
      <c r="C108" s="125">
        <v>410</v>
      </c>
      <c r="D108" s="25">
        <f t="shared" si="20"/>
        <v>1.0199004975124377</v>
      </c>
      <c r="E108" s="125">
        <v>410</v>
      </c>
      <c r="F108" s="25">
        <f t="shared" si="21"/>
        <v>1.0199004975124377</v>
      </c>
      <c r="G108" s="125">
        <v>136</v>
      </c>
      <c r="H108" s="25">
        <f t="shared" si="22"/>
        <v>0.3383084577114428</v>
      </c>
      <c r="I108" s="125">
        <v>410</v>
      </c>
      <c r="J108" s="25">
        <f t="shared" si="23"/>
        <v>1.0199004975124377</v>
      </c>
      <c r="K108" s="125">
        <v>410</v>
      </c>
      <c r="L108" s="25">
        <f t="shared" si="31"/>
        <v>1.0199004975124377</v>
      </c>
      <c r="M108" s="125">
        <v>448</v>
      </c>
      <c r="N108" s="25">
        <f t="shared" si="24"/>
        <v>1.1144278606965174</v>
      </c>
      <c r="O108" s="125">
        <v>410</v>
      </c>
      <c r="P108" s="25">
        <f t="shared" si="33"/>
        <v>1.0199004975124377</v>
      </c>
      <c r="Q108" s="125">
        <v>282</v>
      </c>
      <c r="R108" s="25">
        <f t="shared" si="25"/>
        <v>0.70149253731343286</v>
      </c>
      <c r="S108" s="135">
        <v>403</v>
      </c>
      <c r="T108" s="125">
        <v>392</v>
      </c>
      <c r="U108" s="25">
        <f t="shared" si="26"/>
        <v>0.97270471464019848</v>
      </c>
      <c r="V108" s="125">
        <v>382</v>
      </c>
      <c r="W108" s="25">
        <f t="shared" si="32"/>
        <v>0.94789081885856075</v>
      </c>
      <c r="X108" s="125">
        <v>392</v>
      </c>
      <c r="Y108" s="25">
        <f t="shared" si="27"/>
        <v>0.97270471464019848</v>
      </c>
      <c r="Z108" s="125">
        <v>392</v>
      </c>
      <c r="AA108" s="25">
        <f t="shared" si="28"/>
        <v>0.97270471464019848</v>
      </c>
      <c r="AB108" s="125">
        <v>390</v>
      </c>
      <c r="AC108" s="25">
        <f t="shared" si="29"/>
        <v>0.967741935483871</v>
      </c>
      <c r="AD108" s="125">
        <v>395</v>
      </c>
      <c r="AE108" s="106">
        <f t="shared" si="30"/>
        <v>0.98014888337468986</v>
      </c>
    </row>
    <row r="109" spans="1:31" x14ac:dyDescent="0.2">
      <c r="A109" s="109" t="s">
        <v>106</v>
      </c>
      <c r="B109" s="113">
        <f>SUM(B110:B132)</f>
        <v>4004</v>
      </c>
      <c r="C109" s="126">
        <f>SUM(C110:C132)</f>
        <v>3634</v>
      </c>
      <c r="D109" s="127">
        <f t="shared" si="20"/>
        <v>0.90759240759240756</v>
      </c>
      <c r="E109" s="126">
        <f>SUM(E110:E132)</f>
        <v>3628</v>
      </c>
      <c r="F109" s="127">
        <f t="shared" si="21"/>
        <v>0.90609390609390605</v>
      </c>
      <c r="G109" s="126">
        <f>SUM(G110:G132)</f>
        <v>2007</v>
      </c>
      <c r="H109" s="127">
        <f t="shared" si="22"/>
        <v>0.50124875124875123</v>
      </c>
      <c r="I109" s="126">
        <f>SUM(I110:I132)</f>
        <v>3626</v>
      </c>
      <c r="J109" s="127">
        <f t="shared" si="23"/>
        <v>0.90559440559440563</v>
      </c>
      <c r="K109" s="126">
        <f>SUM(K110:K132)</f>
        <v>3626</v>
      </c>
      <c r="L109" s="127">
        <f>K109/B109</f>
        <v>0.90559440559440563</v>
      </c>
      <c r="M109" s="126">
        <f>SUM(M110:M132)</f>
        <v>3416</v>
      </c>
      <c r="N109" s="127">
        <f t="shared" si="24"/>
        <v>0.85314685314685312</v>
      </c>
      <c r="O109" s="126">
        <f>SUM(O110:O132)</f>
        <v>3757</v>
      </c>
      <c r="P109" s="127">
        <f>O109/B109</f>
        <v>0.93831168831168832</v>
      </c>
      <c r="Q109" s="126">
        <f>SUM(Q110:Q132)</f>
        <v>2500</v>
      </c>
      <c r="R109" s="127">
        <f t="shared" si="25"/>
        <v>0.62437562437562433</v>
      </c>
      <c r="S109" s="113">
        <f>SUM(S110:S132)</f>
        <v>4134</v>
      </c>
      <c r="T109" s="126">
        <f>SUM(T110:T132)</f>
        <v>3809</v>
      </c>
      <c r="U109" s="127">
        <f t="shared" si="26"/>
        <v>0.92138364779874216</v>
      </c>
      <c r="V109" s="126">
        <f>SUM(V110:V132)</f>
        <v>3813</v>
      </c>
      <c r="W109" s="127">
        <f>V109/S109</f>
        <v>0.92235123367198835</v>
      </c>
      <c r="X109" s="126">
        <f>SUM(X110:X132)</f>
        <v>3800</v>
      </c>
      <c r="Y109" s="127">
        <f t="shared" si="27"/>
        <v>0.91920657958393803</v>
      </c>
      <c r="Z109" s="126">
        <f>SUM(Z110:Z132)</f>
        <v>3824</v>
      </c>
      <c r="AA109" s="127">
        <f t="shared" si="28"/>
        <v>0.92501209482341562</v>
      </c>
      <c r="AB109" s="126">
        <f>SUM(AB110:AB132)</f>
        <v>3694</v>
      </c>
      <c r="AC109" s="127">
        <f>AB109/S109</f>
        <v>0.89356555394291248</v>
      </c>
      <c r="AD109" s="126">
        <f>SUM(AD110:AD132)</f>
        <v>3793</v>
      </c>
      <c r="AE109" s="114">
        <f t="shared" si="30"/>
        <v>0.91751330430575717</v>
      </c>
    </row>
    <row r="110" spans="1:31" x14ac:dyDescent="0.2">
      <c r="A110" s="93" t="s">
        <v>108</v>
      </c>
      <c r="B110" s="133">
        <v>283</v>
      </c>
      <c r="C110" s="123">
        <v>262</v>
      </c>
      <c r="D110" s="9">
        <f t="shared" si="20"/>
        <v>0.9257950530035336</v>
      </c>
      <c r="E110" s="123">
        <v>265</v>
      </c>
      <c r="F110" s="9">
        <f t="shared" si="21"/>
        <v>0.93639575971731448</v>
      </c>
      <c r="G110" s="123">
        <v>26</v>
      </c>
      <c r="H110" s="9">
        <f t="shared" si="22"/>
        <v>9.187279151943463E-2</v>
      </c>
      <c r="I110" s="123">
        <v>265</v>
      </c>
      <c r="J110" s="9">
        <f t="shared" si="23"/>
        <v>0.93639575971731448</v>
      </c>
      <c r="K110" s="123">
        <v>265</v>
      </c>
      <c r="L110" s="9">
        <f t="shared" si="31"/>
        <v>0.93639575971731448</v>
      </c>
      <c r="M110" s="123">
        <v>226</v>
      </c>
      <c r="N110" s="9">
        <f t="shared" si="24"/>
        <v>0.79858657243816256</v>
      </c>
      <c r="O110" s="123">
        <v>265</v>
      </c>
      <c r="P110" s="9">
        <f t="shared" si="33"/>
        <v>0.93639575971731448</v>
      </c>
      <c r="Q110" s="123">
        <v>177</v>
      </c>
      <c r="R110" s="9">
        <f t="shared" si="25"/>
        <v>0.62544169611307421</v>
      </c>
      <c r="S110" s="133">
        <v>286</v>
      </c>
      <c r="T110" s="123">
        <v>275</v>
      </c>
      <c r="U110" s="9">
        <f t="shared" si="26"/>
        <v>0.96153846153846156</v>
      </c>
      <c r="V110" s="123">
        <v>298</v>
      </c>
      <c r="W110" s="9">
        <f>V110/S110</f>
        <v>1.0419580419580419</v>
      </c>
      <c r="X110" s="123">
        <v>271</v>
      </c>
      <c r="Y110" s="9">
        <f t="shared" si="27"/>
        <v>0.94755244755244761</v>
      </c>
      <c r="Z110" s="123">
        <v>277</v>
      </c>
      <c r="AA110" s="9">
        <f t="shared" si="28"/>
        <v>0.96853146853146854</v>
      </c>
      <c r="AB110" s="123">
        <v>290</v>
      </c>
      <c r="AC110" s="9">
        <f t="shared" si="29"/>
        <v>1.013986013986014</v>
      </c>
      <c r="AD110" s="123">
        <v>274</v>
      </c>
      <c r="AE110" s="101">
        <f t="shared" si="30"/>
        <v>0.95804195804195802</v>
      </c>
    </row>
    <row r="111" spans="1:31" x14ac:dyDescent="0.2">
      <c r="A111" s="94" t="s">
        <v>109</v>
      </c>
      <c r="B111" s="134">
        <v>499</v>
      </c>
      <c r="C111" s="124">
        <v>509</v>
      </c>
      <c r="D111" s="14">
        <f t="shared" si="20"/>
        <v>1.0200400801603207</v>
      </c>
      <c r="E111" s="124">
        <v>505</v>
      </c>
      <c r="F111" s="14">
        <f t="shared" si="21"/>
        <v>1.0120240480961924</v>
      </c>
      <c r="G111" s="124">
        <v>190</v>
      </c>
      <c r="H111" s="14">
        <f t="shared" si="22"/>
        <v>0.38076152304609218</v>
      </c>
      <c r="I111" s="124">
        <v>505</v>
      </c>
      <c r="J111" s="14">
        <f t="shared" si="23"/>
        <v>1.0120240480961924</v>
      </c>
      <c r="K111" s="124">
        <v>505</v>
      </c>
      <c r="L111" s="14">
        <f t="shared" si="31"/>
        <v>1.0120240480961924</v>
      </c>
      <c r="M111" s="124">
        <v>457</v>
      </c>
      <c r="N111" s="14">
        <f t="shared" si="24"/>
        <v>0.91583166332665333</v>
      </c>
      <c r="O111" s="124">
        <v>552</v>
      </c>
      <c r="P111" s="14">
        <f t="shared" si="33"/>
        <v>1.1062124248496994</v>
      </c>
      <c r="Q111" s="124">
        <v>332</v>
      </c>
      <c r="R111" s="14">
        <f t="shared" si="25"/>
        <v>0.66533066132264529</v>
      </c>
      <c r="S111" s="134">
        <v>505</v>
      </c>
      <c r="T111" s="124">
        <v>501</v>
      </c>
      <c r="U111" s="14">
        <f t="shared" si="26"/>
        <v>0.99207920792079207</v>
      </c>
      <c r="V111" s="124">
        <v>467</v>
      </c>
      <c r="W111" s="14">
        <f t="shared" ref="W111:W132" si="34">V111/S111</f>
        <v>0.9247524752475248</v>
      </c>
      <c r="X111" s="124">
        <v>495</v>
      </c>
      <c r="Y111" s="14">
        <f t="shared" si="27"/>
        <v>0.98019801980198018</v>
      </c>
      <c r="Z111" s="124">
        <v>521</v>
      </c>
      <c r="AA111" s="14">
        <f t="shared" si="28"/>
        <v>1.0316831683168317</v>
      </c>
      <c r="AB111" s="124">
        <v>413</v>
      </c>
      <c r="AC111" s="14">
        <f t="shared" si="29"/>
        <v>0.81782178217821777</v>
      </c>
      <c r="AD111" s="124">
        <v>499</v>
      </c>
      <c r="AE111" s="104">
        <f t="shared" si="30"/>
        <v>0.98811881188118811</v>
      </c>
    </row>
    <row r="112" spans="1:31" x14ac:dyDescent="0.2">
      <c r="A112" s="93" t="s">
        <v>110</v>
      </c>
      <c r="B112" s="133">
        <v>58</v>
      </c>
      <c r="C112" s="123">
        <v>59</v>
      </c>
      <c r="D112" s="9">
        <f t="shared" si="20"/>
        <v>1.0172413793103448</v>
      </c>
      <c r="E112" s="123">
        <v>59</v>
      </c>
      <c r="F112" s="9">
        <f t="shared" si="21"/>
        <v>1.0172413793103448</v>
      </c>
      <c r="G112" s="123">
        <v>11</v>
      </c>
      <c r="H112" s="9">
        <f t="shared" si="22"/>
        <v>0.18965517241379309</v>
      </c>
      <c r="I112" s="123">
        <v>59</v>
      </c>
      <c r="J112" s="9">
        <f t="shared" si="23"/>
        <v>1.0172413793103448</v>
      </c>
      <c r="K112" s="123">
        <v>59</v>
      </c>
      <c r="L112" s="9">
        <f t="shared" si="31"/>
        <v>1.0172413793103448</v>
      </c>
      <c r="M112" s="123">
        <v>58</v>
      </c>
      <c r="N112" s="9">
        <f t="shared" si="24"/>
        <v>1</v>
      </c>
      <c r="O112" s="123">
        <v>70</v>
      </c>
      <c r="P112" s="9">
        <f t="shared" si="33"/>
        <v>1.2068965517241379</v>
      </c>
      <c r="Q112" s="123">
        <v>43</v>
      </c>
      <c r="R112" s="9">
        <f t="shared" si="25"/>
        <v>0.74137931034482762</v>
      </c>
      <c r="S112" s="133">
        <v>62</v>
      </c>
      <c r="T112" s="123">
        <v>60</v>
      </c>
      <c r="U112" s="9">
        <f t="shared" si="26"/>
        <v>0.967741935483871</v>
      </c>
      <c r="V112" s="123">
        <v>45</v>
      </c>
      <c r="W112" s="9">
        <f t="shared" si="34"/>
        <v>0.72580645161290325</v>
      </c>
      <c r="X112" s="123">
        <v>62</v>
      </c>
      <c r="Y112" s="9">
        <f t="shared" si="27"/>
        <v>1</v>
      </c>
      <c r="Z112" s="123">
        <v>71</v>
      </c>
      <c r="AA112" s="9">
        <f t="shared" si="28"/>
        <v>1.1451612903225807</v>
      </c>
      <c r="AB112" s="123">
        <v>60</v>
      </c>
      <c r="AC112" s="9">
        <f t="shared" si="29"/>
        <v>0.967741935483871</v>
      </c>
      <c r="AD112" s="123">
        <v>62</v>
      </c>
      <c r="AE112" s="101">
        <f t="shared" si="30"/>
        <v>1</v>
      </c>
    </row>
    <row r="113" spans="1:31" x14ac:dyDescent="0.2">
      <c r="A113" s="94" t="s">
        <v>111</v>
      </c>
      <c r="B113" s="134">
        <v>109</v>
      </c>
      <c r="C113" s="124">
        <v>77</v>
      </c>
      <c r="D113" s="14">
        <f t="shared" si="20"/>
        <v>0.70642201834862384</v>
      </c>
      <c r="E113" s="124">
        <v>77</v>
      </c>
      <c r="F113" s="14">
        <f t="shared" si="21"/>
        <v>0.70642201834862384</v>
      </c>
      <c r="G113" s="124">
        <v>31</v>
      </c>
      <c r="H113" s="14">
        <f t="shared" si="22"/>
        <v>0.28440366972477066</v>
      </c>
      <c r="I113" s="124">
        <v>77</v>
      </c>
      <c r="J113" s="14">
        <f t="shared" si="23"/>
        <v>0.70642201834862384</v>
      </c>
      <c r="K113" s="124">
        <v>77</v>
      </c>
      <c r="L113" s="14">
        <f t="shared" si="31"/>
        <v>0.70642201834862384</v>
      </c>
      <c r="M113" s="124">
        <v>75</v>
      </c>
      <c r="N113" s="14">
        <f t="shared" si="24"/>
        <v>0.68807339449541283</v>
      </c>
      <c r="O113" s="124">
        <v>85</v>
      </c>
      <c r="P113" s="14">
        <f t="shared" si="33"/>
        <v>0.77981651376146788</v>
      </c>
      <c r="Q113" s="124">
        <v>53</v>
      </c>
      <c r="R113" s="14">
        <f t="shared" si="25"/>
        <v>0.48623853211009177</v>
      </c>
      <c r="S113" s="134">
        <v>113</v>
      </c>
      <c r="T113" s="124">
        <v>85</v>
      </c>
      <c r="U113" s="14">
        <f t="shared" si="26"/>
        <v>0.75221238938053092</v>
      </c>
      <c r="V113" s="124">
        <v>94</v>
      </c>
      <c r="W113" s="14">
        <f t="shared" si="34"/>
        <v>0.83185840707964598</v>
      </c>
      <c r="X113" s="124">
        <v>83</v>
      </c>
      <c r="Y113" s="14">
        <f t="shared" si="27"/>
        <v>0.73451327433628322</v>
      </c>
      <c r="Z113" s="124">
        <v>86</v>
      </c>
      <c r="AA113" s="14">
        <f t="shared" si="28"/>
        <v>0.76106194690265483</v>
      </c>
      <c r="AB113" s="124">
        <v>103</v>
      </c>
      <c r="AC113" s="14">
        <f t="shared" si="29"/>
        <v>0.91150442477876104</v>
      </c>
      <c r="AD113" s="124">
        <v>84</v>
      </c>
      <c r="AE113" s="104">
        <f t="shared" si="30"/>
        <v>0.74336283185840712</v>
      </c>
    </row>
    <row r="114" spans="1:31" x14ac:dyDescent="0.2">
      <c r="A114" s="93" t="s">
        <v>112</v>
      </c>
      <c r="B114" s="133">
        <v>258</v>
      </c>
      <c r="C114" s="123">
        <v>228</v>
      </c>
      <c r="D114" s="9">
        <f t="shared" si="20"/>
        <v>0.88372093023255816</v>
      </c>
      <c r="E114" s="123">
        <v>226</v>
      </c>
      <c r="F114" s="9">
        <f t="shared" si="21"/>
        <v>0.87596899224806202</v>
      </c>
      <c r="G114" s="123">
        <v>91</v>
      </c>
      <c r="H114" s="9">
        <f t="shared" si="22"/>
        <v>0.35271317829457366</v>
      </c>
      <c r="I114" s="123">
        <v>226</v>
      </c>
      <c r="J114" s="9">
        <f t="shared" si="23"/>
        <v>0.87596899224806202</v>
      </c>
      <c r="K114" s="123">
        <v>226</v>
      </c>
      <c r="L114" s="9">
        <f t="shared" si="31"/>
        <v>0.87596899224806202</v>
      </c>
      <c r="M114" s="123">
        <v>225</v>
      </c>
      <c r="N114" s="9">
        <f t="shared" si="24"/>
        <v>0.87209302325581395</v>
      </c>
      <c r="O114" s="123">
        <v>241</v>
      </c>
      <c r="P114" s="9">
        <f t="shared" si="33"/>
        <v>0.93410852713178294</v>
      </c>
      <c r="Q114" s="123">
        <v>152</v>
      </c>
      <c r="R114" s="9">
        <f t="shared" si="25"/>
        <v>0.58914728682170547</v>
      </c>
      <c r="S114" s="133">
        <v>262</v>
      </c>
      <c r="T114" s="123">
        <v>236</v>
      </c>
      <c r="U114" s="9">
        <f t="shared" si="26"/>
        <v>0.9007633587786259</v>
      </c>
      <c r="V114" s="123">
        <v>257</v>
      </c>
      <c r="W114" s="9">
        <f t="shared" si="34"/>
        <v>0.98091603053435117</v>
      </c>
      <c r="X114" s="123">
        <v>244</v>
      </c>
      <c r="Y114" s="9">
        <f t="shared" si="27"/>
        <v>0.93129770992366412</v>
      </c>
      <c r="Z114" s="123">
        <v>239</v>
      </c>
      <c r="AA114" s="9">
        <f t="shared" si="28"/>
        <v>0.91221374045801529</v>
      </c>
      <c r="AB114" s="123">
        <v>308</v>
      </c>
      <c r="AC114" s="9">
        <f t="shared" si="29"/>
        <v>1.1755725190839694</v>
      </c>
      <c r="AD114" s="123">
        <v>240</v>
      </c>
      <c r="AE114" s="101">
        <f t="shared" si="30"/>
        <v>0.91603053435114501</v>
      </c>
    </row>
    <row r="115" spans="1:31" x14ac:dyDescent="0.2">
      <c r="A115" s="94" t="s">
        <v>107</v>
      </c>
      <c r="B115" s="134">
        <v>369</v>
      </c>
      <c r="C115" s="124">
        <v>302</v>
      </c>
      <c r="D115" s="14">
        <f t="shared" si="20"/>
        <v>0.81842818428184283</v>
      </c>
      <c r="E115" s="124">
        <v>301</v>
      </c>
      <c r="F115" s="14">
        <f t="shared" si="21"/>
        <v>0.81571815718157181</v>
      </c>
      <c r="G115" s="124">
        <v>711</v>
      </c>
      <c r="H115" s="14">
        <f t="shared" si="22"/>
        <v>1.9268292682926829</v>
      </c>
      <c r="I115" s="124">
        <v>301</v>
      </c>
      <c r="J115" s="14">
        <f t="shared" si="23"/>
        <v>0.81571815718157181</v>
      </c>
      <c r="K115" s="124">
        <v>301</v>
      </c>
      <c r="L115" s="14">
        <f t="shared" si="31"/>
        <v>0.81571815718157181</v>
      </c>
      <c r="M115" s="124">
        <v>322</v>
      </c>
      <c r="N115" s="14">
        <f t="shared" si="24"/>
        <v>0.87262872628726285</v>
      </c>
      <c r="O115" s="124">
        <v>333</v>
      </c>
      <c r="P115" s="14">
        <f t="shared" si="33"/>
        <v>0.90243902439024393</v>
      </c>
      <c r="Q115" s="124">
        <v>197</v>
      </c>
      <c r="R115" s="14">
        <f t="shared" si="25"/>
        <v>0.53387533875338755</v>
      </c>
      <c r="S115" s="134">
        <v>370</v>
      </c>
      <c r="T115" s="124">
        <v>314</v>
      </c>
      <c r="U115" s="14">
        <f t="shared" si="26"/>
        <v>0.84864864864864864</v>
      </c>
      <c r="V115" s="124">
        <v>311</v>
      </c>
      <c r="W115" s="14">
        <f t="shared" si="34"/>
        <v>0.8405405405405405</v>
      </c>
      <c r="X115" s="124">
        <v>316</v>
      </c>
      <c r="Y115" s="14">
        <f t="shared" si="27"/>
        <v>0.8540540540540541</v>
      </c>
      <c r="Z115" s="124">
        <v>318</v>
      </c>
      <c r="AA115" s="14">
        <f t="shared" si="28"/>
        <v>0.85945945945945945</v>
      </c>
      <c r="AB115" s="124">
        <v>327</v>
      </c>
      <c r="AC115" s="14">
        <f t="shared" si="29"/>
        <v>0.88378378378378375</v>
      </c>
      <c r="AD115" s="124">
        <v>310</v>
      </c>
      <c r="AE115" s="104">
        <f t="shared" si="30"/>
        <v>0.83783783783783783</v>
      </c>
    </row>
    <row r="116" spans="1:31" x14ac:dyDescent="0.2">
      <c r="A116" s="93" t="s">
        <v>114</v>
      </c>
      <c r="B116" s="133">
        <v>40</v>
      </c>
      <c r="C116" s="123">
        <v>43</v>
      </c>
      <c r="D116" s="9">
        <f t="shared" si="20"/>
        <v>1.075</v>
      </c>
      <c r="E116" s="123">
        <v>43</v>
      </c>
      <c r="F116" s="9">
        <f t="shared" si="21"/>
        <v>1.075</v>
      </c>
      <c r="G116" s="123">
        <v>16</v>
      </c>
      <c r="H116" s="9">
        <f t="shared" si="22"/>
        <v>0.4</v>
      </c>
      <c r="I116" s="123">
        <v>43</v>
      </c>
      <c r="J116" s="9">
        <f t="shared" si="23"/>
        <v>1.075</v>
      </c>
      <c r="K116" s="123">
        <v>43</v>
      </c>
      <c r="L116" s="9">
        <f t="shared" si="31"/>
        <v>1.075</v>
      </c>
      <c r="M116" s="123">
        <v>38</v>
      </c>
      <c r="N116" s="9">
        <f t="shared" si="24"/>
        <v>0.95</v>
      </c>
      <c r="O116" s="123">
        <v>36</v>
      </c>
      <c r="P116" s="9">
        <f t="shared" si="33"/>
        <v>0.9</v>
      </c>
      <c r="Q116" s="123">
        <v>28</v>
      </c>
      <c r="R116" s="9">
        <f t="shared" si="25"/>
        <v>0.7</v>
      </c>
      <c r="S116" s="133">
        <v>45</v>
      </c>
      <c r="T116" s="123">
        <v>49</v>
      </c>
      <c r="U116" s="9">
        <f t="shared" si="26"/>
        <v>1.0888888888888888</v>
      </c>
      <c r="V116" s="123">
        <v>44</v>
      </c>
      <c r="W116" s="9">
        <f t="shared" si="34"/>
        <v>0.97777777777777775</v>
      </c>
      <c r="X116" s="123">
        <v>49</v>
      </c>
      <c r="Y116" s="9">
        <f t="shared" si="27"/>
        <v>1.0888888888888888</v>
      </c>
      <c r="Z116" s="123">
        <v>50</v>
      </c>
      <c r="AA116" s="9">
        <f t="shared" si="28"/>
        <v>1.1111111111111112</v>
      </c>
      <c r="AB116" s="123">
        <v>51</v>
      </c>
      <c r="AC116" s="9">
        <f t="shared" si="29"/>
        <v>1.1333333333333333</v>
      </c>
      <c r="AD116" s="123">
        <v>49</v>
      </c>
      <c r="AE116" s="101">
        <f t="shared" si="30"/>
        <v>1.0888888888888888</v>
      </c>
    </row>
    <row r="117" spans="1:31" x14ac:dyDescent="0.2">
      <c r="A117" s="94" t="s">
        <v>115</v>
      </c>
      <c r="B117" s="134">
        <v>214</v>
      </c>
      <c r="C117" s="124">
        <v>193</v>
      </c>
      <c r="D117" s="14">
        <f t="shared" si="20"/>
        <v>0.90186915887850472</v>
      </c>
      <c r="E117" s="124">
        <v>193</v>
      </c>
      <c r="F117" s="14">
        <f t="shared" si="21"/>
        <v>0.90186915887850472</v>
      </c>
      <c r="G117" s="124">
        <v>89</v>
      </c>
      <c r="H117" s="14">
        <f t="shared" si="22"/>
        <v>0.41588785046728971</v>
      </c>
      <c r="I117" s="124">
        <v>193</v>
      </c>
      <c r="J117" s="14">
        <f t="shared" si="23"/>
        <v>0.90186915887850472</v>
      </c>
      <c r="K117" s="124">
        <v>193</v>
      </c>
      <c r="L117" s="14">
        <f t="shared" si="31"/>
        <v>0.90186915887850472</v>
      </c>
      <c r="M117" s="124">
        <v>191</v>
      </c>
      <c r="N117" s="14">
        <f t="shared" si="24"/>
        <v>0.89252336448598135</v>
      </c>
      <c r="O117" s="124">
        <v>209</v>
      </c>
      <c r="P117" s="14">
        <f t="shared" si="33"/>
        <v>0.97663551401869164</v>
      </c>
      <c r="Q117" s="124">
        <v>135</v>
      </c>
      <c r="R117" s="14">
        <f t="shared" si="25"/>
        <v>0.63084112149532712</v>
      </c>
      <c r="S117" s="134">
        <v>219</v>
      </c>
      <c r="T117" s="124">
        <v>214</v>
      </c>
      <c r="U117" s="14">
        <f t="shared" si="26"/>
        <v>0.97716894977168944</v>
      </c>
      <c r="V117" s="124">
        <v>216</v>
      </c>
      <c r="W117" s="14">
        <f t="shared" si="34"/>
        <v>0.98630136986301364</v>
      </c>
      <c r="X117" s="124">
        <v>211</v>
      </c>
      <c r="Y117" s="14">
        <f t="shared" si="27"/>
        <v>0.9634703196347032</v>
      </c>
      <c r="Z117" s="124">
        <v>215</v>
      </c>
      <c r="AA117" s="14">
        <f t="shared" si="28"/>
        <v>0.9817351598173516</v>
      </c>
      <c r="AB117" s="124">
        <v>195</v>
      </c>
      <c r="AC117" s="14">
        <f t="shared" si="29"/>
        <v>0.8904109589041096</v>
      </c>
      <c r="AD117" s="124">
        <v>212</v>
      </c>
      <c r="AE117" s="104">
        <f t="shared" si="30"/>
        <v>0.96803652968036524</v>
      </c>
    </row>
    <row r="118" spans="1:31" x14ac:dyDescent="0.2">
      <c r="A118" s="93" t="s">
        <v>116</v>
      </c>
      <c r="B118" s="133">
        <v>231</v>
      </c>
      <c r="C118" s="123">
        <v>227</v>
      </c>
      <c r="D118" s="9">
        <f t="shared" si="20"/>
        <v>0.98268398268398272</v>
      </c>
      <c r="E118" s="123">
        <v>227</v>
      </c>
      <c r="F118" s="9">
        <f t="shared" si="21"/>
        <v>0.98268398268398272</v>
      </c>
      <c r="G118" s="123">
        <v>43</v>
      </c>
      <c r="H118" s="9">
        <f t="shared" si="22"/>
        <v>0.18614718614718614</v>
      </c>
      <c r="I118" s="123">
        <v>227</v>
      </c>
      <c r="J118" s="9">
        <f t="shared" si="23"/>
        <v>0.98268398268398272</v>
      </c>
      <c r="K118" s="123">
        <v>227</v>
      </c>
      <c r="L118" s="9">
        <f t="shared" si="31"/>
        <v>0.98268398268398272</v>
      </c>
      <c r="M118" s="123">
        <v>168</v>
      </c>
      <c r="N118" s="9">
        <f t="shared" si="24"/>
        <v>0.72727272727272729</v>
      </c>
      <c r="O118" s="123">
        <v>168</v>
      </c>
      <c r="P118" s="9">
        <f t="shared" si="33"/>
        <v>0.72727272727272729</v>
      </c>
      <c r="Q118" s="123">
        <v>129</v>
      </c>
      <c r="R118" s="9">
        <f t="shared" si="25"/>
        <v>0.55844155844155841</v>
      </c>
      <c r="S118" s="133">
        <v>239</v>
      </c>
      <c r="T118" s="123">
        <v>215</v>
      </c>
      <c r="U118" s="9">
        <f t="shared" si="26"/>
        <v>0.89958158995815896</v>
      </c>
      <c r="V118" s="123">
        <v>161</v>
      </c>
      <c r="W118" s="9">
        <f t="shared" si="34"/>
        <v>0.67364016736401677</v>
      </c>
      <c r="X118" s="123">
        <v>215</v>
      </c>
      <c r="Y118" s="9">
        <f t="shared" si="27"/>
        <v>0.89958158995815896</v>
      </c>
      <c r="Z118" s="123">
        <v>215</v>
      </c>
      <c r="AA118" s="9">
        <f t="shared" si="28"/>
        <v>0.89958158995815896</v>
      </c>
      <c r="AB118" s="123">
        <v>92</v>
      </c>
      <c r="AC118" s="9">
        <f t="shared" si="29"/>
        <v>0.38493723849372385</v>
      </c>
      <c r="AD118" s="123">
        <v>215</v>
      </c>
      <c r="AE118" s="101">
        <f t="shared" si="30"/>
        <v>0.89958158995815896</v>
      </c>
    </row>
    <row r="119" spans="1:31" x14ac:dyDescent="0.2">
      <c r="A119" s="94" t="s">
        <v>117</v>
      </c>
      <c r="B119" s="134">
        <v>51</v>
      </c>
      <c r="C119" s="124">
        <v>49</v>
      </c>
      <c r="D119" s="14">
        <f t="shared" si="20"/>
        <v>0.96078431372549022</v>
      </c>
      <c r="E119" s="124">
        <v>49</v>
      </c>
      <c r="F119" s="14">
        <f t="shared" si="21"/>
        <v>0.96078431372549022</v>
      </c>
      <c r="G119" s="124">
        <v>10</v>
      </c>
      <c r="H119" s="14">
        <f t="shared" si="22"/>
        <v>0.19607843137254902</v>
      </c>
      <c r="I119" s="124">
        <v>49</v>
      </c>
      <c r="J119" s="14">
        <f t="shared" si="23"/>
        <v>0.96078431372549022</v>
      </c>
      <c r="K119" s="124">
        <v>49</v>
      </c>
      <c r="L119" s="14">
        <f t="shared" si="31"/>
        <v>0.96078431372549022</v>
      </c>
      <c r="M119" s="124">
        <v>50</v>
      </c>
      <c r="N119" s="14">
        <f t="shared" si="24"/>
        <v>0.98039215686274506</v>
      </c>
      <c r="O119" s="124">
        <v>50</v>
      </c>
      <c r="P119" s="14">
        <f t="shared" si="33"/>
        <v>0.98039215686274506</v>
      </c>
      <c r="Q119" s="124">
        <v>43</v>
      </c>
      <c r="R119" s="14">
        <f t="shared" si="25"/>
        <v>0.84313725490196079</v>
      </c>
      <c r="S119" s="134">
        <v>54</v>
      </c>
      <c r="T119" s="124">
        <v>57</v>
      </c>
      <c r="U119" s="14">
        <f t="shared" si="26"/>
        <v>1.0555555555555556</v>
      </c>
      <c r="V119" s="124">
        <v>55</v>
      </c>
      <c r="W119" s="14">
        <f t="shared" si="34"/>
        <v>1.0185185185185186</v>
      </c>
      <c r="X119" s="124">
        <v>57</v>
      </c>
      <c r="Y119" s="14">
        <f t="shared" si="27"/>
        <v>1.0555555555555556</v>
      </c>
      <c r="Z119" s="124">
        <v>57</v>
      </c>
      <c r="AA119" s="14">
        <f t="shared" si="28"/>
        <v>1.0555555555555556</v>
      </c>
      <c r="AB119" s="124">
        <v>49</v>
      </c>
      <c r="AC119" s="14">
        <f t="shared" si="29"/>
        <v>0.90740740740740744</v>
      </c>
      <c r="AD119" s="124">
        <v>57</v>
      </c>
      <c r="AE119" s="104">
        <f t="shared" si="30"/>
        <v>1.0555555555555556</v>
      </c>
    </row>
    <row r="120" spans="1:31" x14ac:dyDescent="0.2">
      <c r="A120" s="93" t="s">
        <v>118</v>
      </c>
      <c r="B120" s="133">
        <v>158</v>
      </c>
      <c r="C120" s="123">
        <v>173</v>
      </c>
      <c r="D120" s="9">
        <f t="shared" si="20"/>
        <v>1.0949367088607596</v>
      </c>
      <c r="E120" s="123">
        <v>173</v>
      </c>
      <c r="F120" s="9">
        <f t="shared" si="21"/>
        <v>1.0949367088607596</v>
      </c>
      <c r="G120" s="123">
        <v>80</v>
      </c>
      <c r="H120" s="9">
        <f t="shared" si="22"/>
        <v>0.50632911392405067</v>
      </c>
      <c r="I120" s="123">
        <v>173</v>
      </c>
      <c r="J120" s="9">
        <f t="shared" si="23"/>
        <v>1.0949367088607596</v>
      </c>
      <c r="K120" s="123">
        <v>173</v>
      </c>
      <c r="L120" s="9">
        <f t="shared" si="31"/>
        <v>1.0949367088607596</v>
      </c>
      <c r="M120" s="123">
        <v>159</v>
      </c>
      <c r="N120" s="9">
        <f t="shared" si="24"/>
        <v>1.0063291139240507</v>
      </c>
      <c r="O120" s="123">
        <v>159</v>
      </c>
      <c r="P120" s="9">
        <f t="shared" si="33"/>
        <v>1.0063291139240507</v>
      </c>
      <c r="Q120" s="123">
        <v>164</v>
      </c>
      <c r="R120" s="9">
        <f t="shared" si="25"/>
        <v>1.0379746835443038</v>
      </c>
      <c r="S120" s="133">
        <v>165</v>
      </c>
      <c r="T120" s="123">
        <v>161</v>
      </c>
      <c r="U120" s="9">
        <f t="shared" si="26"/>
        <v>0.97575757575757571</v>
      </c>
      <c r="V120" s="123">
        <v>159</v>
      </c>
      <c r="W120" s="9">
        <f t="shared" si="34"/>
        <v>0.96363636363636362</v>
      </c>
      <c r="X120" s="123">
        <v>161</v>
      </c>
      <c r="Y120" s="9">
        <f t="shared" si="27"/>
        <v>0.97575757575757571</v>
      </c>
      <c r="Z120" s="123">
        <v>161</v>
      </c>
      <c r="AA120" s="9">
        <f t="shared" si="28"/>
        <v>0.97575757575757571</v>
      </c>
      <c r="AB120" s="123">
        <v>205</v>
      </c>
      <c r="AC120" s="9">
        <f t="shared" si="29"/>
        <v>1.2424242424242424</v>
      </c>
      <c r="AD120" s="123">
        <v>161</v>
      </c>
      <c r="AE120" s="101">
        <f t="shared" si="30"/>
        <v>0.97575757575757571</v>
      </c>
    </row>
    <row r="121" spans="1:31" x14ac:dyDescent="0.2">
      <c r="A121" s="94" t="s">
        <v>119</v>
      </c>
      <c r="B121" s="134">
        <v>118</v>
      </c>
      <c r="C121" s="124">
        <v>113</v>
      </c>
      <c r="D121" s="14">
        <f t="shared" si="20"/>
        <v>0.9576271186440678</v>
      </c>
      <c r="E121" s="124">
        <v>113</v>
      </c>
      <c r="F121" s="14">
        <f t="shared" si="21"/>
        <v>0.9576271186440678</v>
      </c>
      <c r="G121" s="124">
        <v>27</v>
      </c>
      <c r="H121" s="14">
        <f t="shared" si="22"/>
        <v>0.2288135593220339</v>
      </c>
      <c r="I121" s="124">
        <v>113</v>
      </c>
      <c r="J121" s="14">
        <f t="shared" si="23"/>
        <v>0.9576271186440678</v>
      </c>
      <c r="K121" s="124">
        <v>113</v>
      </c>
      <c r="L121" s="14">
        <f t="shared" si="31"/>
        <v>0.9576271186440678</v>
      </c>
      <c r="M121" s="124">
        <v>108</v>
      </c>
      <c r="N121" s="14">
        <f t="shared" si="24"/>
        <v>0.9152542372881356</v>
      </c>
      <c r="O121" s="124">
        <v>114</v>
      </c>
      <c r="P121" s="14">
        <f t="shared" si="33"/>
        <v>0.96610169491525422</v>
      </c>
      <c r="Q121" s="124">
        <v>81</v>
      </c>
      <c r="R121" s="14">
        <f t="shared" si="25"/>
        <v>0.68644067796610164</v>
      </c>
      <c r="S121" s="134">
        <v>121</v>
      </c>
      <c r="T121" s="124">
        <v>101</v>
      </c>
      <c r="U121" s="14">
        <f t="shared" si="26"/>
        <v>0.83471074380165289</v>
      </c>
      <c r="V121" s="124">
        <v>111</v>
      </c>
      <c r="W121" s="14">
        <f t="shared" si="34"/>
        <v>0.9173553719008265</v>
      </c>
      <c r="X121" s="124">
        <v>99</v>
      </c>
      <c r="Y121" s="14">
        <f t="shared" si="27"/>
        <v>0.81818181818181823</v>
      </c>
      <c r="Z121" s="124">
        <v>101</v>
      </c>
      <c r="AA121" s="14">
        <f t="shared" si="28"/>
        <v>0.83471074380165289</v>
      </c>
      <c r="AB121" s="124">
        <v>107</v>
      </c>
      <c r="AC121" s="14">
        <f t="shared" si="29"/>
        <v>0.88429752066115708</v>
      </c>
      <c r="AD121" s="124">
        <v>100</v>
      </c>
      <c r="AE121" s="104">
        <f t="shared" si="30"/>
        <v>0.82644628099173556</v>
      </c>
    </row>
    <row r="122" spans="1:31" x14ac:dyDescent="0.2">
      <c r="A122" s="93" t="s">
        <v>120</v>
      </c>
      <c r="B122" s="133">
        <v>116</v>
      </c>
      <c r="C122" s="123">
        <v>97</v>
      </c>
      <c r="D122" s="9">
        <f t="shared" si="20"/>
        <v>0.83620689655172409</v>
      </c>
      <c r="E122" s="123">
        <v>97</v>
      </c>
      <c r="F122" s="9">
        <f t="shared" si="21"/>
        <v>0.83620689655172409</v>
      </c>
      <c r="G122" s="123">
        <v>29</v>
      </c>
      <c r="H122" s="9">
        <f t="shared" si="22"/>
        <v>0.25</v>
      </c>
      <c r="I122" s="123">
        <v>97</v>
      </c>
      <c r="J122" s="9">
        <f t="shared" si="23"/>
        <v>0.83620689655172409</v>
      </c>
      <c r="K122" s="123">
        <v>97</v>
      </c>
      <c r="L122" s="9">
        <f t="shared" si="31"/>
        <v>0.83620689655172409</v>
      </c>
      <c r="M122" s="123">
        <v>91</v>
      </c>
      <c r="N122" s="9">
        <f t="shared" si="24"/>
        <v>0.78448275862068961</v>
      </c>
      <c r="O122" s="123">
        <v>93</v>
      </c>
      <c r="P122" s="9">
        <f t="shared" si="33"/>
        <v>0.80172413793103448</v>
      </c>
      <c r="Q122" s="123">
        <v>74</v>
      </c>
      <c r="R122" s="9">
        <f t="shared" si="25"/>
        <v>0.63793103448275867</v>
      </c>
      <c r="S122" s="133">
        <v>124</v>
      </c>
      <c r="T122" s="123">
        <v>126</v>
      </c>
      <c r="U122" s="9">
        <f t="shared" si="26"/>
        <v>1.0161290322580645</v>
      </c>
      <c r="V122" s="123">
        <v>127</v>
      </c>
      <c r="W122" s="9">
        <f t="shared" si="34"/>
        <v>1.0241935483870968</v>
      </c>
      <c r="X122" s="123">
        <v>126</v>
      </c>
      <c r="Y122" s="9">
        <f t="shared" si="27"/>
        <v>1.0161290322580645</v>
      </c>
      <c r="Z122" s="123">
        <v>125</v>
      </c>
      <c r="AA122" s="9">
        <f t="shared" si="28"/>
        <v>1.0080645161290323</v>
      </c>
      <c r="AB122" s="123">
        <v>136</v>
      </c>
      <c r="AC122" s="9">
        <f t="shared" si="29"/>
        <v>1.096774193548387</v>
      </c>
      <c r="AD122" s="123">
        <v>125</v>
      </c>
      <c r="AE122" s="101">
        <f t="shared" si="30"/>
        <v>1.0080645161290323</v>
      </c>
    </row>
    <row r="123" spans="1:31" x14ac:dyDescent="0.2">
      <c r="A123" s="94" t="s">
        <v>121</v>
      </c>
      <c r="B123" s="134">
        <v>55</v>
      </c>
      <c r="C123" s="124">
        <v>47</v>
      </c>
      <c r="D123" s="14">
        <f t="shared" si="20"/>
        <v>0.8545454545454545</v>
      </c>
      <c r="E123" s="124">
        <v>47</v>
      </c>
      <c r="F123" s="14">
        <f t="shared" si="21"/>
        <v>0.8545454545454545</v>
      </c>
      <c r="G123" s="124">
        <v>20</v>
      </c>
      <c r="H123" s="14">
        <f t="shared" si="22"/>
        <v>0.36363636363636365</v>
      </c>
      <c r="I123" s="124">
        <v>47</v>
      </c>
      <c r="J123" s="14">
        <f t="shared" si="23"/>
        <v>0.8545454545454545</v>
      </c>
      <c r="K123" s="124">
        <v>47</v>
      </c>
      <c r="L123" s="14">
        <f t="shared" si="31"/>
        <v>0.8545454545454545</v>
      </c>
      <c r="M123" s="124">
        <v>41</v>
      </c>
      <c r="N123" s="14">
        <f t="shared" si="24"/>
        <v>0.74545454545454548</v>
      </c>
      <c r="O123" s="124">
        <v>41</v>
      </c>
      <c r="P123" s="14">
        <f t="shared" si="33"/>
        <v>0.74545454545454548</v>
      </c>
      <c r="Q123" s="124">
        <v>37</v>
      </c>
      <c r="R123" s="14">
        <f t="shared" si="25"/>
        <v>0.67272727272727273</v>
      </c>
      <c r="S123" s="134">
        <v>60</v>
      </c>
      <c r="T123" s="124">
        <v>45</v>
      </c>
      <c r="U123" s="14">
        <f t="shared" si="26"/>
        <v>0.75</v>
      </c>
      <c r="V123" s="124">
        <v>51</v>
      </c>
      <c r="W123" s="14">
        <f t="shared" si="34"/>
        <v>0.85</v>
      </c>
      <c r="X123" s="124">
        <v>45</v>
      </c>
      <c r="Y123" s="14">
        <f t="shared" si="27"/>
        <v>0.75</v>
      </c>
      <c r="Z123" s="124">
        <v>45</v>
      </c>
      <c r="AA123" s="14">
        <f t="shared" si="28"/>
        <v>0.75</v>
      </c>
      <c r="AB123" s="124">
        <v>49</v>
      </c>
      <c r="AC123" s="14">
        <f t="shared" si="29"/>
        <v>0.81666666666666665</v>
      </c>
      <c r="AD123" s="124">
        <v>45</v>
      </c>
      <c r="AE123" s="104">
        <f t="shared" si="30"/>
        <v>0.75</v>
      </c>
    </row>
    <row r="124" spans="1:31" x14ac:dyDescent="0.2">
      <c r="A124" s="93" t="s">
        <v>122</v>
      </c>
      <c r="B124" s="133">
        <v>110</v>
      </c>
      <c r="C124" s="123">
        <v>86</v>
      </c>
      <c r="D124" s="9">
        <f t="shared" si="20"/>
        <v>0.78181818181818186</v>
      </c>
      <c r="E124" s="123">
        <v>86</v>
      </c>
      <c r="F124" s="9">
        <f t="shared" si="21"/>
        <v>0.78181818181818186</v>
      </c>
      <c r="G124" s="123">
        <v>35</v>
      </c>
      <c r="H124" s="9">
        <f t="shared" si="22"/>
        <v>0.31818181818181818</v>
      </c>
      <c r="I124" s="123">
        <v>86</v>
      </c>
      <c r="J124" s="9">
        <f t="shared" si="23"/>
        <v>0.78181818181818186</v>
      </c>
      <c r="K124" s="123">
        <v>86</v>
      </c>
      <c r="L124" s="9">
        <f t="shared" si="31"/>
        <v>0.78181818181818186</v>
      </c>
      <c r="M124" s="123">
        <v>91</v>
      </c>
      <c r="N124" s="9">
        <f t="shared" si="24"/>
        <v>0.82727272727272727</v>
      </c>
      <c r="O124" s="123">
        <v>91</v>
      </c>
      <c r="P124" s="9">
        <f t="shared" si="33"/>
        <v>0.82727272727272727</v>
      </c>
      <c r="Q124" s="123">
        <v>87</v>
      </c>
      <c r="R124" s="9">
        <f t="shared" si="25"/>
        <v>0.79090909090909089</v>
      </c>
      <c r="S124" s="133">
        <v>117</v>
      </c>
      <c r="T124" s="123">
        <v>94</v>
      </c>
      <c r="U124" s="9">
        <f t="shared" si="26"/>
        <v>0.80341880341880345</v>
      </c>
      <c r="V124" s="123">
        <v>114</v>
      </c>
      <c r="W124" s="9">
        <f t="shared" si="34"/>
        <v>0.97435897435897434</v>
      </c>
      <c r="X124" s="123">
        <v>94</v>
      </c>
      <c r="Y124" s="9">
        <f t="shared" si="27"/>
        <v>0.80341880341880345</v>
      </c>
      <c r="Z124" s="123">
        <v>94</v>
      </c>
      <c r="AA124" s="9">
        <f t="shared" si="28"/>
        <v>0.80341880341880345</v>
      </c>
      <c r="AB124" s="123">
        <v>106</v>
      </c>
      <c r="AC124" s="9">
        <f t="shared" si="29"/>
        <v>0.90598290598290598</v>
      </c>
      <c r="AD124" s="123">
        <v>94</v>
      </c>
      <c r="AE124" s="101">
        <f t="shared" si="30"/>
        <v>0.80341880341880345</v>
      </c>
    </row>
    <row r="125" spans="1:31" x14ac:dyDescent="0.2">
      <c r="A125" s="94" t="s">
        <v>123</v>
      </c>
      <c r="B125" s="134">
        <v>191</v>
      </c>
      <c r="C125" s="124">
        <v>156</v>
      </c>
      <c r="D125" s="14">
        <f t="shared" si="20"/>
        <v>0.81675392670157065</v>
      </c>
      <c r="E125" s="124">
        <v>155</v>
      </c>
      <c r="F125" s="14">
        <f t="shared" si="21"/>
        <v>0.81151832460732987</v>
      </c>
      <c r="G125" s="124">
        <v>68</v>
      </c>
      <c r="H125" s="14">
        <f t="shared" si="22"/>
        <v>0.35602094240837695</v>
      </c>
      <c r="I125" s="124">
        <v>154</v>
      </c>
      <c r="J125" s="14">
        <f t="shared" si="23"/>
        <v>0.80628272251308897</v>
      </c>
      <c r="K125" s="124">
        <v>154</v>
      </c>
      <c r="L125" s="14">
        <f t="shared" si="31"/>
        <v>0.80628272251308897</v>
      </c>
      <c r="M125" s="124">
        <v>157</v>
      </c>
      <c r="N125" s="14">
        <f t="shared" si="24"/>
        <v>0.82198952879581155</v>
      </c>
      <c r="O125" s="124">
        <v>167</v>
      </c>
      <c r="P125" s="14">
        <f t="shared" si="33"/>
        <v>0.87434554973821987</v>
      </c>
      <c r="Q125" s="124">
        <v>113</v>
      </c>
      <c r="R125" s="14">
        <f t="shared" si="25"/>
        <v>0.59162303664921467</v>
      </c>
      <c r="S125" s="134">
        <v>196</v>
      </c>
      <c r="T125" s="124">
        <v>191</v>
      </c>
      <c r="U125" s="14">
        <f t="shared" si="26"/>
        <v>0.97448979591836737</v>
      </c>
      <c r="V125" s="124">
        <v>184</v>
      </c>
      <c r="W125" s="14">
        <f t="shared" si="34"/>
        <v>0.93877551020408168</v>
      </c>
      <c r="X125" s="124">
        <v>194</v>
      </c>
      <c r="Y125" s="14">
        <f t="shared" si="27"/>
        <v>0.98979591836734693</v>
      </c>
      <c r="Z125" s="124">
        <v>190</v>
      </c>
      <c r="AA125" s="14">
        <f t="shared" si="28"/>
        <v>0.96938775510204078</v>
      </c>
      <c r="AB125" s="124">
        <v>159</v>
      </c>
      <c r="AC125" s="14">
        <f t="shared" si="29"/>
        <v>0.81122448979591832</v>
      </c>
      <c r="AD125" s="124">
        <v>190</v>
      </c>
      <c r="AE125" s="104">
        <f t="shared" si="30"/>
        <v>0.96938775510204078</v>
      </c>
    </row>
    <row r="126" spans="1:31" x14ac:dyDescent="0.2">
      <c r="A126" s="93" t="s">
        <v>124</v>
      </c>
      <c r="B126" s="133">
        <v>236</v>
      </c>
      <c r="C126" s="123">
        <v>221</v>
      </c>
      <c r="D126" s="9">
        <f t="shared" si="20"/>
        <v>0.93644067796610164</v>
      </c>
      <c r="E126" s="123">
        <v>222</v>
      </c>
      <c r="F126" s="9">
        <f t="shared" si="21"/>
        <v>0.94067796610169496</v>
      </c>
      <c r="G126" s="123">
        <v>75</v>
      </c>
      <c r="H126" s="9">
        <f t="shared" si="22"/>
        <v>0.31779661016949151</v>
      </c>
      <c r="I126" s="123">
        <v>221</v>
      </c>
      <c r="J126" s="9">
        <f t="shared" si="23"/>
        <v>0.93644067796610164</v>
      </c>
      <c r="K126" s="123">
        <v>221</v>
      </c>
      <c r="L126" s="9">
        <f t="shared" si="31"/>
        <v>0.93644067796610164</v>
      </c>
      <c r="M126" s="123">
        <v>213</v>
      </c>
      <c r="N126" s="9">
        <f t="shared" si="24"/>
        <v>0.90254237288135597</v>
      </c>
      <c r="O126" s="123">
        <v>244</v>
      </c>
      <c r="P126" s="9">
        <f t="shared" si="33"/>
        <v>1.0338983050847457</v>
      </c>
      <c r="Q126" s="123">
        <v>112</v>
      </c>
      <c r="R126" s="9">
        <f t="shared" si="25"/>
        <v>0.47457627118644069</v>
      </c>
      <c r="S126" s="133">
        <v>242</v>
      </c>
      <c r="T126" s="123">
        <v>200</v>
      </c>
      <c r="U126" s="9">
        <f t="shared" si="26"/>
        <v>0.82644628099173556</v>
      </c>
      <c r="V126" s="123">
        <v>203</v>
      </c>
      <c r="W126" s="9">
        <f t="shared" si="34"/>
        <v>0.83884297520661155</v>
      </c>
      <c r="X126" s="123">
        <v>201</v>
      </c>
      <c r="Y126" s="9">
        <f t="shared" si="27"/>
        <v>0.83057851239669422</v>
      </c>
      <c r="Z126" s="123">
        <v>214</v>
      </c>
      <c r="AA126" s="9">
        <f t="shared" si="28"/>
        <v>0.88429752066115708</v>
      </c>
      <c r="AB126" s="123">
        <v>189</v>
      </c>
      <c r="AC126" s="9">
        <f t="shared" si="29"/>
        <v>0.78099173553719003</v>
      </c>
      <c r="AD126" s="123">
        <v>201</v>
      </c>
      <c r="AE126" s="101">
        <f t="shared" si="30"/>
        <v>0.83057851239669422</v>
      </c>
    </row>
    <row r="127" spans="1:31" x14ac:dyDescent="0.2">
      <c r="A127" s="94" t="s">
        <v>125</v>
      </c>
      <c r="B127" s="134">
        <v>155</v>
      </c>
      <c r="C127" s="124">
        <v>121</v>
      </c>
      <c r="D127" s="14">
        <f t="shared" si="20"/>
        <v>0.78064516129032258</v>
      </c>
      <c r="E127" s="124">
        <v>121</v>
      </c>
      <c r="F127" s="14">
        <f t="shared" si="21"/>
        <v>0.78064516129032258</v>
      </c>
      <c r="G127" s="124">
        <v>62</v>
      </c>
      <c r="H127" s="14">
        <f t="shared" si="22"/>
        <v>0.4</v>
      </c>
      <c r="I127" s="124">
        <v>121</v>
      </c>
      <c r="J127" s="14">
        <f t="shared" si="23"/>
        <v>0.78064516129032258</v>
      </c>
      <c r="K127" s="124">
        <v>121</v>
      </c>
      <c r="L127" s="14">
        <f t="shared" si="31"/>
        <v>0.78064516129032258</v>
      </c>
      <c r="M127" s="124">
        <v>122</v>
      </c>
      <c r="N127" s="14">
        <f t="shared" si="24"/>
        <v>0.7870967741935484</v>
      </c>
      <c r="O127" s="124">
        <v>121</v>
      </c>
      <c r="P127" s="14">
        <f t="shared" si="33"/>
        <v>0.78064516129032258</v>
      </c>
      <c r="Q127" s="124">
        <v>87</v>
      </c>
      <c r="R127" s="14">
        <f t="shared" si="25"/>
        <v>0.56129032258064515</v>
      </c>
      <c r="S127" s="134">
        <v>162</v>
      </c>
      <c r="T127" s="124">
        <v>134</v>
      </c>
      <c r="U127" s="14">
        <f t="shared" si="26"/>
        <v>0.8271604938271605</v>
      </c>
      <c r="V127" s="124">
        <v>160</v>
      </c>
      <c r="W127" s="14">
        <f t="shared" si="34"/>
        <v>0.98765432098765427</v>
      </c>
      <c r="X127" s="124">
        <v>133</v>
      </c>
      <c r="Y127" s="14">
        <f t="shared" si="27"/>
        <v>0.82098765432098764</v>
      </c>
      <c r="Z127" s="124">
        <v>134</v>
      </c>
      <c r="AA127" s="14">
        <f t="shared" si="28"/>
        <v>0.8271604938271605</v>
      </c>
      <c r="AB127" s="124">
        <v>159</v>
      </c>
      <c r="AC127" s="14">
        <f t="shared" si="29"/>
        <v>0.98148148148148151</v>
      </c>
      <c r="AD127" s="124">
        <v>134</v>
      </c>
      <c r="AE127" s="104">
        <f t="shared" si="30"/>
        <v>0.8271604938271605</v>
      </c>
    </row>
    <row r="128" spans="1:31" x14ac:dyDescent="0.2">
      <c r="A128" s="93" t="s">
        <v>126</v>
      </c>
      <c r="B128" s="133">
        <v>68</v>
      </c>
      <c r="C128" s="123">
        <v>56</v>
      </c>
      <c r="D128" s="9">
        <f t="shared" si="20"/>
        <v>0.82352941176470584</v>
      </c>
      <c r="E128" s="123">
        <v>56</v>
      </c>
      <c r="F128" s="9">
        <f t="shared" si="21"/>
        <v>0.82352941176470584</v>
      </c>
      <c r="G128" s="123">
        <v>21</v>
      </c>
      <c r="H128" s="9">
        <f t="shared" si="22"/>
        <v>0.30882352941176472</v>
      </c>
      <c r="I128" s="123">
        <v>56</v>
      </c>
      <c r="J128" s="9">
        <f t="shared" si="23"/>
        <v>0.82352941176470584</v>
      </c>
      <c r="K128" s="123">
        <v>56</v>
      </c>
      <c r="L128" s="9">
        <f t="shared" si="31"/>
        <v>0.82352941176470584</v>
      </c>
      <c r="M128" s="123">
        <v>56</v>
      </c>
      <c r="N128" s="9">
        <f t="shared" si="24"/>
        <v>0.82352941176470584</v>
      </c>
      <c r="O128" s="123">
        <v>71</v>
      </c>
      <c r="P128" s="9">
        <f t="shared" si="33"/>
        <v>1.0441176470588236</v>
      </c>
      <c r="Q128" s="123">
        <v>45</v>
      </c>
      <c r="R128" s="9">
        <f t="shared" si="25"/>
        <v>0.66176470588235292</v>
      </c>
      <c r="S128" s="133">
        <v>72</v>
      </c>
      <c r="T128" s="123">
        <v>68</v>
      </c>
      <c r="U128" s="9">
        <f t="shared" si="26"/>
        <v>0.94444444444444442</v>
      </c>
      <c r="V128" s="123">
        <v>73</v>
      </c>
      <c r="W128" s="9">
        <f t="shared" si="34"/>
        <v>1.0138888888888888</v>
      </c>
      <c r="X128" s="123">
        <v>67</v>
      </c>
      <c r="Y128" s="9">
        <f t="shared" si="27"/>
        <v>0.93055555555555558</v>
      </c>
      <c r="Z128" s="123">
        <v>73</v>
      </c>
      <c r="AA128" s="9">
        <f t="shared" si="28"/>
        <v>1.0138888888888888</v>
      </c>
      <c r="AB128" s="123">
        <v>68</v>
      </c>
      <c r="AC128" s="9">
        <f t="shared" si="29"/>
        <v>0.94444444444444442</v>
      </c>
      <c r="AD128" s="123">
        <v>69</v>
      </c>
      <c r="AE128" s="101">
        <f t="shared" si="30"/>
        <v>0.95833333333333337</v>
      </c>
    </row>
    <row r="129" spans="1:31" x14ac:dyDescent="0.2">
      <c r="A129" s="94" t="s">
        <v>127</v>
      </c>
      <c r="B129" s="134">
        <v>66</v>
      </c>
      <c r="C129" s="124">
        <v>78</v>
      </c>
      <c r="D129" s="14">
        <f t="shared" si="20"/>
        <v>1.1818181818181819</v>
      </c>
      <c r="E129" s="124">
        <v>76</v>
      </c>
      <c r="F129" s="14">
        <f t="shared" si="21"/>
        <v>1.1515151515151516</v>
      </c>
      <c r="G129" s="124">
        <v>30</v>
      </c>
      <c r="H129" s="14">
        <f t="shared" si="22"/>
        <v>0.45454545454545453</v>
      </c>
      <c r="I129" s="124">
        <v>76</v>
      </c>
      <c r="J129" s="14">
        <f t="shared" si="23"/>
        <v>1.1515151515151516</v>
      </c>
      <c r="K129" s="124">
        <v>76</v>
      </c>
      <c r="L129" s="14">
        <f t="shared" si="31"/>
        <v>1.1515151515151516</v>
      </c>
      <c r="M129" s="124">
        <v>76</v>
      </c>
      <c r="N129" s="14">
        <f t="shared" si="24"/>
        <v>1.1515151515151516</v>
      </c>
      <c r="O129" s="124">
        <v>74</v>
      </c>
      <c r="P129" s="14">
        <f t="shared" si="33"/>
        <v>1.1212121212121211</v>
      </c>
      <c r="Q129" s="124">
        <v>74</v>
      </c>
      <c r="R129" s="14">
        <f t="shared" si="25"/>
        <v>1.1212121212121211</v>
      </c>
      <c r="S129" s="134">
        <v>69</v>
      </c>
      <c r="T129" s="124">
        <v>66</v>
      </c>
      <c r="U129" s="14">
        <f t="shared" si="26"/>
        <v>0.95652173913043481</v>
      </c>
      <c r="V129" s="124">
        <v>71</v>
      </c>
      <c r="W129" s="14">
        <f t="shared" si="34"/>
        <v>1.0289855072463767</v>
      </c>
      <c r="X129" s="124">
        <v>66</v>
      </c>
      <c r="Y129" s="14">
        <f t="shared" si="27"/>
        <v>0.95652173913043481</v>
      </c>
      <c r="Z129" s="124">
        <v>68</v>
      </c>
      <c r="AA129" s="14">
        <f t="shared" si="28"/>
        <v>0.98550724637681164</v>
      </c>
      <c r="AB129" s="124">
        <v>53</v>
      </c>
      <c r="AC129" s="14">
        <f t="shared" si="29"/>
        <v>0.76811594202898548</v>
      </c>
      <c r="AD129" s="124">
        <v>65</v>
      </c>
      <c r="AE129" s="104">
        <f t="shared" si="30"/>
        <v>0.94202898550724634</v>
      </c>
    </row>
    <row r="130" spans="1:31" x14ac:dyDescent="0.2">
      <c r="A130" s="93" t="s">
        <v>128</v>
      </c>
      <c r="B130" s="133">
        <v>460</v>
      </c>
      <c r="C130" s="123">
        <v>391</v>
      </c>
      <c r="D130" s="9">
        <f t="shared" si="20"/>
        <v>0.85</v>
      </c>
      <c r="E130" s="123">
        <v>391</v>
      </c>
      <c r="F130" s="9">
        <f t="shared" si="21"/>
        <v>0.85</v>
      </c>
      <c r="G130" s="123">
        <v>309</v>
      </c>
      <c r="H130" s="9">
        <f t="shared" si="22"/>
        <v>0.67173913043478262</v>
      </c>
      <c r="I130" s="123">
        <v>391</v>
      </c>
      <c r="J130" s="9">
        <f t="shared" si="23"/>
        <v>0.85</v>
      </c>
      <c r="K130" s="123">
        <v>391</v>
      </c>
      <c r="L130" s="9">
        <f t="shared" si="31"/>
        <v>0.85</v>
      </c>
      <c r="M130" s="123">
        <v>355</v>
      </c>
      <c r="N130" s="9">
        <f t="shared" si="24"/>
        <v>0.77173913043478259</v>
      </c>
      <c r="O130" s="123">
        <v>431</v>
      </c>
      <c r="P130" s="9">
        <f t="shared" si="33"/>
        <v>0.93695652173913047</v>
      </c>
      <c r="Q130" s="123">
        <v>237</v>
      </c>
      <c r="R130" s="9">
        <f t="shared" si="25"/>
        <v>0.51521739130434785</v>
      </c>
      <c r="S130" s="133">
        <v>485</v>
      </c>
      <c r="T130" s="123">
        <v>461</v>
      </c>
      <c r="U130" s="9">
        <f t="shared" si="26"/>
        <v>0.95051546391752573</v>
      </c>
      <c r="V130" s="123">
        <v>431</v>
      </c>
      <c r="W130" s="9">
        <f t="shared" si="34"/>
        <v>0.88865979381443294</v>
      </c>
      <c r="X130" s="123">
        <v>455</v>
      </c>
      <c r="Y130" s="9">
        <f t="shared" si="27"/>
        <v>0.93814432989690721</v>
      </c>
      <c r="Z130" s="123">
        <v>411</v>
      </c>
      <c r="AA130" s="9">
        <f t="shared" si="28"/>
        <v>0.84742268041237112</v>
      </c>
      <c r="AB130" s="123">
        <v>413</v>
      </c>
      <c r="AC130" s="9">
        <f t="shared" si="29"/>
        <v>0.85154639175257729</v>
      </c>
      <c r="AD130" s="123">
        <v>450</v>
      </c>
      <c r="AE130" s="101">
        <f t="shared" si="30"/>
        <v>0.92783505154639179</v>
      </c>
    </row>
    <row r="131" spans="1:31" x14ac:dyDescent="0.2">
      <c r="A131" s="94" t="s">
        <v>129</v>
      </c>
      <c r="B131" s="134">
        <v>56</v>
      </c>
      <c r="C131" s="124">
        <v>42</v>
      </c>
      <c r="D131" s="14">
        <f t="shared" si="20"/>
        <v>0.75</v>
      </c>
      <c r="E131" s="124">
        <v>42</v>
      </c>
      <c r="F131" s="14">
        <f t="shared" si="21"/>
        <v>0.75</v>
      </c>
      <c r="G131" s="124">
        <v>16</v>
      </c>
      <c r="H131" s="14">
        <f t="shared" si="22"/>
        <v>0.2857142857142857</v>
      </c>
      <c r="I131" s="124">
        <v>42</v>
      </c>
      <c r="J131" s="14">
        <f t="shared" si="23"/>
        <v>0.75</v>
      </c>
      <c r="K131" s="124">
        <v>42</v>
      </c>
      <c r="L131" s="14">
        <f t="shared" si="31"/>
        <v>0.75</v>
      </c>
      <c r="M131" s="124">
        <v>37</v>
      </c>
      <c r="N131" s="14">
        <f t="shared" si="24"/>
        <v>0.6607142857142857</v>
      </c>
      <c r="O131" s="124">
        <v>40</v>
      </c>
      <c r="P131" s="14">
        <f t="shared" si="33"/>
        <v>0.7142857142857143</v>
      </c>
      <c r="Q131" s="124">
        <v>32</v>
      </c>
      <c r="R131" s="14">
        <f t="shared" si="25"/>
        <v>0.5714285714285714</v>
      </c>
      <c r="S131" s="134">
        <v>58</v>
      </c>
      <c r="T131" s="124">
        <v>44</v>
      </c>
      <c r="U131" s="14">
        <f t="shared" si="26"/>
        <v>0.75862068965517238</v>
      </c>
      <c r="V131" s="124">
        <v>63</v>
      </c>
      <c r="W131" s="14">
        <f t="shared" si="34"/>
        <v>1.0862068965517242</v>
      </c>
      <c r="X131" s="124">
        <v>44</v>
      </c>
      <c r="Y131" s="14">
        <f t="shared" si="27"/>
        <v>0.75862068965517238</v>
      </c>
      <c r="Z131" s="124">
        <v>44</v>
      </c>
      <c r="AA131" s="14">
        <f t="shared" si="28"/>
        <v>0.75862068965517238</v>
      </c>
      <c r="AB131" s="124">
        <v>43</v>
      </c>
      <c r="AC131" s="14">
        <f t="shared" si="29"/>
        <v>0.74137931034482762</v>
      </c>
      <c r="AD131" s="124">
        <v>44</v>
      </c>
      <c r="AE131" s="104">
        <f t="shared" si="30"/>
        <v>0.75862068965517238</v>
      </c>
    </row>
    <row r="132" spans="1:31" ht="13.5" thickBot="1" x14ac:dyDescent="0.25">
      <c r="A132" s="118" t="s">
        <v>130</v>
      </c>
      <c r="B132" s="136">
        <v>103</v>
      </c>
      <c r="C132" s="128">
        <v>104</v>
      </c>
      <c r="D132" s="129">
        <f t="shared" si="20"/>
        <v>1.0097087378640777</v>
      </c>
      <c r="E132" s="128">
        <v>104</v>
      </c>
      <c r="F132" s="129">
        <f t="shared" si="21"/>
        <v>1.0097087378640777</v>
      </c>
      <c r="G132" s="128">
        <v>17</v>
      </c>
      <c r="H132" s="129">
        <f t="shared" si="22"/>
        <v>0.1650485436893204</v>
      </c>
      <c r="I132" s="128">
        <v>104</v>
      </c>
      <c r="J132" s="129">
        <f t="shared" si="23"/>
        <v>1.0097087378640777</v>
      </c>
      <c r="K132" s="128">
        <v>104</v>
      </c>
      <c r="L132" s="129">
        <f t="shared" si="31"/>
        <v>1.0097087378640777</v>
      </c>
      <c r="M132" s="128">
        <v>100</v>
      </c>
      <c r="N132" s="129">
        <f t="shared" si="24"/>
        <v>0.970873786407767</v>
      </c>
      <c r="O132" s="128">
        <v>102</v>
      </c>
      <c r="P132" s="129">
        <f t="shared" si="33"/>
        <v>0.99029126213592233</v>
      </c>
      <c r="Q132" s="128">
        <v>68</v>
      </c>
      <c r="R132" s="129">
        <f t="shared" si="25"/>
        <v>0.66019417475728159</v>
      </c>
      <c r="S132" s="136">
        <v>108</v>
      </c>
      <c r="T132" s="128">
        <v>112</v>
      </c>
      <c r="U132" s="129">
        <f t="shared" si="26"/>
        <v>1.037037037037037</v>
      </c>
      <c r="V132" s="128">
        <v>118</v>
      </c>
      <c r="W132" s="129">
        <f t="shared" si="34"/>
        <v>1.0925925925925926</v>
      </c>
      <c r="X132" s="128">
        <v>112</v>
      </c>
      <c r="Y132" s="129">
        <f t="shared" si="27"/>
        <v>1.037037037037037</v>
      </c>
      <c r="Z132" s="128">
        <v>115</v>
      </c>
      <c r="AA132" s="129">
        <f t="shared" si="28"/>
        <v>1.0648148148148149</v>
      </c>
      <c r="AB132" s="128">
        <v>119</v>
      </c>
      <c r="AC132" s="129">
        <f t="shared" si="29"/>
        <v>1.1018518518518519</v>
      </c>
      <c r="AD132" s="128">
        <v>113</v>
      </c>
      <c r="AE132" s="120">
        <f t="shared" si="30"/>
        <v>1.0462962962962963</v>
      </c>
    </row>
    <row r="133" spans="1:31" x14ac:dyDescent="0.2">
      <c r="A133" s="109" t="s">
        <v>142</v>
      </c>
      <c r="B133" s="113">
        <f>SUM(B134:B143)</f>
        <v>41319</v>
      </c>
      <c r="C133" s="126">
        <f>SUM(C134:C143)</f>
        <v>38482</v>
      </c>
      <c r="D133" s="127">
        <f t="shared" si="20"/>
        <v>0.93133909339529031</v>
      </c>
      <c r="E133" s="126">
        <f>SUM(E134:E143)</f>
        <v>38534</v>
      </c>
      <c r="F133" s="127">
        <f t="shared" si="21"/>
        <v>0.93259759432706502</v>
      </c>
      <c r="G133" s="126">
        <f>SUM(G134:G143)</f>
        <v>47435</v>
      </c>
      <c r="H133" s="127">
        <f t="shared" si="22"/>
        <v>1.1480190711295046</v>
      </c>
      <c r="I133" s="126">
        <f>SUM(I134:I143)</f>
        <v>38485</v>
      </c>
      <c r="J133" s="127">
        <f t="shared" si="23"/>
        <v>0.93141169921827727</v>
      </c>
      <c r="K133" s="126">
        <f>SUM(K134:K143)</f>
        <v>38485</v>
      </c>
      <c r="L133" s="127">
        <f>K133/B133</f>
        <v>0.93141169921827727</v>
      </c>
      <c r="M133" s="126">
        <f>SUM(M134:M143)</f>
        <v>37014</v>
      </c>
      <c r="N133" s="127">
        <f t="shared" si="24"/>
        <v>0.89581064401364985</v>
      </c>
      <c r="O133" s="126">
        <f>SUM(O134:O143)</f>
        <v>42817</v>
      </c>
      <c r="P133" s="127">
        <f>O133/B133</f>
        <v>1.0362545076115104</v>
      </c>
      <c r="Q133" s="126">
        <f>SUM(Q134:Q143)</f>
        <v>22035</v>
      </c>
      <c r="R133" s="114">
        <f t="shared" si="25"/>
        <v>0.53328976983954113</v>
      </c>
      <c r="S133" s="113">
        <f>SUM(S134:S143)</f>
        <v>41732</v>
      </c>
      <c r="T133" s="126">
        <f>SUM(T134:T143)</f>
        <v>39726</v>
      </c>
      <c r="U133" s="127">
        <f t="shared" si="26"/>
        <v>0.95193137160931662</v>
      </c>
      <c r="V133" s="126">
        <f>SUM(V134:V143)</f>
        <v>36109</v>
      </c>
      <c r="W133" s="127">
        <f>V133/S133</f>
        <v>0.86525927345921594</v>
      </c>
      <c r="X133" s="126">
        <f>SUM(X134:X143)</f>
        <v>37920</v>
      </c>
      <c r="Y133" s="127">
        <f t="shared" si="27"/>
        <v>0.90865522860155279</v>
      </c>
      <c r="Z133" s="126">
        <f>SUM(Z134:Z143)</f>
        <v>41032</v>
      </c>
      <c r="AA133" s="127">
        <f t="shared" si="28"/>
        <v>0.98322630115978149</v>
      </c>
      <c r="AB133" s="126">
        <f>SUM(AB134:AB143)</f>
        <v>30219</v>
      </c>
      <c r="AC133" s="127">
        <f>AB133/S133</f>
        <v>0.72412057893223425</v>
      </c>
      <c r="AD133" s="126">
        <f>SUM(AD134:AD143)</f>
        <v>39456</v>
      </c>
      <c r="AE133" s="114">
        <f t="shared" si="30"/>
        <v>0.94546151634237519</v>
      </c>
    </row>
    <row r="134" spans="1:31" x14ac:dyDescent="0.2">
      <c r="A134" s="94" t="s">
        <v>140</v>
      </c>
      <c r="B134" s="134">
        <v>28412</v>
      </c>
      <c r="C134" s="124">
        <v>25721</v>
      </c>
      <c r="D134" s="14">
        <f t="shared" si="20"/>
        <v>0.90528649866253696</v>
      </c>
      <c r="E134" s="124">
        <v>25791</v>
      </c>
      <c r="F134" s="14">
        <f t="shared" si="21"/>
        <v>0.9077502463747712</v>
      </c>
      <c r="G134" s="124">
        <v>42658</v>
      </c>
      <c r="H134" s="14">
        <f t="shared" si="22"/>
        <v>1.5014078558355624</v>
      </c>
      <c r="I134" s="124">
        <v>25755</v>
      </c>
      <c r="J134" s="14">
        <f t="shared" si="23"/>
        <v>0.90648317612276508</v>
      </c>
      <c r="K134" s="124">
        <v>25752</v>
      </c>
      <c r="L134" s="14">
        <f t="shared" si="31"/>
        <v>0.90637758693509785</v>
      </c>
      <c r="M134" s="124">
        <v>24319</v>
      </c>
      <c r="N134" s="14">
        <f t="shared" si="24"/>
        <v>0.85594115162607354</v>
      </c>
      <c r="O134" s="124">
        <v>29174</v>
      </c>
      <c r="P134" s="14">
        <f t="shared" si="33"/>
        <v>1.0268196536674645</v>
      </c>
      <c r="Q134" s="124">
        <v>15371</v>
      </c>
      <c r="R134" s="104">
        <f t="shared" si="25"/>
        <v>0.54100380121075597</v>
      </c>
      <c r="S134" s="134">
        <v>28675</v>
      </c>
      <c r="T134" s="124">
        <v>26642</v>
      </c>
      <c r="U134" s="14">
        <f t="shared" si="26"/>
        <v>0.92910200523103748</v>
      </c>
      <c r="V134" s="124">
        <v>24190</v>
      </c>
      <c r="W134" s="14">
        <f>V134/S134</f>
        <v>0.84359197907585004</v>
      </c>
      <c r="X134" s="124">
        <v>25106</v>
      </c>
      <c r="Y134" s="14">
        <f t="shared" si="27"/>
        <v>0.875536181342633</v>
      </c>
      <c r="Z134" s="124">
        <v>27685</v>
      </c>
      <c r="AA134" s="14">
        <f t="shared" si="28"/>
        <v>0.96547515257192673</v>
      </c>
      <c r="AB134" s="124">
        <v>20306</v>
      </c>
      <c r="AC134" s="14">
        <f t="shared" si="29"/>
        <v>0.7081429816913688</v>
      </c>
      <c r="AD134" s="124">
        <v>26487</v>
      </c>
      <c r="AE134" s="104">
        <f t="shared" si="30"/>
        <v>0.92369659982563213</v>
      </c>
    </row>
    <row r="135" spans="1:31" x14ac:dyDescent="0.2">
      <c r="A135" s="93" t="s">
        <v>131</v>
      </c>
      <c r="B135" s="133">
        <v>450</v>
      </c>
      <c r="C135" s="123">
        <v>438</v>
      </c>
      <c r="D135" s="9">
        <f t="shared" si="20"/>
        <v>0.97333333333333338</v>
      </c>
      <c r="E135" s="123">
        <v>440</v>
      </c>
      <c r="F135" s="9">
        <f t="shared" si="21"/>
        <v>0.97777777777777775</v>
      </c>
      <c r="G135" s="123">
        <v>85</v>
      </c>
      <c r="H135" s="9">
        <f t="shared" si="22"/>
        <v>0.18888888888888888</v>
      </c>
      <c r="I135" s="123">
        <v>440</v>
      </c>
      <c r="J135" s="9">
        <f t="shared" si="23"/>
        <v>0.97777777777777775</v>
      </c>
      <c r="K135" s="123">
        <v>440</v>
      </c>
      <c r="L135" s="9">
        <f t="shared" si="31"/>
        <v>0.97777777777777775</v>
      </c>
      <c r="M135" s="123">
        <v>447</v>
      </c>
      <c r="N135" s="9">
        <f t="shared" si="24"/>
        <v>0.99333333333333329</v>
      </c>
      <c r="O135" s="123">
        <v>458</v>
      </c>
      <c r="P135" s="9">
        <f t="shared" si="33"/>
        <v>1.0177777777777777</v>
      </c>
      <c r="Q135" s="123">
        <v>195</v>
      </c>
      <c r="R135" s="101">
        <f t="shared" si="25"/>
        <v>0.43333333333333335</v>
      </c>
      <c r="S135" s="133">
        <v>451</v>
      </c>
      <c r="T135" s="123">
        <v>450</v>
      </c>
      <c r="U135" s="9">
        <f t="shared" si="26"/>
        <v>0.99778270509977829</v>
      </c>
      <c r="V135" s="123">
        <v>450</v>
      </c>
      <c r="W135" s="9">
        <f t="shared" ref="W135:W143" si="35">V135/S135</f>
        <v>0.99778270509977829</v>
      </c>
      <c r="X135" s="123">
        <v>445</v>
      </c>
      <c r="Y135" s="9">
        <f t="shared" si="27"/>
        <v>0.98669623059866962</v>
      </c>
      <c r="Z135" s="123">
        <v>456</v>
      </c>
      <c r="AA135" s="9">
        <f t="shared" si="28"/>
        <v>1.0110864745011086</v>
      </c>
      <c r="AB135" s="123">
        <v>359</v>
      </c>
      <c r="AC135" s="9">
        <f t="shared" si="29"/>
        <v>0.7960088691796009</v>
      </c>
      <c r="AD135" s="123">
        <v>350</v>
      </c>
      <c r="AE135" s="101">
        <f t="shared" si="30"/>
        <v>0.77605321507760527</v>
      </c>
    </row>
    <row r="136" spans="1:31" x14ac:dyDescent="0.2">
      <c r="A136" s="94" t="s">
        <v>132</v>
      </c>
      <c r="B136" s="134">
        <v>5052</v>
      </c>
      <c r="C136" s="124">
        <v>5188</v>
      </c>
      <c r="D136" s="14">
        <f t="shared" si="20"/>
        <v>1.0269200316706255</v>
      </c>
      <c r="E136" s="124">
        <v>5146</v>
      </c>
      <c r="F136" s="14">
        <f t="shared" si="21"/>
        <v>1.0186064924782265</v>
      </c>
      <c r="G136" s="124">
        <v>94</v>
      </c>
      <c r="H136" s="14">
        <f t="shared" si="22"/>
        <v>1.8606492478226443E-2</v>
      </c>
      <c r="I136" s="124">
        <v>5141</v>
      </c>
      <c r="J136" s="14">
        <f t="shared" si="23"/>
        <v>1.0176167854315123</v>
      </c>
      <c r="K136" s="124">
        <v>5140</v>
      </c>
      <c r="L136" s="14">
        <f t="shared" si="31"/>
        <v>1.0174188440221694</v>
      </c>
      <c r="M136" s="124">
        <v>5155</v>
      </c>
      <c r="N136" s="14">
        <f t="shared" si="24"/>
        <v>1.020387965162312</v>
      </c>
      <c r="O136" s="124">
        <v>5528</v>
      </c>
      <c r="P136" s="14">
        <f t="shared" si="33"/>
        <v>1.0942201108471892</v>
      </c>
      <c r="Q136" s="124">
        <v>2489</v>
      </c>
      <c r="R136" s="104">
        <f t="shared" si="25"/>
        <v>0.49267616785431512</v>
      </c>
      <c r="S136" s="134">
        <v>5127</v>
      </c>
      <c r="T136" s="124">
        <v>5148</v>
      </c>
      <c r="U136" s="14">
        <f t="shared" si="26"/>
        <v>1.0040959625511996</v>
      </c>
      <c r="V136" s="124">
        <v>4574</v>
      </c>
      <c r="W136" s="14">
        <f t="shared" si="35"/>
        <v>0.89213965281841234</v>
      </c>
      <c r="X136" s="124">
        <v>4961</v>
      </c>
      <c r="Y136" s="14">
        <f t="shared" si="27"/>
        <v>0.9676223912619466</v>
      </c>
      <c r="Z136" s="124">
        <v>5286</v>
      </c>
      <c r="AA136" s="14">
        <f t="shared" si="28"/>
        <v>1.0310122878876535</v>
      </c>
      <c r="AB136" s="124">
        <v>3409</v>
      </c>
      <c r="AC136" s="14">
        <f t="shared" si="29"/>
        <v>0.66491125414472396</v>
      </c>
      <c r="AD136" s="124">
        <v>5178</v>
      </c>
      <c r="AE136" s="104">
        <f t="shared" si="30"/>
        <v>1.0099473376243417</v>
      </c>
    </row>
    <row r="137" spans="1:31" x14ac:dyDescent="0.2">
      <c r="A137" s="93" t="s">
        <v>133</v>
      </c>
      <c r="B137" s="133">
        <v>850</v>
      </c>
      <c r="C137" s="123">
        <v>802</v>
      </c>
      <c r="D137" s="9">
        <f t="shared" ref="D137:D143" si="36">C137/B137</f>
        <v>0.94352941176470584</v>
      </c>
      <c r="E137" s="123">
        <v>842</v>
      </c>
      <c r="F137" s="9">
        <f t="shared" ref="F137:F143" si="37">E137/B137</f>
        <v>0.99058823529411766</v>
      </c>
      <c r="G137" s="123">
        <v>1509</v>
      </c>
      <c r="H137" s="9">
        <f t="shared" ref="H137:H143" si="38">G137/B137</f>
        <v>1.7752941176470589</v>
      </c>
      <c r="I137" s="123">
        <v>842</v>
      </c>
      <c r="J137" s="9">
        <f t="shared" ref="J137:J143" si="39">I137/B137</f>
        <v>0.99058823529411766</v>
      </c>
      <c r="K137" s="123">
        <v>841</v>
      </c>
      <c r="L137" s="9">
        <f t="shared" si="31"/>
        <v>0.98941176470588232</v>
      </c>
      <c r="M137" s="123">
        <v>842</v>
      </c>
      <c r="N137" s="9">
        <f t="shared" ref="N137:N143" si="40">M137/B137</f>
        <v>0.99058823529411766</v>
      </c>
      <c r="O137" s="123">
        <v>899</v>
      </c>
      <c r="P137" s="9">
        <f t="shared" si="33"/>
        <v>1.0576470588235294</v>
      </c>
      <c r="Q137" s="123">
        <v>412</v>
      </c>
      <c r="R137" s="101">
        <f t="shared" ref="R137:R143" si="41">Q137/(B137)</f>
        <v>0.48470588235294115</v>
      </c>
      <c r="S137" s="133">
        <v>864</v>
      </c>
      <c r="T137" s="123">
        <v>825</v>
      </c>
      <c r="U137" s="9">
        <f t="shared" ref="U137:U143" si="42">T137/S137</f>
        <v>0.95486111111111116</v>
      </c>
      <c r="V137" s="123">
        <v>728</v>
      </c>
      <c r="W137" s="9">
        <f t="shared" si="35"/>
        <v>0.84259259259259256</v>
      </c>
      <c r="X137" s="123">
        <v>833</v>
      </c>
      <c r="Y137" s="9">
        <f t="shared" ref="Y137:Y143" si="43">X137/S137</f>
        <v>0.96412037037037035</v>
      </c>
      <c r="Z137" s="123">
        <v>795</v>
      </c>
      <c r="AA137" s="9">
        <f t="shared" ref="AA137:AA143" si="44">Z137/S137</f>
        <v>0.92013888888888884</v>
      </c>
      <c r="AB137" s="123">
        <v>759</v>
      </c>
      <c r="AC137" s="9">
        <f t="shared" ref="AC137:AC143" si="45">AB137/S137</f>
        <v>0.87847222222222221</v>
      </c>
      <c r="AD137" s="123">
        <v>840</v>
      </c>
      <c r="AE137" s="101">
        <f t="shared" ref="AE137:AE143" si="46">AD137/S137</f>
        <v>0.97222222222222221</v>
      </c>
    </row>
    <row r="138" spans="1:31" x14ac:dyDescent="0.2">
      <c r="A138" s="94" t="s">
        <v>134</v>
      </c>
      <c r="B138" s="134">
        <v>677</v>
      </c>
      <c r="C138" s="124">
        <v>605</v>
      </c>
      <c r="D138" s="14">
        <f t="shared" si="36"/>
        <v>0.89364844903988183</v>
      </c>
      <c r="E138" s="124">
        <v>605</v>
      </c>
      <c r="F138" s="14">
        <f t="shared" si="37"/>
        <v>0.89364844903988183</v>
      </c>
      <c r="G138" s="124">
        <v>39</v>
      </c>
      <c r="H138" s="14">
        <f t="shared" si="38"/>
        <v>5.7607090103397339E-2</v>
      </c>
      <c r="I138" s="124">
        <v>605</v>
      </c>
      <c r="J138" s="14">
        <f t="shared" si="39"/>
        <v>0.89364844903988183</v>
      </c>
      <c r="K138" s="124">
        <v>605</v>
      </c>
      <c r="L138" s="14">
        <f t="shared" si="31"/>
        <v>0.89364844903988183</v>
      </c>
      <c r="M138" s="124">
        <v>582</v>
      </c>
      <c r="N138" s="14">
        <f t="shared" si="40"/>
        <v>0.85967503692762182</v>
      </c>
      <c r="O138" s="124">
        <v>640</v>
      </c>
      <c r="P138" s="14">
        <f t="shared" si="33"/>
        <v>0.94534711964549478</v>
      </c>
      <c r="Q138" s="124">
        <v>410</v>
      </c>
      <c r="R138" s="104">
        <f t="shared" si="41"/>
        <v>0.60561299852289507</v>
      </c>
      <c r="S138" s="134">
        <v>692</v>
      </c>
      <c r="T138" s="124">
        <v>686</v>
      </c>
      <c r="U138" s="14">
        <f t="shared" si="42"/>
        <v>0.99132947976878616</v>
      </c>
      <c r="V138" s="124">
        <v>677</v>
      </c>
      <c r="W138" s="14">
        <f t="shared" si="35"/>
        <v>0.97832369942196529</v>
      </c>
      <c r="X138" s="124">
        <v>688</v>
      </c>
      <c r="Y138" s="14">
        <f t="shared" si="43"/>
        <v>0.9942196531791907</v>
      </c>
      <c r="Z138" s="124">
        <v>700</v>
      </c>
      <c r="AA138" s="14">
        <f t="shared" si="44"/>
        <v>1.0115606936416186</v>
      </c>
      <c r="AB138" s="124">
        <v>696</v>
      </c>
      <c r="AC138" s="14">
        <f t="shared" si="45"/>
        <v>1.0057803468208093</v>
      </c>
      <c r="AD138" s="124">
        <v>675</v>
      </c>
      <c r="AE138" s="104">
        <f t="shared" si="46"/>
        <v>0.97543352601156075</v>
      </c>
    </row>
    <row r="139" spans="1:31" x14ac:dyDescent="0.2">
      <c r="A139" s="93" t="s">
        <v>135</v>
      </c>
      <c r="B139" s="133">
        <v>1510</v>
      </c>
      <c r="C139" s="123">
        <v>1331</v>
      </c>
      <c r="D139" s="9">
        <f t="shared" si="36"/>
        <v>0.88145695364238408</v>
      </c>
      <c r="E139" s="123">
        <v>1327</v>
      </c>
      <c r="F139" s="9">
        <f t="shared" si="37"/>
        <v>0.87880794701986753</v>
      </c>
      <c r="G139" s="123">
        <v>2910</v>
      </c>
      <c r="H139" s="9">
        <f t="shared" si="38"/>
        <v>1.9271523178807948</v>
      </c>
      <c r="I139" s="123">
        <v>1321</v>
      </c>
      <c r="J139" s="9">
        <f t="shared" si="39"/>
        <v>0.87483443708609276</v>
      </c>
      <c r="K139" s="123">
        <v>1327</v>
      </c>
      <c r="L139" s="9">
        <f t="shared" si="31"/>
        <v>0.87880794701986753</v>
      </c>
      <c r="M139" s="123">
        <v>1374</v>
      </c>
      <c r="N139" s="9">
        <f t="shared" si="40"/>
        <v>0.90993377483443705</v>
      </c>
      <c r="O139" s="123">
        <v>1437</v>
      </c>
      <c r="P139" s="9">
        <f t="shared" si="33"/>
        <v>0.95165562913907287</v>
      </c>
      <c r="Q139" s="123">
        <v>812</v>
      </c>
      <c r="R139" s="101">
        <f t="shared" si="41"/>
        <v>0.53774834437086094</v>
      </c>
      <c r="S139" s="133">
        <v>1517</v>
      </c>
      <c r="T139" s="123">
        <v>1500</v>
      </c>
      <c r="U139" s="9">
        <f t="shared" si="42"/>
        <v>0.98879367172050103</v>
      </c>
      <c r="V139" s="123">
        <v>1353</v>
      </c>
      <c r="W139" s="9">
        <f t="shared" si="35"/>
        <v>0.89189189189189189</v>
      </c>
      <c r="X139" s="123">
        <v>1474</v>
      </c>
      <c r="Y139" s="9">
        <f t="shared" si="43"/>
        <v>0.97165458141067895</v>
      </c>
      <c r="Z139" s="123">
        <v>1538</v>
      </c>
      <c r="AA139" s="9">
        <f t="shared" si="44"/>
        <v>1.0138431114040871</v>
      </c>
      <c r="AB139" s="123">
        <v>1247</v>
      </c>
      <c r="AC139" s="9">
        <f t="shared" si="45"/>
        <v>0.82201713909030982</v>
      </c>
      <c r="AD139" s="123">
        <v>1513</v>
      </c>
      <c r="AE139" s="101">
        <f t="shared" si="46"/>
        <v>0.99736321687541196</v>
      </c>
    </row>
    <row r="140" spans="1:31" x14ac:dyDescent="0.2">
      <c r="A140" s="94" t="s">
        <v>136</v>
      </c>
      <c r="B140" s="134">
        <v>477</v>
      </c>
      <c r="C140" s="124">
        <v>520</v>
      </c>
      <c r="D140" s="14">
        <f t="shared" si="36"/>
        <v>1.0901467505241089</v>
      </c>
      <c r="E140" s="124">
        <v>528</v>
      </c>
      <c r="F140" s="14">
        <f t="shared" si="37"/>
        <v>1.1069182389937107</v>
      </c>
      <c r="G140" s="124">
        <v>42</v>
      </c>
      <c r="H140" s="14">
        <f t="shared" si="38"/>
        <v>8.8050314465408799E-2</v>
      </c>
      <c r="I140" s="124">
        <v>528</v>
      </c>
      <c r="J140" s="14">
        <f t="shared" si="39"/>
        <v>1.1069182389937107</v>
      </c>
      <c r="K140" s="124">
        <v>528</v>
      </c>
      <c r="L140" s="14">
        <f>K140/B140</f>
        <v>1.1069182389937107</v>
      </c>
      <c r="M140" s="124">
        <v>485</v>
      </c>
      <c r="N140" s="14">
        <f t="shared" si="40"/>
        <v>1.0167714884696017</v>
      </c>
      <c r="O140" s="124">
        <v>534</v>
      </c>
      <c r="P140" s="14">
        <f t="shared" si="33"/>
        <v>1.1194968553459119</v>
      </c>
      <c r="Q140" s="124">
        <v>360</v>
      </c>
      <c r="R140" s="104">
        <f t="shared" si="41"/>
        <v>0.75471698113207553</v>
      </c>
      <c r="S140" s="134">
        <v>479</v>
      </c>
      <c r="T140" s="124">
        <v>493</v>
      </c>
      <c r="U140" s="14">
        <f t="shared" si="42"/>
        <v>1.0292275574112735</v>
      </c>
      <c r="V140" s="124">
        <v>472</v>
      </c>
      <c r="W140" s="14">
        <f t="shared" si="35"/>
        <v>0.98538622129436326</v>
      </c>
      <c r="X140" s="124">
        <v>491</v>
      </c>
      <c r="Y140" s="14">
        <f t="shared" si="43"/>
        <v>1.0250521920668059</v>
      </c>
      <c r="Z140" s="124">
        <v>547</v>
      </c>
      <c r="AA140" s="14">
        <f t="shared" si="44"/>
        <v>1.1419624217118998</v>
      </c>
      <c r="AB140" s="124">
        <v>435</v>
      </c>
      <c r="AC140" s="14">
        <f t="shared" si="45"/>
        <v>0.90814196242171186</v>
      </c>
      <c r="AD140" s="124">
        <v>498</v>
      </c>
      <c r="AE140" s="104">
        <f t="shared" si="46"/>
        <v>1.0396659707724425</v>
      </c>
    </row>
    <row r="141" spans="1:31" x14ac:dyDescent="0.2">
      <c r="A141" s="93" t="s">
        <v>137</v>
      </c>
      <c r="B141" s="133">
        <v>3040</v>
      </c>
      <c r="C141" s="123">
        <v>2959</v>
      </c>
      <c r="D141" s="9">
        <f t="shared" si="36"/>
        <v>0.97335526315789478</v>
      </c>
      <c r="E141" s="123">
        <v>2950</v>
      </c>
      <c r="F141" s="9">
        <f t="shared" si="37"/>
        <v>0.97039473684210531</v>
      </c>
      <c r="G141" s="123">
        <v>57</v>
      </c>
      <c r="H141" s="9">
        <f t="shared" si="38"/>
        <v>1.8749999999999999E-2</v>
      </c>
      <c r="I141" s="123">
        <v>2948</v>
      </c>
      <c r="J141" s="9">
        <f t="shared" si="39"/>
        <v>0.96973684210526312</v>
      </c>
      <c r="K141" s="123">
        <v>2947</v>
      </c>
      <c r="L141" s="9">
        <f>K141/B141</f>
        <v>0.96940789473684208</v>
      </c>
      <c r="M141" s="123">
        <v>2937</v>
      </c>
      <c r="N141" s="9">
        <f t="shared" si="40"/>
        <v>0.96611842105263157</v>
      </c>
      <c r="O141" s="123">
        <v>3136</v>
      </c>
      <c r="P141" s="9">
        <f t="shared" si="33"/>
        <v>1.0315789473684212</v>
      </c>
      <c r="Q141" s="123">
        <v>1468</v>
      </c>
      <c r="R141" s="101">
        <f t="shared" si="41"/>
        <v>0.48289473684210527</v>
      </c>
      <c r="S141" s="133">
        <v>3054</v>
      </c>
      <c r="T141" s="123">
        <v>2981</v>
      </c>
      <c r="U141" s="9">
        <f t="shared" si="42"/>
        <v>0.97609692206941712</v>
      </c>
      <c r="V141" s="123">
        <v>2723</v>
      </c>
      <c r="W141" s="9">
        <f t="shared" si="35"/>
        <v>0.89161755075311067</v>
      </c>
      <c r="X141" s="123">
        <v>2919</v>
      </c>
      <c r="Y141" s="9">
        <f t="shared" si="43"/>
        <v>0.95579567779960706</v>
      </c>
      <c r="Z141" s="123">
        <v>3053</v>
      </c>
      <c r="AA141" s="9">
        <f t="shared" si="44"/>
        <v>0.99967256057629339</v>
      </c>
      <c r="AB141" s="123">
        <v>2221</v>
      </c>
      <c r="AC141" s="9">
        <f t="shared" si="45"/>
        <v>0.72724296005239031</v>
      </c>
      <c r="AD141" s="123">
        <v>2941</v>
      </c>
      <c r="AE141" s="101">
        <f t="shared" si="46"/>
        <v>0.96299934512115259</v>
      </c>
    </row>
    <row r="142" spans="1:31" x14ac:dyDescent="0.2">
      <c r="A142" s="94" t="s">
        <v>138</v>
      </c>
      <c r="B142" s="134">
        <v>332</v>
      </c>
      <c r="C142" s="124">
        <v>393</v>
      </c>
      <c r="D142" s="14">
        <f t="shared" si="36"/>
        <v>1.1837349397590362</v>
      </c>
      <c r="E142" s="124">
        <v>384</v>
      </c>
      <c r="F142" s="14">
        <f t="shared" si="37"/>
        <v>1.1566265060240963</v>
      </c>
      <c r="G142" s="124">
        <v>18</v>
      </c>
      <c r="H142" s="14">
        <f t="shared" si="38"/>
        <v>5.4216867469879519E-2</v>
      </c>
      <c r="I142" s="124">
        <v>384</v>
      </c>
      <c r="J142" s="14">
        <f t="shared" si="39"/>
        <v>1.1566265060240963</v>
      </c>
      <c r="K142" s="124">
        <v>384</v>
      </c>
      <c r="L142" s="14">
        <f>K142/B142</f>
        <v>1.1566265060240963</v>
      </c>
      <c r="M142" s="124">
        <v>335</v>
      </c>
      <c r="N142" s="14">
        <f t="shared" si="40"/>
        <v>1.0090361445783131</v>
      </c>
      <c r="O142" s="124">
        <v>396</v>
      </c>
      <c r="P142" s="14">
        <f t="shared" si="33"/>
        <v>1.1927710843373494</v>
      </c>
      <c r="Q142" s="124">
        <v>137</v>
      </c>
      <c r="R142" s="104">
        <f t="shared" si="41"/>
        <v>0.41265060240963858</v>
      </c>
      <c r="S142" s="134">
        <v>341</v>
      </c>
      <c r="T142" s="124">
        <v>417</v>
      </c>
      <c r="U142" s="14">
        <f t="shared" si="42"/>
        <v>1.2228739002932552</v>
      </c>
      <c r="V142" s="124">
        <v>401</v>
      </c>
      <c r="W142" s="14">
        <f t="shared" si="35"/>
        <v>1.1759530791788857</v>
      </c>
      <c r="X142" s="124">
        <v>408</v>
      </c>
      <c r="Y142" s="14">
        <f t="shared" si="43"/>
        <v>1.1964809384164223</v>
      </c>
      <c r="Z142" s="124">
        <v>404</v>
      </c>
      <c r="AA142" s="14">
        <f t="shared" si="44"/>
        <v>1.18475073313783</v>
      </c>
      <c r="AB142" s="124">
        <v>359</v>
      </c>
      <c r="AC142" s="14">
        <f t="shared" si="45"/>
        <v>1.0527859237536656</v>
      </c>
      <c r="AD142" s="124">
        <v>400</v>
      </c>
      <c r="AE142" s="104">
        <f t="shared" si="46"/>
        <v>1.1730205278592376</v>
      </c>
    </row>
    <row r="143" spans="1:31" ht="13.5" thickBot="1" x14ac:dyDescent="0.25">
      <c r="A143" s="118" t="s">
        <v>139</v>
      </c>
      <c r="B143" s="136">
        <v>519</v>
      </c>
      <c r="C143" s="128">
        <v>525</v>
      </c>
      <c r="D143" s="129">
        <f t="shared" si="36"/>
        <v>1.0115606936416186</v>
      </c>
      <c r="E143" s="128">
        <v>521</v>
      </c>
      <c r="F143" s="129">
        <f t="shared" si="37"/>
        <v>1.0038535645472062</v>
      </c>
      <c r="G143" s="128">
        <v>23</v>
      </c>
      <c r="H143" s="129">
        <f t="shared" si="38"/>
        <v>4.4315992292870907E-2</v>
      </c>
      <c r="I143" s="128">
        <v>521</v>
      </c>
      <c r="J143" s="129">
        <f t="shared" si="39"/>
        <v>1.0038535645472062</v>
      </c>
      <c r="K143" s="128">
        <v>521</v>
      </c>
      <c r="L143" s="129">
        <f>K143/B143</f>
        <v>1.0038535645472062</v>
      </c>
      <c r="M143" s="128">
        <v>538</v>
      </c>
      <c r="N143" s="129">
        <f t="shared" si="40"/>
        <v>1.0366088631984585</v>
      </c>
      <c r="O143" s="128">
        <v>615</v>
      </c>
      <c r="P143" s="129">
        <f t="shared" si="33"/>
        <v>1.1849710982658959</v>
      </c>
      <c r="Q143" s="128">
        <v>381</v>
      </c>
      <c r="R143" s="120">
        <f t="shared" si="41"/>
        <v>0.73410404624277459</v>
      </c>
      <c r="S143" s="136">
        <v>532</v>
      </c>
      <c r="T143" s="128">
        <v>584</v>
      </c>
      <c r="U143" s="129">
        <f t="shared" si="42"/>
        <v>1.0977443609022557</v>
      </c>
      <c r="V143" s="128">
        <v>541</v>
      </c>
      <c r="W143" s="129">
        <f t="shared" si="35"/>
        <v>1.0169172932330828</v>
      </c>
      <c r="X143" s="128">
        <v>595</v>
      </c>
      <c r="Y143" s="129">
        <f t="shared" si="43"/>
        <v>1.118421052631579</v>
      </c>
      <c r="Z143" s="128">
        <v>568</v>
      </c>
      <c r="AA143" s="129">
        <f t="shared" si="44"/>
        <v>1.0676691729323309</v>
      </c>
      <c r="AB143" s="128">
        <v>428</v>
      </c>
      <c r="AC143" s="129">
        <f t="shared" si="45"/>
        <v>0.80451127819548873</v>
      </c>
      <c r="AD143" s="128">
        <v>574</v>
      </c>
      <c r="AE143" s="120">
        <f t="shared" si="46"/>
        <v>1.0789473684210527</v>
      </c>
    </row>
    <row r="144" spans="1:31" x14ac:dyDescent="0.2">
      <c r="A144" s="150" t="s">
        <v>371</v>
      </c>
      <c r="B144" s="150"/>
      <c r="C144" s="150"/>
      <c r="D144" s="150"/>
      <c r="E144" s="150"/>
      <c r="F144" s="150"/>
      <c r="G144" s="150"/>
      <c r="H144" s="150"/>
      <c r="I144" s="150"/>
      <c r="J144" s="21"/>
      <c r="K144" s="21"/>
      <c r="L144" s="21"/>
      <c r="M144" s="1"/>
      <c r="N144" s="21"/>
      <c r="O144" s="21"/>
      <c r="P144" s="21"/>
      <c r="Q144" s="21"/>
      <c r="R144" s="21"/>
      <c r="S144" s="21"/>
      <c r="T144" s="1"/>
      <c r="U144" s="21"/>
      <c r="V144" s="1"/>
      <c r="W144" s="21"/>
      <c r="X144" s="1"/>
      <c r="Y144" s="21"/>
      <c r="Z144" s="1"/>
      <c r="AA144" s="21"/>
      <c r="AB144" s="1"/>
      <c r="AC144" s="21"/>
      <c r="AD144" s="1"/>
      <c r="AE144" s="21"/>
    </row>
    <row r="145" spans="1:31" ht="12.75" customHeight="1" x14ac:dyDescent="0.2">
      <c r="A145" s="149" t="s">
        <v>356</v>
      </c>
      <c r="B145" s="149"/>
      <c r="C145" s="149"/>
      <c r="D145" s="149"/>
      <c r="E145" s="149"/>
      <c r="F145" s="149"/>
      <c r="G145" s="149"/>
      <c r="H145" s="149"/>
      <c r="I145" s="149"/>
      <c r="J145" s="149"/>
      <c r="K145" s="138"/>
      <c r="L145" s="138"/>
      <c r="M145" s="1"/>
      <c r="N145" s="22"/>
      <c r="O145" s="22"/>
      <c r="P145" s="22"/>
      <c r="Q145" s="22"/>
      <c r="R145" s="22"/>
      <c r="S145" s="22"/>
      <c r="T145" s="1"/>
      <c r="U145" s="22"/>
      <c r="V145" s="1"/>
      <c r="W145" s="22"/>
      <c r="X145" s="1"/>
      <c r="Y145" s="22"/>
      <c r="Z145" s="1"/>
      <c r="AA145" s="22"/>
      <c r="AB145" s="1"/>
      <c r="AC145" s="22"/>
      <c r="AD145" s="1"/>
      <c r="AE145" s="22"/>
    </row>
    <row r="146" spans="1:31" ht="12.75" customHeight="1" x14ac:dyDescent="0.2">
      <c r="A146" s="149" t="s">
        <v>353</v>
      </c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</row>
    <row r="147" spans="1:31" x14ac:dyDescent="0.2"/>
    <row r="148" spans="1:31" x14ac:dyDescent="0.2">
      <c r="A148" s="33" t="s">
        <v>169</v>
      </c>
    </row>
    <row r="149" spans="1:31" x14ac:dyDescent="0.2">
      <c r="A149" s="36" t="s">
        <v>374</v>
      </c>
    </row>
    <row r="150" spans="1:31" x14ac:dyDescent="0.2">
      <c r="A150" s="36" t="s">
        <v>384</v>
      </c>
    </row>
    <row r="151" spans="1:31" x14ac:dyDescent="0.2">
      <c r="A151" s="36" t="s">
        <v>350</v>
      </c>
    </row>
    <row r="152" spans="1:31" x14ac:dyDescent="0.2">
      <c r="A152" s="36" t="s">
        <v>372</v>
      </c>
    </row>
    <row r="153" spans="1:31" x14ac:dyDescent="0.2">
      <c r="A153" s="36" t="s">
        <v>373</v>
      </c>
    </row>
    <row r="154" spans="1:31" x14ac:dyDescent="0.2">
      <c r="A154" s="36" t="s">
        <v>375</v>
      </c>
    </row>
    <row r="155" spans="1:31" x14ac:dyDescent="0.2"/>
  </sheetData>
  <mergeCells count="21">
    <mergeCell ref="A5:AC5"/>
    <mergeCell ref="A7:A8"/>
    <mergeCell ref="B7:B8"/>
    <mergeCell ref="C7:D7"/>
    <mergeCell ref="E7:F7"/>
    <mergeCell ref="G7:H7"/>
    <mergeCell ref="I7:J7"/>
    <mergeCell ref="K7:L7"/>
    <mergeCell ref="M7:N7"/>
    <mergeCell ref="O7:P7"/>
    <mergeCell ref="AB7:AC7"/>
    <mergeCell ref="AD7:AE7"/>
    <mergeCell ref="A144:I144"/>
    <mergeCell ref="A145:J145"/>
    <mergeCell ref="A146:W146"/>
    <mergeCell ref="Q7:R7"/>
    <mergeCell ref="S7:S8"/>
    <mergeCell ref="T7:U7"/>
    <mergeCell ref="V7:W7"/>
    <mergeCell ref="X7:Y7"/>
    <mergeCell ref="Z7:AA7"/>
  </mergeCells>
  <pageMargins left="0.75" right="0.75" top="1" bottom="1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205"/>
  <sheetViews>
    <sheetView zoomScaleNormal="100" workbookViewId="0">
      <pane xSplit="4" ySplit="2" topLeftCell="E3" activePane="bottomRight" state="frozen"/>
      <selection pane="topRight" activeCell="D1" sqref="D1"/>
      <selection pane="bottomLeft" activeCell="A2" sqref="A2"/>
      <selection pane="bottomRight" activeCell="AO6" sqref="AO6"/>
    </sheetView>
  </sheetViews>
  <sheetFormatPr baseColWidth="10" defaultRowHeight="15" x14ac:dyDescent="0.25"/>
  <cols>
    <col min="1" max="1" width="3.7109375" style="37" customWidth="1"/>
    <col min="2" max="2" width="6.42578125" style="38" customWidth="1"/>
    <col min="3" max="3" width="20.85546875" style="38" bestFit="1" customWidth="1"/>
    <col min="4" max="4" width="28.85546875" style="38" bestFit="1" customWidth="1"/>
    <col min="5" max="5" width="16.28515625" style="38" customWidth="1"/>
    <col min="6" max="6" width="16.28515625" style="40" customWidth="1"/>
    <col min="7" max="8" width="16.28515625" style="38" customWidth="1"/>
    <col min="9" max="9" width="9.7109375" style="38" hidden="1" customWidth="1"/>
    <col min="10" max="10" width="6.7109375" style="38" hidden="1" customWidth="1"/>
    <col min="11" max="11" width="9.5703125" style="38" hidden="1" customWidth="1"/>
    <col min="12" max="12" width="7.42578125" style="38" hidden="1" customWidth="1"/>
    <col min="13" max="13" width="10.140625" style="38" hidden="1" customWidth="1"/>
    <col min="14" max="14" width="6.85546875" style="38" hidden="1" customWidth="1"/>
    <col min="15" max="15" width="8.7109375" style="38" hidden="1" customWidth="1"/>
    <col min="16" max="16" width="8.5703125" style="38" hidden="1" customWidth="1"/>
    <col min="17" max="17" width="8" style="38" hidden="1" customWidth="1"/>
    <col min="18" max="18" width="8.7109375" style="38" hidden="1" customWidth="1"/>
    <col min="19" max="20" width="8.85546875" style="38" hidden="1" customWidth="1"/>
    <col min="21" max="21" width="8.140625" style="38" hidden="1" customWidth="1"/>
    <col min="22" max="22" width="9" style="38" hidden="1" customWidth="1"/>
    <col min="23" max="23" width="8.85546875" style="38" hidden="1" customWidth="1"/>
    <col min="24" max="24" width="7.7109375" style="38" hidden="1" customWidth="1"/>
    <col min="25" max="25" width="9" style="38" hidden="1" customWidth="1"/>
    <col min="26" max="26" width="7.140625" style="38" hidden="1" customWidth="1"/>
    <col min="27" max="27" width="9.42578125" style="38" hidden="1" customWidth="1"/>
    <col min="28" max="28" width="7.7109375" style="38" hidden="1" customWidth="1"/>
    <col min="29" max="29" width="10.42578125" style="38" hidden="1" customWidth="1"/>
    <col min="30" max="30" width="1.5703125" style="38" hidden="1" customWidth="1"/>
    <col min="31" max="31" width="11.5703125" style="38" hidden="1" customWidth="1"/>
    <col min="32" max="32" width="3" style="38" hidden="1" customWidth="1"/>
    <col min="33" max="33" width="15.7109375" style="38" hidden="1" customWidth="1"/>
    <col min="34" max="34" width="7.140625" style="38" hidden="1" customWidth="1"/>
    <col min="35" max="35" width="10.42578125" style="38" hidden="1" customWidth="1"/>
    <col min="36" max="36" width="11.42578125" style="38" hidden="1" customWidth="1"/>
    <col min="37" max="16384" width="11.42578125" style="38"/>
  </cols>
  <sheetData>
    <row r="1" spans="1:36" ht="15.75" thickBot="1" x14ac:dyDescent="0.3">
      <c r="C1" s="39" t="s">
        <v>172</v>
      </c>
    </row>
    <row r="2" spans="1:36" ht="49.5" customHeight="1" thickBot="1" x14ac:dyDescent="0.3">
      <c r="A2" s="41" t="s">
        <v>173</v>
      </c>
      <c r="B2" s="42" t="s">
        <v>174</v>
      </c>
      <c r="C2" s="43" t="s">
        <v>175</v>
      </c>
      <c r="D2" s="44" t="s">
        <v>176</v>
      </c>
      <c r="E2" s="44" t="s">
        <v>177</v>
      </c>
      <c r="F2" s="44" t="s">
        <v>178</v>
      </c>
      <c r="G2" s="44" t="s">
        <v>179</v>
      </c>
      <c r="H2" s="45" t="s">
        <v>180</v>
      </c>
      <c r="I2" s="46" t="s">
        <v>181</v>
      </c>
      <c r="J2" s="47" t="s">
        <v>182</v>
      </c>
      <c r="K2" s="48" t="s">
        <v>183</v>
      </c>
      <c r="L2" s="47" t="s">
        <v>184</v>
      </c>
      <c r="M2" s="48" t="s">
        <v>185</v>
      </c>
      <c r="N2" s="47" t="s">
        <v>186</v>
      </c>
      <c r="O2" s="48" t="s">
        <v>187</v>
      </c>
      <c r="P2" s="48" t="s">
        <v>188</v>
      </c>
      <c r="Q2" s="48" t="s">
        <v>189</v>
      </c>
      <c r="R2" s="49" t="s">
        <v>190</v>
      </c>
      <c r="S2" s="50" t="s">
        <v>191</v>
      </c>
      <c r="T2" s="51" t="s">
        <v>192</v>
      </c>
      <c r="U2" s="52" t="s">
        <v>193</v>
      </c>
      <c r="V2" s="53" t="s">
        <v>194</v>
      </c>
      <c r="W2" s="49" t="s">
        <v>195</v>
      </c>
      <c r="X2" s="50" t="s">
        <v>196</v>
      </c>
      <c r="Y2" s="51" t="s">
        <v>197</v>
      </c>
      <c r="Z2" s="52" t="s">
        <v>198</v>
      </c>
      <c r="AA2" s="54" t="s">
        <v>199</v>
      </c>
      <c r="AB2" s="55" t="s">
        <v>200</v>
      </c>
      <c r="AC2" s="56" t="s">
        <v>201</v>
      </c>
      <c r="AD2" s="57" t="s">
        <v>202</v>
      </c>
      <c r="AE2" s="58" t="s">
        <v>203</v>
      </c>
      <c r="AF2" s="39"/>
      <c r="AG2" s="59" t="s">
        <v>204</v>
      </c>
      <c r="AH2" s="60" t="s">
        <v>205</v>
      </c>
      <c r="AI2" s="59" t="s">
        <v>206</v>
      </c>
      <c r="AJ2" s="61" t="s">
        <v>207</v>
      </c>
    </row>
    <row r="3" spans="1:36" x14ac:dyDescent="0.25">
      <c r="A3" s="77">
        <v>9</v>
      </c>
      <c r="B3" s="62" t="s">
        <v>208</v>
      </c>
      <c r="C3" s="63" t="s">
        <v>209</v>
      </c>
      <c r="D3" s="64" t="s">
        <v>140</v>
      </c>
      <c r="E3" s="65">
        <v>29502</v>
      </c>
      <c r="F3" s="66">
        <v>29001</v>
      </c>
      <c r="G3" s="67">
        <v>29288</v>
      </c>
      <c r="H3" s="68">
        <v>28791</v>
      </c>
      <c r="I3" s="69">
        <v>27822</v>
      </c>
      <c r="J3" s="70">
        <f t="shared" ref="J3:J66" si="0">I3/$F3*100</f>
        <v>95.934622944036406</v>
      </c>
      <c r="K3" s="71">
        <v>27157</v>
      </c>
      <c r="L3" s="70">
        <f t="shared" ref="L3:L66" si="1">ROUND(K3/$F3*100,1)</f>
        <v>93.6</v>
      </c>
      <c r="M3" s="71">
        <v>22173</v>
      </c>
      <c r="N3" s="70">
        <f t="shared" ref="N3:N66" si="2">ROUND(M3/$F3*100,1)</f>
        <v>76.5</v>
      </c>
      <c r="O3" s="71">
        <v>676</v>
      </c>
      <c r="P3" s="71">
        <v>2681</v>
      </c>
      <c r="Q3" s="71">
        <v>60</v>
      </c>
      <c r="R3" s="71">
        <v>23747</v>
      </c>
      <c r="S3" s="70">
        <f t="shared" ref="S3:S66" si="3">ROUND(R3/$H3*100,1)</f>
        <v>82.5</v>
      </c>
      <c r="T3" s="71">
        <v>23800</v>
      </c>
      <c r="U3" s="70">
        <f t="shared" ref="U3:U66" si="4">ROUND(T3/$H3*100,1)</f>
        <v>82.7</v>
      </c>
      <c r="V3" s="72">
        <v>29222</v>
      </c>
      <c r="W3" s="71">
        <v>27047</v>
      </c>
      <c r="X3" s="70">
        <f t="shared" ref="X3:X66" si="5">ROUND(W3/$V3*100,1)</f>
        <v>92.6</v>
      </c>
      <c r="Y3" s="71">
        <v>27106</v>
      </c>
      <c r="Z3" s="70">
        <f t="shared" ref="Z3:Z66" si="6">ROUND(Y3/$V3*100,1)</f>
        <v>92.8</v>
      </c>
      <c r="AA3" s="73">
        <v>365</v>
      </c>
      <c r="AB3" s="70">
        <f t="shared" ref="AB3:AB66" si="7">ROUND(AA3/$V3*100,1)</f>
        <v>1.2</v>
      </c>
      <c r="AC3" s="74">
        <v>75799</v>
      </c>
      <c r="AD3" s="75" t="s">
        <v>202</v>
      </c>
      <c r="AE3" s="76" t="e">
        <f>SUM(#REF!+#REF!+#REF!+#REF!+#REF!+#REF!+#REF!+#REF!+#REF!+#REF!+#REF!+#REF!+#REF!+#REF!+I3+K3+M3+O3+P3+Q3+R3+T3+W3+Y3+AA3)</f>
        <v>#REF!</v>
      </c>
      <c r="AG3" s="77" t="s">
        <v>210</v>
      </c>
      <c r="AH3" s="77" t="s">
        <v>208</v>
      </c>
      <c r="AI3" s="78">
        <v>29001</v>
      </c>
      <c r="AJ3" s="79">
        <v>28791</v>
      </c>
    </row>
    <row r="4" spans="1:36" x14ac:dyDescent="0.25">
      <c r="A4" s="77">
        <v>7</v>
      </c>
      <c r="B4" s="62" t="s">
        <v>211</v>
      </c>
      <c r="C4" s="80" t="s">
        <v>209</v>
      </c>
      <c r="D4" s="64" t="s">
        <v>87</v>
      </c>
      <c r="E4" s="81">
        <v>358</v>
      </c>
      <c r="F4" s="82">
        <v>244</v>
      </c>
      <c r="G4" s="83">
        <v>355</v>
      </c>
      <c r="H4" s="84">
        <v>242</v>
      </c>
      <c r="I4" s="69">
        <v>246</v>
      </c>
      <c r="J4" s="70">
        <f t="shared" si="0"/>
        <v>100.81967213114753</v>
      </c>
      <c r="K4" s="71">
        <v>242</v>
      </c>
      <c r="L4" s="70">
        <f t="shared" si="1"/>
        <v>99.2</v>
      </c>
      <c r="M4" s="71">
        <v>244</v>
      </c>
      <c r="N4" s="70">
        <f t="shared" si="2"/>
        <v>100</v>
      </c>
      <c r="O4" s="71">
        <v>1</v>
      </c>
      <c r="P4" s="71">
        <v>1</v>
      </c>
      <c r="Q4" s="71">
        <v>0</v>
      </c>
      <c r="R4" s="71">
        <v>253</v>
      </c>
      <c r="S4" s="70">
        <f t="shared" si="3"/>
        <v>104.5</v>
      </c>
      <c r="T4" s="71">
        <v>253</v>
      </c>
      <c r="U4" s="70">
        <f t="shared" si="4"/>
        <v>104.5</v>
      </c>
      <c r="V4" s="72">
        <v>340</v>
      </c>
      <c r="W4" s="71">
        <v>291</v>
      </c>
      <c r="X4" s="70">
        <f t="shared" si="5"/>
        <v>85.6</v>
      </c>
      <c r="Y4" s="71">
        <v>291</v>
      </c>
      <c r="Z4" s="70">
        <f t="shared" si="6"/>
        <v>85.6</v>
      </c>
      <c r="AA4" s="73">
        <v>1</v>
      </c>
      <c r="AB4" s="70">
        <f t="shared" si="7"/>
        <v>0.3</v>
      </c>
      <c r="AC4" s="74">
        <v>1512</v>
      </c>
      <c r="AD4" s="85"/>
      <c r="AE4" s="76" t="e">
        <f>SUM(#REF!+#REF!+#REF!+#REF!+#REF!+#REF!+#REF!+#REF!+#REF!+#REF!+#REF!+#REF!+#REF!+#REF!+I4+K4+M4+O4+P4+Q4+R4+T4+W4+Y4+AA4)</f>
        <v>#REF!</v>
      </c>
      <c r="AG4" s="77" t="s">
        <v>212</v>
      </c>
      <c r="AH4" s="77" t="s">
        <v>211</v>
      </c>
      <c r="AI4" s="78">
        <v>244</v>
      </c>
      <c r="AJ4" s="79">
        <v>242</v>
      </c>
    </row>
    <row r="5" spans="1:36" x14ac:dyDescent="0.25">
      <c r="A5" s="90">
        <v>5</v>
      </c>
      <c r="B5" s="62" t="s">
        <v>213</v>
      </c>
      <c r="C5" s="80" t="s">
        <v>209</v>
      </c>
      <c r="D5" s="64" t="s">
        <v>52</v>
      </c>
      <c r="E5" s="81">
        <v>37</v>
      </c>
      <c r="F5" s="82">
        <v>24</v>
      </c>
      <c r="G5" s="83">
        <v>37</v>
      </c>
      <c r="H5" s="84">
        <v>24</v>
      </c>
      <c r="I5" s="69">
        <v>33</v>
      </c>
      <c r="J5" s="70">
        <f t="shared" si="0"/>
        <v>137.5</v>
      </c>
      <c r="K5" s="71">
        <v>24</v>
      </c>
      <c r="L5" s="70">
        <f t="shared" si="1"/>
        <v>100</v>
      </c>
      <c r="M5" s="71">
        <v>16</v>
      </c>
      <c r="N5" s="70">
        <f t="shared" si="2"/>
        <v>66.7</v>
      </c>
      <c r="O5" s="71">
        <v>3</v>
      </c>
      <c r="P5" s="71">
        <v>1</v>
      </c>
      <c r="Q5" s="71">
        <v>0</v>
      </c>
      <c r="R5" s="71">
        <v>26</v>
      </c>
      <c r="S5" s="70">
        <f t="shared" si="3"/>
        <v>108.3</v>
      </c>
      <c r="T5" s="71">
        <v>26</v>
      </c>
      <c r="U5" s="70">
        <f t="shared" si="4"/>
        <v>108.3</v>
      </c>
      <c r="V5" s="72">
        <v>35</v>
      </c>
      <c r="W5" s="71">
        <v>20</v>
      </c>
      <c r="X5" s="70">
        <f t="shared" si="5"/>
        <v>57.1</v>
      </c>
      <c r="Y5" s="71">
        <v>19</v>
      </c>
      <c r="Z5" s="70">
        <f t="shared" si="6"/>
        <v>54.3</v>
      </c>
      <c r="AA5" s="73">
        <v>0</v>
      </c>
      <c r="AB5" s="70">
        <f t="shared" si="7"/>
        <v>0</v>
      </c>
      <c r="AC5" s="74">
        <v>123</v>
      </c>
      <c r="AD5" s="85"/>
      <c r="AE5" s="76" t="e">
        <f>SUM(#REF!+#REF!+#REF!+#REF!+#REF!+#REF!+#REF!+#REF!+#REF!+#REF!+#REF!+#REF!+#REF!+#REF!+I5+K5+M5+O5+P5+Q5+R5+T5+W5+Y5+AA5)</f>
        <v>#REF!</v>
      </c>
      <c r="AG5" s="77" t="s">
        <v>212</v>
      </c>
      <c r="AH5" s="77" t="s">
        <v>213</v>
      </c>
      <c r="AI5" s="78">
        <v>24</v>
      </c>
      <c r="AJ5" s="79">
        <v>24</v>
      </c>
    </row>
    <row r="6" spans="1:36" x14ac:dyDescent="0.25">
      <c r="A6" s="90">
        <v>7</v>
      </c>
      <c r="B6" s="62" t="s">
        <v>214</v>
      </c>
      <c r="C6" s="80" t="s">
        <v>209</v>
      </c>
      <c r="D6" s="64" t="s">
        <v>88</v>
      </c>
      <c r="E6" s="81">
        <v>53</v>
      </c>
      <c r="F6" s="82">
        <v>58</v>
      </c>
      <c r="G6" s="83">
        <v>50</v>
      </c>
      <c r="H6" s="84">
        <v>55</v>
      </c>
      <c r="I6" s="69">
        <v>52</v>
      </c>
      <c r="J6" s="70">
        <f t="shared" si="0"/>
        <v>89.65517241379311</v>
      </c>
      <c r="K6" s="71">
        <v>54</v>
      </c>
      <c r="L6" s="70">
        <f t="shared" si="1"/>
        <v>93.1</v>
      </c>
      <c r="M6" s="71">
        <v>47</v>
      </c>
      <c r="N6" s="70">
        <f t="shared" si="2"/>
        <v>81</v>
      </c>
      <c r="O6" s="71">
        <v>1</v>
      </c>
      <c r="P6" s="71">
        <v>1</v>
      </c>
      <c r="Q6" s="71">
        <v>0</v>
      </c>
      <c r="R6" s="71">
        <v>44</v>
      </c>
      <c r="S6" s="70">
        <f t="shared" si="3"/>
        <v>80</v>
      </c>
      <c r="T6" s="71">
        <v>44</v>
      </c>
      <c r="U6" s="70">
        <f t="shared" si="4"/>
        <v>80</v>
      </c>
      <c r="V6" s="72">
        <v>48</v>
      </c>
      <c r="W6" s="71">
        <v>60</v>
      </c>
      <c r="X6" s="70">
        <f t="shared" si="5"/>
        <v>125</v>
      </c>
      <c r="Y6" s="71">
        <v>60</v>
      </c>
      <c r="Z6" s="70">
        <f t="shared" si="6"/>
        <v>125</v>
      </c>
      <c r="AA6" s="73">
        <v>0</v>
      </c>
      <c r="AB6" s="70">
        <f t="shared" si="7"/>
        <v>0</v>
      </c>
      <c r="AC6" s="74">
        <v>363</v>
      </c>
      <c r="AD6" s="85"/>
      <c r="AE6" s="76" t="e">
        <f>SUM(#REF!+#REF!+#REF!+#REF!+#REF!+#REF!+#REF!+#REF!+#REF!+#REF!+#REF!+#REF!+#REF!+#REF!+I6+K6+M6+O6+P6+Q6+R6+T6+W6+Y6+AA6)</f>
        <v>#REF!</v>
      </c>
      <c r="AG6" s="77" t="s">
        <v>212</v>
      </c>
      <c r="AH6" s="77" t="s">
        <v>214</v>
      </c>
      <c r="AI6" s="78">
        <v>58</v>
      </c>
      <c r="AJ6" s="79">
        <v>55</v>
      </c>
    </row>
    <row r="7" spans="1:36" x14ac:dyDescent="0.25">
      <c r="A7" s="90">
        <v>8</v>
      </c>
      <c r="B7" s="62" t="s">
        <v>215</v>
      </c>
      <c r="C7" s="80" t="s">
        <v>209</v>
      </c>
      <c r="D7" s="64" t="s">
        <v>108</v>
      </c>
      <c r="E7" s="81">
        <v>526</v>
      </c>
      <c r="F7" s="82">
        <v>323</v>
      </c>
      <c r="G7" s="83">
        <v>548</v>
      </c>
      <c r="H7" s="84">
        <v>337</v>
      </c>
      <c r="I7" s="69">
        <v>318</v>
      </c>
      <c r="J7" s="70">
        <f t="shared" si="0"/>
        <v>98.452012383900936</v>
      </c>
      <c r="K7" s="71">
        <v>319</v>
      </c>
      <c r="L7" s="70">
        <f t="shared" si="1"/>
        <v>98.8</v>
      </c>
      <c r="M7" s="71">
        <v>293</v>
      </c>
      <c r="N7" s="70">
        <f t="shared" si="2"/>
        <v>90.7</v>
      </c>
      <c r="O7" s="71">
        <v>2</v>
      </c>
      <c r="P7" s="71">
        <v>4</v>
      </c>
      <c r="Q7" s="71">
        <v>0</v>
      </c>
      <c r="R7" s="71">
        <v>305</v>
      </c>
      <c r="S7" s="70">
        <f t="shared" si="3"/>
        <v>90.5</v>
      </c>
      <c r="T7" s="71">
        <v>304</v>
      </c>
      <c r="U7" s="70">
        <f t="shared" si="4"/>
        <v>90.2</v>
      </c>
      <c r="V7" s="72">
        <v>597</v>
      </c>
      <c r="W7" s="71">
        <v>387</v>
      </c>
      <c r="X7" s="70">
        <f t="shared" si="5"/>
        <v>64.8</v>
      </c>
      <c r="Y7" s="71">
        <v>387</v>
      </c>
      <c r="Z7" s="70">
        <f t="shared" si="6"/>
        <v>64.8</v>
      </c>
      <c r="AA7" s="73">
        <v>0</v>
      </c>
      <c r="AB7" s="70">
        <f t="shared" si="7"/>
        <v>0</v>
      </c>
      <c r="AC7" s="74">
        <v>2417</v>
      </c>
      <c r="AD7" s="85"/>
      <c r="AE7" s="76" t="e">
        <f>SUM(#REF!+#REF!+#REF!+#REF!+#REF!+#REF!+#REF!+#REF!+#REF!+#REF!+#REF!+#REF!+#REF!+#REF!+I7+K7+M7+O7+P7+Q7+R7+T7+W7+Y7+AA7)</f>
        <v>#REF!</v>
      </c>
      <c r="AG7" s="77" t="s">
        <v>212</v>
      </c>
      <c r="AH7" s="77" t="s">
        <v>215</v>
      </c>
      <c r="AI7" s="78">
        <v>323</v>
      </c>
      <c r="AJ7" s="79">
        <v>337</v>
      </c>
    </row>
    <row r="8" spans="1:36" x14ac:dyDescent="0.25">
      <c r="A8" s="90">
        <v>4</v>
      </c>
      <c r="B8" s="62" t="s">
        <v>216</v>
      </c>
      <c r="C8" s="80" t="s">
        <v>209</v>
      </c>
      <c r="D8" s="64" t="s">
        <v>41</v>
      </c>
      <c r="E8" s="81">
        <v>493</v>
      </c>
      <c r="F8" s="82">
        <v>436</v>
      </c>
      <c r="G8" s="83">
        <v>485</v>
      </c>
      <c r="H8" s="84">
        <v>429</v>
      </c>
      <c r="I8" s="69">
        <v>351</v>
      </c>
      <c r="J8" s="70">
        <f t="shared" si="0"/>
        <v>80.504587155963307</v>
      </c>
      <c r="K8" s="71">
        <v>387</v>
      </c>
      <c r="L8" s="70">
        <f t="shared" si="1"/>
        <v>88.8</v>
      </c>
      <c r="M8" s="71">
        <v>410</v>
      </c>
      <c r="N8" s="70">
        <f t="shared" si="2"/>
        <v>94</v>
      </c>
      <c r="O8" s="71">
        <v>0</v>
      </c>
      <c r="P8" s="71">
        <v>2</v>
      </c>
      <c r="Q8" s="71">
        <v>0</v>
      </c>
      <c r="R8" s="71">
        <v>347</v>
      </c>
      <c r="S8" s="70">
        <f t="shared" si="3"/>
        <v>80.900000000000006</v>
      </c>
      <c r="T8" s="71">
        <v>351</v>
      </c>
      <c r="U8" s="70">
        <f t="shared" si="4"/>
        <v>81.8</v>
      </c>
      <c r="V8" s="72">
        <v>460</v>
      </c>
      <c r="W8" s="71">
        <v>422</v>
      </c>
      <c r="X8" s="70">
        <f t="shared" si="5"/>
        <v>91.7</v>
      </c>
      <c r="Y8" s="71">
        <v>438</v>
      </c>
      <c r="Z8" s="70">
        <f t="shared" si="6"/>
        <v>95.2</v>
      </c>
      <c r="AA8" s="73">
        <v>3</v>
      </c>
      <c r="AB8" s="70">
        <f t="shared" si="7"/>
        <v>0.7</v>
      </c>
      <c r="AC8" s="74">
        <v>1833</v>
      </c>
      <c r="AD8" s="85"/>
      <c r="AE8" s="76" t="e">
        <f>SUM(#REF!+#REF!+#REF!+#REF!+#REF!+#REF!+#REF!+#REF!+#REF!+#REF!+#REF!+#REF!+#REF!+#REF!+I8+K8+M8+O8+P8+Q8+R8+T8+W8+Y8+AA8)</f>
        <v>#REF!</v>
      </c>
      <c r="AG8" s="77" t="s">
        <v>212</v>
      </c>
      <c r="AH8" s="77" t="s">
        <v>216</v>
      </c>
      <c r="AI8" s="78">
        <v>436</v>
      </c>
      <c r="AJ8" s="79">
        <v>429</v>
      </c>
    </row>
    <row r="9" spans="1:36" x14ac:dyDescent="0.25">
      <c r="A9" s="90">
        <v>8</v>
      </c>
      <c r="B9" s="62" t="s">
        <v>217</v>
      </c>
      <c r="C9" s="80" t="s">
        <v>209</v>
      </c>
      <c r="D9" s="64" t="s">
        <v>109</v>
      </c>
      <c r="E9" s="81">
        <v>840</v>
      </c>
      <c r="F9" s="82">
        <v>546</v>
      </c>
      <c r="G9" s="83">
        <v>856</v>
      </c>
      <c r="H9" s="84">
        <v>556</v>
      </c>
      <c r="I9" s="69">
        <v>623</v>
      </c>
      <c r="J9" s="70">
        <f t="shared" si="0"/>
        <v>114.1025641025641</v>
      </c>
      <c r="K9" s="71">
        <v>707</v>
      </c>
      <c r="L9" s="70">
        <f t="shared" si="1"/>
        <v>129.5</v>
      </c>
      <c r="M9" s="71">
        <v>587</v>
      </c>
      <c r="N9" s="70">
        <f t="shared" si="2"/>
        <v>107.5</v>
      </c>
      <c r="O9" s="71">
        <v>8</v>
      </c>
      <c r="P9" s="71">
        <v>8</v>
      </c>
      <c r="Q9" s="71">
        <v>2</v>
      </c>
      <c r="R9" s="71">
        <v>573</v>
      </c>
      <c r="S9" s="70">
        <f t="shared" si="3"/>
        <v>103.1</v>
      </c>
      <c r="T9" s="71">
        <v>565</v>
      </c>
      <c r="U9" s="70">
        <f t="shared" si="4"/>
        <v>101.6</v>
      </c>
      <c r="V9" s="72">
        <v>890</v>
      </c>
      <c r="W9" s="71">
        <v>634</v>
      </c>
      <c r="X9" s="70">
        <f t="shared" si="5"/>
        <v>71.2</v>
      </c>
      <c r="Y9" s="71">
        <v>639</v>
      </c>
      <c r="Z9" s="70">
        <f t="shared" si="6"/>
        <v>71.8</v>
      </c>
      <c r="AA9" s="73">
        <v>2</v>
      </c>
      <c r="AB9" s="70">
        <f t="shared" si="7"/>
        <v>0.2</v>
      </c>
      <c r="AC9" s="74">
        <v>1699</v>
      </c>
      <c r="AD9" s="85"/>
      <c r="AE9" s="76" t="e">
        <f>SUM(#REF!+#REF!+#REF!+#REF!+#REF!+#REF!+#REF!+#REF!+#REF!+#REF!+#REF!+#REF!+#REF!+#REF!+I9+K9+M9+O9+P9+Q9+R9+T9+W9+Y9+AA9)</f>
        <v>#REF!</v>
      </c>
      <c r="AG9" s="77" t="s">
        <v>212</v>
      </c>
      <c r="AH9" s="77" t="s">
        <v>217</v>
      </c>
      <c r="AI9" s="78">
        <v>546</v>
      </c>
      <c r="AJ9" s="79">
        <v>556</v>
      </c>
    </row>
    <row r="10" spans="1:36" x14ac:dyDescent="0.25">
      <c r="A10" s="90">
        <v>8</v>
      </c>
      <c r="B10" s="62" t="s">
        <v>218</v>
      </c>
      <c r="C10" s="80" t="s">
        <v>209</v>
      </c>
      <c r="D10" s="64" t="s">
        <v>110</v>
      </c>
      <c r="E10" s="81">
        <v>132</v>
      </c>
      <c r="F10" s="82">
        <v>73</v>
      </c>
      <c r="G10" s="83">
        <v>135</v>
      </c>
      <c r="H10" s="84">
        <v>75</v>
      </c>
      <c r="I10" s="69">
        <v>52</v>
      </c>
      <c r="J10" s="70">
        <f t="shared" si="0"/>
        <v>71.232876712328761</v>
      </c>
      <c r="K10" s="71">
        <v>61</v>
      </c>
      <c r="L10" s="70">
        <f t="shared" si="1"/>
        <v>83.6</v>
      </c>
      <c r="M10" s="71">
        <v>70</v>
      </c>
      <c r="N10" s="70">
        <f t="shared" si="2"/>
        <v>95.9</v>
      </c>
      <c r="O10" s="71">
        <v>0</v>
      </c>
      <c r="P10" s="71">
        <v>0</v>
      </c>
      <c r="Q10" s="71">
        <v>0</v>
      </c>
      <c r="R10" s="71">
        <v>84</v>
      </c>
      <c r="S10" s="70">
        <f t="shared" si="3"/>
        <v>112</v>
      </c>
      <c r="T10" s="71">
        <v>84</v>
      </c>
      <c r="U10" s="70">
        <f t="shared" si="4"/>
        <v>112</v>
      </c>
      <c r="V10" s="72">
        <v>141</v>
      </c>
      <c r="W10" s="71">
        <v>103</v>
      </c>
      <c r="X10" s="70">
        <f t="shared" si="5"/>
        <v>73</v>
      </c>
      <c r="Y10" s="71">
        <v>103</v>
      </c>
      <c r="Z10" s="70">
        <f t="shared" si="6"/>
        <v>73</v>
      </c>
      <c r="AA10" s="73">
        <v>0</v>
      </c>
      <c r="AB10" s="70">
        <f t="shared" si="7"/>
        <v>0</v>
      </c>
      <c r="AC10" s="74">
        <v>452</v>
      </c>
      <c r="AD10" s="85"/>
      <c r="AE10" s="76" t="e">
        <f>SUM(#REF!+#REF!+#REF!+#REF!+#REF!+#REF!+#REF!+#REF!+#REF!+#REF!+#REF!+#REF!+#REF!+#REF!+I10+K10+M10+O10+P10+Q10+R10+T10+W10+Y10+AA10)</f>
        <v>#REF!</v>
      </c>
      <c r="AG10" s="77" t="s">
        <v>212</v>
      </c>
      <c r="AH10" s="77" t="s">
        <v>218</v>
      </c>
      <c r="AI10" s="78">
        <v>73</v>
      </c>
      <c r="AJ10" s="79">
        <v>75</v>
      </c>
    </row>
    <row r="11" spans="1:36" x14ac:dyDescent="0.25">
      <c r="A11" s="90">
        <v>6</v>
      </c>
      <c r="B11" s="62" t="s">
        <v>219</v>
      </c>
      <c r="C11" s="80" t="s">
        <v>209</v>
      </c>
      <c r="D11" s="64" t="s">
        <v>71</v>
      </c>
      <c r="E11" s="81">
        <v>318</v>
      </c>
      <c r="F11" s="82">
        <v>155</v>
      </c>
      <c r="G11" s="83">
        <v>287</v>
      </c>
      <c r="H11" s="84">
        <v>140</v>
      </c>
      <c r="I11" s="69">
        <v>167</v>
      </c>
      <c r="J11" s="70">
        <f t="shared" si="0"/>
        <v>107.74193548387096</v>
      </c>
      <c r="K11" s="71">
        <v>172</v>
      </c>
      <c r="L11" s="70">
        <f t="shared" si="1"/>
        <v>111</v>
      </c>
      <c r="M11" s="71">
        <v>175</v>
      </c>
      <c r="N11" s="70">
        <f t="shared" si="2"/>
        <v>112.9</v>
      </c>
      <c r="O11" s="71">
        <v>0</v>
      </c>
      <c r="P11" s="71">
        <v>0</v>
      </c>
      <c r="Q11" s="71">
        <v>0</v>
      </c>
      <c r="R11" s="71">
        <v>182</v>
      </c>
      <c r="S11" s="70">
        <f t="shared" si="3"/>
        <v>130</v>
      </c>
      <c r="T11" s="71">
        <v>182</v>
      </c>
      <c r="U11" s="70">
        <f t="shared" si="4"/>
        <v>130</v>
      </c>
      <c r="V11" s="72">
        <v>218</v>
      </c>
      <c r="W11" s="71">
        <v>198</v>
      </c>
      <c r="X11" s="70">
        <f t="shared" si="5"/>
        <v>90.8</v>
      </c>
      <c r="Y11" s="71">
        <v>199</v>
      </c>
      <c r="Z11" s="70">
        <f t="shared" si="6"/>
        <v>91.3</v>
      </c>
      <c r="AA11" s="73">
        <v>0</v>
      </c>
      <c r="AB11" s="70">
        <f t="shared" si="7"/>
        <v>0</v>
      </c>
      <c r="AC11" s="74">
        <v>985</v>
      </c>
      <c r="AD11" s="85"/>
      <c r="AE11" s="76" t="e">
        <f>SUM(#REF!+#REF!+#REF!+#REF!+#REF!+#REF!+#REF!+#REF!+#REF!+#REF!+#REF!+#REF!+#REF!+#REF!+I11+K11+M11+O11+P11+Q11+R11+T11+W11+Y11+AA11)</f>
        <v>#REF!</v>
      </c>
      <c r="AG11" s="77" t="s">
        <v>212</v>
      </c>
      <c r="AH11" s="77" t="s">
        <v>219</v>
      </c>
      <c r="AI11" s="78">
        <v>155</v>
      </c>
      <c r="AJ11" s="79">
        <v>140</v>
      </c>
    </row>
    <row r="12" spans="1:36" x14ac:dyDescent="0.25">
      <c r="A12" s="90">
        <v>4</v>
      </c>
      <c r="B12" s="62" t="s">
        <v>220</v>
      </c>
      <c r="C12" s="80" t="s">
        <v>209</v>
      </c>
      <c r="D12" s="64" t="s">
        <v>42</v>
      </c>
      <c r="E12" s="81">
        <v>348</v>
      </c>
      <c r="F12" s="82">
        <v>337</v>
      </c>
      <c r="G12" s="83">
        <v>340</v>
      </c>
      <c r="H12" s="84">
        <v>329</v>
      </c>
      <c r="I12" s="69">
        <v>335</v>
      </c>
      <c r="J12" s="70">
        <f t="shared" si="0"/>
        <v>99.406528189910986</v>
      </c>
      <c r="K12" s="71">
        <v>315</v>
      </c>
      <c r="L12" s="70">
        <f t="shared" si="1"/>
        <v>93.5</v>
      </c>
      <c r="M12" s="71">
        <v>252</v>
      </c>
      <c r="N12" s="70">
        <f t="shared" si="2"/>
        <v>74.8</v>
      </c>
      <c r="O12" s="71">
        <v>26</v>
      </c>
      <c r="P12" s="71">
        <v>24</v>
      </c>
      <c r="Q12" s="71">
        <v>0</v>
      </c>
      <c r="R12" s="71">
        <v>240</v>
      </c>
      <c r="S12" s="70">
        <f t="shared" si="3"/>
        <v>72.900000000000006</v>
      </c>
      <c r="T12" s="71">
        <v>244</v>
      </c>
      <c r="U12" s="70">
        <f t="shared" si="4"/>
        <v>74.2</v>
      </c>
      <c r="V12" s="72">
        <v>321</v>
      </c>
      <c r="W12" s="71">
        <v>282</v>
      </c>
      <c r="X12" s="70">
        <f t="shared" si="5"/>
        <v>87.9</v>
      </c>
      <c r="Y12" s="71">
        <v>283</v>
      </c>
      <c r="Z12" s="70">
        <f t="shared" si="6"/>
        <v>88.2</v>
      </c>
      <c r="AA12" s="73">
        <v>2</v>
      </c>
      <c r="AB12" s="70">
        <f t="shared" si="7"/>
        <v>0.6</v>
      </c>
      <c r="AC12" s="74">
        <v>654</v>
      </c>
      <c r="AD12" s="85"/>
      <c r="AE12" s="76" t="e">
        <f>SUM(#REF!+#REF!+#REF!+#REF!+#REF!+#REF!+#REF!+#REF!+#REF!+#REF!+#REF!+#REF!+#REF!+#REF!+I12+K12+M12+O12+P12+Q12+R12+T12+W12+Y12+AA12)</f>
        <v>#REF!</v>
      </c>
      <c r="AG12" s="77" t="s">
        <v>212</v>
      </c>
      <c r="AH12" s="77" t="s">
        <v>220</v>
      </c>
      <c r="AI12" s="78">
        <v>337</v>
      </c>
      <c r="AJ12" s="79">
        <v>329</v>
      </c>
    </row>
    <row r="13" spans="1:36" x14ac:dyDescent="0.25">
      <c r="A13" s="90">
        <v>5</v>
      </c>
      <c r="B13" s="62" t="s">
        <v>221</v>
      </c>
      <c r="C13" s="80" t="s">
        <v>209</v>
      </c>
      <c r="D13" s="64" t="s">
        <v>222</v>
      </c>
      <c r="E13" s="81">
        <v>501</v>
      </c>
      <c r="F13" s="82">
        <v>356</v>
      </c>
      <c r="G13" s="83">
        <v>505</v>
      </c>
      <c r="H13" s="84">
        <v>359</v>
      </c>
      <c r="I13" s="69">
        <v>308</v>
      </c>
      <c r="J13" s="70">
        <f t="shared" si="0"/>
        <v>86.516853932584269</v>
      </c>
      <c r="K13" s="71">
        <v>308</v>
      </c>
      <c r="L13" s="70">
        <f t="shared" si="1"/>
        <v>86.5</v>
      </c>
      <c r="M13" s="71">
        <v>289</v>
      </c>
      <c r="N13" s="70">
        <f t="shared" si="2"/>
        <v>81.2</v>
      </c>
      <c r="O13" s="71">
        <v>1</v>
      </c>
      <c r="P13" s="71">
        <v>1</v>
      </c>
      <c r="Q13" s="71">
        <v>0</v>
      </c>
      <c r="R13" s="71">
        <v>287</v>
      </c>
      <c r="S13" s="70">
        <f t="shared" si="3"/>
        <v>79.900000000000006</v>
      </c>
      <c r="T13" s="71">
        <v>291</v>
      </c>
      <c r="U13" s="70">
        <f t="shared" si="4"/>
        <v>81.099999999999994</v>
      </c>
      <c r="V13" s="72">
        <v>510</v>
      </c>
      <c r="W13" s="71">
        <v>432</v>
      </c>
      <c r="X13" s="70">
        <f t="shared" si="5"/>
        <v>84.7</v>
      </c>
      <c r="Y13" s="71">
        <v>429</v>
      </c>
      <c r="Z13" s="70">
        <f t="shared" si="6"/>
        <v>84.1</v>
      </c>
      <c r="AA13" s="73">
        <v>3</v>
      </c>
      <c r="AB13" s="70">
        <f t="shared" si="7"/>
        <v>0.6</v>
      </c>
      <c r="AC13" s="74">
        <v>900</v>
      </c>
      <c r="AD13" s="75" t="s">
        <v>202</v>
      </c>
      <c r="AE13" s="76" t="e">
        <f>SUM(#REF!+#REF!+#REF!+#REF!+#REF!+#REF!+#REF!+#REF!+#REF!+#REF!+#REF!+#REF!+#REF!+#REF!+I13+K13+M13+O13+P13+Q13+R13+T13+W13+Y13+AA13)</f>
        <v>#REF!</v>
      </c>
      <c r="AG13" s="77" t="s">
        <v>212</v>
      </c>
      <c r="AH13" s="77" t="s">
        <v>221</v>
      </c>
      <c r="AI13" s="78">
        <v>356</v>
      </c>
      <c r="AJ13" s="79">
        <v>359</v>
      </c>
    </row>
    <row r="14" spans="1:36" x14ac:dyDescent="0.25">
      <c r="A14" s="90">
        <v>5</v>
      </c>
      <c r="B14" s="62" t="s">
        <v>223</v>
      </c>
      <c r="C14" s="80" t="s">
        <v>209</v>
      </c>
      <c r="D14" s="64" t="s">
        <v>53</v>
      </c>
      <c r="E14" s="81">
        <v>166</v>
      </c>
      <c r="F14" s="82">
        <v>101</v>
      </c>
      <c r="G14" s="83">
        <v>161</v>
      </c>
      <c r="H14" s="84">
        <v>98</v>
      </c>
      <c r="I14" s="69">
        <v>96</v>
      </c>
      <c r="J14" s="70">
        <f t="shared" si="0"/>
        <v>95.049504950495049</v>
      </c>
      <c r="K14" s="71">
        <v>98</v>
      </c>
      <c r="L14" s="70">
        <f t="shared" si="1"/>
        <v>97</v>
      </c>
      <c r="M14" s="71">
        <v>106</v>
      </c>
      <c r="N14" s="70">
        <f t="shared" si="2"/>
        <v>105</v>
      </c>
      <c r="O14" s="71">
        <v>4</v>
      </c>
      <c r="P14" s="71">
        <v>4</v>
      </c>
      <c r="Q14" s="71">
        <v>0</v>
      </c>
      <c r="R14" s="71">
        <v>101</v>
      </c>
      <c r="S14" s="70">
        <f t="shared" si="3"/>
        <v>103.1</v>
      </c>
      <c r="T14" s="71">
        <v>102</v>
      </c>
      <c r="U14" s="70">
        <f t="shared" si="4"/>
        <v>104.1</v>
      </c>
      <c r="V14" s="72">
        <v>150</v>
      </c>
      <c r="W14" s="71">
        <v>123</v>
      </c>
      <c r="X14" s="70">
        <f t="shared" si="5"/>
        <v>82</v>
      </c>
      <c r="Y14" s="71">
        <v>123</v>
      </c>
      <c r="Z14" s="70">
        <f t="shared" si="6"/>
        <v>82</v>
      </c>
      <c r="AA14" s="73">
        <v>1</v>
      </c>
      <c r="AB14" s="70">
        <f t="shared" si="7"/>
        <v>0.7</v>
      </c>
      <c r="AC14" s="74">
        <v>434</v>
      </c>
      <c r="AD14" s="85"/>
      <c r="AE14" s="76" t="e">
        <f>SUM(#REF!+#REF!+#REF!+#REF!+#REF!+#REF!+#REF!+#REF!+#REF!+#REF!+#REF!+#REF!+#REF!+#REF!+I14+K14+M14+O14+P14+Q14+R14+T14+W14+Y14+AA14)</f>
        <v>#REF!</v>
      </c>
      <c r="AG14" s="77" t="s">
        <v>212</v>
      </c>
      <c r="AH14" s="77" t="s">
        <v>223</v>
      </c>
      <c r="AI14" s="78">
        <v>101</v>
      </c>
      <c r="AJ14" s="79">
        <v>98</v>
      </c>
    </row>
    <row r="15" spans="1:36" x14ac:dyDescent="0.25">
      <c r="A15" s="90">
        <v>3</v>
      </c>
      <c r="B15" s="62" t="s">
        <v>224</v>
      </c>
      <c r="C15" s="80" t="s">
        <v>209</v>
      </c>
      <c r="D15" s="64" t="s">
        <v>28</v>
      </c>
      <c r="E15" s="81">
        <v>4258</v>
      </c>
      <c r="F15" s="82">
        <v>2625</v>
      </c>
      <c r="G15" s="83">
        <v>4134</v>
      </c>
      <c r="H15" s="84">
        <v>2549</v>
      </c>
      <c r="I15" s="69">
        <v>2320</v>
      </c>
      <c r="J15" s="70">
        <f t="shared" si="0"/>
        <v>88.38095238095238</v>
      </c>
      <c r="K15" s="71">
        <v>2322</v>
      </c>
      <c r="L15" s="70">
        <f t="shared" si="1"/>
        <v>88.5</v>
      </c>
      <c r="M15" s="71">
        <v>256</v>
      </c>
      <c r="N15" s="70">
        <f t="shared" si="2"/>
        <v>9.8000000000000007</v>
      </c>
      <c r="O15" s="71">
        <v>30</v>
      </c>
      <c r="P15" s="71">
        <v>36</v>
      </c>
      <c r="Q15" s="71">
        <v>1</v>
      </c>
      <c r="R15" s="71">
        <v>2118</v>
      </c>
      <c r="S15" s="70">
        <f t="shared" si="3"/>
        <v>83.1</v>
      </c>
      <c r="T15" s="71">
        <v>1786</v>
      </c>
      <c r="U15" s="70">
        <f t="shared" si="4"/>
        <v>70.099999999999994</v>
      </c>
      <c r="V15" s="72">
        <v>3794</v>
      </c>
      <c r="W15" s="71">
        <v>2628</v>
      </c>
      <c r="X15" s="70">
        <f t="shared" si="5"/>
        <v>69.3</v>
      </c>
      <c r="Y15" s="71">
        <v>2503</v>
      </c>
      <c r="Z15" s="70">
        <f t="shared" si="6"/>
        <v>66</v>
      </c>
      <c r="AA15" s="73">
        <v>33</v>
      </c>
      <c r="AB15" s="70">
        <f t="shared" si="7"/>
        <v>0.9</v>
      </c>
      <c r="AC15" s="74">
        <v>7033</v>
      </c>
      <c r="AD15" s="75" t="s">
        <v>202</v>
      </c>
      <c r="AE15" s="76" t="e">
        <f>SUM(#REF!+#REF!+#REF!+#REF!+#REF!+#REF!+#REF!+#REF!+#REF!+#REF!+#REF!+#REF!+#REF!+#REF!+I15+K15+M15+O15+P15+Q15+R15+T15+W15+Y15+AA15)</f>
        <v>#REF!</v>
      </c>
      <c r="AG15" s="77" t="s">
        <v>212</v>
      </c>
      <c r="AH15" s="77" t="s">
        <v>224</v>
      </c>
      <c r="AI15" s="78">
        <v>2625</v>
      </c>
      <c r="AJ15" s="79">
        <v>2549</v>
      </c>
    </row>
    <row r="16" spans="1:36" x14ac:dyDescent="0.25">
      <c r="A16" s="90">
        <v>3</v>
      </c>
      <c r="B16" s="62" t="s">
        <v>225</v>
      </c>
      <c r="C16" s="80" t="s">
        <v>209</v>
      </c>
      <c r="D16" s="64" t="s">
        <v>29</v>
      </c>
      <c r="E16" s="81">
        <v>956</v>
      </c>
      <c r="F16" s="82">
        <v>701</v>
      </c>
      <c r="G16" s="83">
        <v>935</v>
      </c>
      <c r="H16" s="84">
        <v>686</v>
      </c>
      <c r="I16" s="69">
        <v>613</v>
      </c>
      <c r="J16" s="70">
        <f t="shared" si="0"/>
        <v>87.446504992867332</v>
      </c>
      <c r="K16" s="71">
        <v>631</v>
      </c>
      <c r="L16" s="70">
        <f t="shared" si="1"/>
        <v>90</v>
      </c>
      <c r="M16" s="71">
        <v>584</v>
      </c>
      <c r="N16" s="70">
        <f t="shared" si="2"/>
        <v>83.3</v>
      </c>
      <c r="O16" s="71">
        <v>20</v>
      </c>
      <c r="P16" s="71">
        <v>32</v>
      </c>
      <c r="Q16" s="71">
        <v>1</v>
      </c>
      <c r="R16" s="71">
        <v>503</v>
      </c>
      <c r="S16" s="70">
        <f t="shared" si="3"/>
        <v>73.3</v>
      </c>
      <c r="T16" s="71">
        <v>506</v>
      </c>
      <c r="U16" s="70">
        <f t="shared" si="4"/>
        <v>73.8</v>
      </c>
      <c r="V16" s="72">
        <v>886</v>
      </c>
      <c r="W16" s="71">
        <v>597</v>
      </c>
      <c r="X16" s="70">
        <f t="shared" si="5"/>
        <v>67.400000000000006</v>
      </c>
      <c r="Y16" s="71">
        <v>595</v>
      </c>
      <c r="Z16" s="70">
        <f t="shared" si="6"/>
        <v>67.2</v>
      </c>
      <c r="AA16" s="73">
        <v>2</v>
      </c>
      <c r="AB16" s="70">
        <f t="shared" si="7"/>
        <v>0.2</v>
      </c>
      <c r="AC16" s="74">
        <v>1149</v>
      </c>
      <c r="AD16" s="85"/>
      <c r="AE16" s="76" t="e">
        <f>SUM(#REF!+#REF!+#REF!+#REF!+#REF!+#REF!+#REF!+#REF!+#REF!+#REF!+#REF!+#REF!+#REF!+#REF!+I16+K16+M16+O16+P16+Q16+R16+T16+W16+Y16+AA16)</f>
        <v>#REF!</v>
      </c>
      <c r="AG16" s="77" t="s">
        <v>212</v>
      </c>
      <c r="AH16" s="77" t="s">
        <v>225</v>
      </c>
      <c r="AI16" s="78">
        <v>701</v>
      </c>
      <c r="AJ16" s="79">
        <v>686</v>
      </c>
    </row>
    <row r="17" spans="1:36" x14ac:dyDescent="0.25">
      <c r="A17" s="90">
        <v>7</v>
      </c>
      <c r="B17" s="62" t="s">
        <v>226</v>
      </c>
      <c r="C17" s="80" t="s">
        <v>209</v>
      </c>
      <c r="D17" s="64" t="s">
        <v>89</v>
      </c>
      <c r="E17" s="81">
        <v>223</v>
      </c>
      <c r="F17" s="82">
        <v>135</v>
      </c>
      <c r="G17" s="83">
        <v>220</v>
      </c>
      <c r="H17" s="84">
        <v>133</v>
      </c>
      <c r="I17" s="69">
        <v>144</v>
      </c>
      <c r="J17" s="70">
        <f t="shared" si="0"/>
        <v>106.66666666666667</v>
      </c>
      <c r="K17" s="71">
        <v>182</v>
      </c>
      <c r="L17" s="70">
        <f t="shared" si="1"/>
        <v>134.80000000000001</v>
      </c>
      <c r="M17" s="71">
        <v>152</v>
      </c>
      <c r="N17" s="70">
        <f t="shared" si="2"/>
        <v>112.6</v>
      </c>
      <c r="O17" s="71">
        <v>0</v>
      </c>
      <c r="P17" s="71">
        <v>0</v>
      </c>
      <c r="Q17" s="71">
        <v>0</v>
      </c>
      <c r="R17" s="71">
        <v>146</v>
      </c>
      <c r="S17" s="70">
        <f t="shared" si="3"/>
        <v>109.8</v>
      </c>
      <c r="T17" s="71">
        <v>146</v>
      </c>
      <c r="U17" s="70">
        <f t="shared" si="4"/>
        <v>109.8</v>
      </c>
      <c r="V17" s="72">
        <v>213</v>
      </c>
      <c r="W17" s="71">
        <v>179</v>
      </c>
      <c r="X17" s="70">
        <f t="shared" si="5"/>
        <v>84</v>
      </c>
      <c r="Y17" s="71">
        <v>180</v>
      </c>
      <c r="Z17" s="70">
        <f t="shared" si="6"/>
        <v>84.5</v>
      </c>
      <c r="AA17" s="73">
        <v>0</v>
      </c>
      <c r="AB17" s="70">
        <f t="shared" si="7"/>
        <v>0</v>
      </c>
      <c r="AC17" s="74">
        <v>962</v>
      </c>
      <c r="AD17" s="85"/>
      <c r="AE17" s="76" t="e">
        <f>SUM(#REF!+#REF!+#REF!+#REF!+#REF!+#REF!+#REF!+#REF!+#REF!+#REF!+#REF!+#REF!+#REF!+#REF!+I17+K17+M17+O17+P17+Q17+R17+T17+W17+Y17+AA17)</f>
        <v>#REF!</v>
      </c>
      <c r="AG17" s="77" t="s">
        <v>210</v>
      </c>
      <c r="AH17" s="77" t="s">
        <v>226</v>
      </c>
      <c r="AI17" s="78">
        <v>135</v>
      </c>
      <c r="AJ17" s="79">
        <v>133</v>
      </c>
    </row>
    <row r="18" spans="1:36" x14ac:dyDescent="0.25">
      <c r="A18" s="90">
        <v>5</v>
      </c>
      <c r="B18" s="62" t="s">
        <v>227</v>
      </c>
      <c r="C18" s="80" t="s">
        <v>209</v>
      </c>
      <c r="D18" s="64" t="s">
        <v>54</v>
      </c>
      <c r="E18" s="81">
        <v>84</v>
      </c>
      <c r="F18" s="82">
        <v>48</v>
      </c>
      <c r="G18" s="83">
        <v>87</v>
      </c>
      <c r="H18" s="84">
        <v>50</v>
      </c>
      <c r="I18" s="69">
        <v>54</v>
      </c>
      <c r="J18" s="70">
        <f t="shared" si="0"/>
        <v>112.5</v>
      </c>
      <c r="K18" s="71">
        <v>51</v>
      </c>
      <c r="L18" s="70">
        <f t="shared" si="1"/>
        <v>106.3</v>
      </c>
      <c r="M18" s="71">
        <v>19</v>
      </c>
      <c r="N18" s="70">
        <f t="shared" si="2"/>
        <v>39.6</v>
      </c>
      <c r="O18" s="71">
        <v>2</v>
      </c>
      <c r="P18" s="71">
        <v>0</v>
      </c>
      <c r="Q18" s="71">
        <v>0</v>
      </c>
      <c r="R18" s="71">
        <v>44</v>
      </c>
      <c r="S18" s="70">
        <f t="shared" si="3"/>
        <v>88</v>
      </c>
      <c r="T18" s="71">
        <v>44</v>
      </c>
      <c r="U18" s="70">
        <f t="shared" si="4"/>
        <v>88</v>
      </c>
      <c r="V18" s="72">
        <v>92</v>
      </c>
      <c r="W18" s="71">
        <v>50</v>
      </c>
      <c r="X18" s="70">
        <f t="shared" si="5"/>
        <v>54.3</v>
      </c>
      <c r="Y18" s="71">
        <v>50</v>
      </c>
      <c r="Z18" s="70">
        <f t="shared" si="6"/>
        <v>54.3</v>
      </c>
      <c r="AA18" s="73">
        <v>0</v>
      </c>
      <c r="AB18" s="70">
        <f t="shared" si="7"/>
        <v>0</v>
      </c>
      <c r="AC18" s="74">
        <v>339</v>
      </c>
      <c r="AD18" s="85"/>
      <c r="AE18" s="76" t="e">
        <f>SUM(#REF!+#REF!+#REF!+#REF!+#REF!+#REF!+#REF!+#REF!+#REF!+#REF!+#REF!+#REF!+#REF!+#REF!+I18+K18+M18+O18+P18+Q18+R18+T18+W18+Y18+AA18)</f>
        <v>#REF!</v>
      </c>
      <c r="AG18" s="77" t="s">
        <v>212</v>
      </c>
      <c r="AH18" s="77" t="s">
        <v>227</v>
      </c>
      <c r="AI18" s="78">
        <v>48</v>
      </c>
      <c r="AJ18" s="79">
        <v>50</v>
      </c>
    </row>
    <row r="19" spans="1:36" x14ac:dyDescent="0.25">
      <c r="A19" s="90">
        <v>9</v>
      </c>
      <c r="B19" s="62" t="s">
        <v>228</v>
      </c>
      <c r="C19" s="80" t="s">
        <v>209</v>
      </c>
      <c r="D19" s="64" t="s">
        <v>131</v>
      </c>
      <c r="E19" s="81">
        <v>901</v>
      </c>
      <c r="F19" s="82">
        <v>525</v>
      </c>
      <c r="G19" s="83">
        <v>915</v>
      </c>
      <c r="H19" s="84">
        <v>533</v>
      </c>
      <c r="I19" s="69">
        <v>492</v>
      </c>
      <c r="J19" s="70">
        <f t="shared" si="0"/>
        <v>93.714285714285722</v>
      </c>
      <c r="K19" s="71">
        <v>492</v>
      </c>
      <c r="L19" s="70">
        <f t="shared" si="1"/>
        <v>93.7</v>
      </c>
      <c r="M19" s="71">
        <v>459</v>
      </c>
      <c r="N19" s="70">
        <f t="shared" si="2"/>
        <v>87.4</v>
      </c>
      <c r="O19" s="71">
        <v>2</v>
      </c>
      <c r="P19" s="71">
        <v>6</v>
      </c>
      <c r="Q19" s="71">
        <v>2</v>
      </c>
      <c r="R19" s="71">
        <v>489</v>
      </c>
      <c r="S19" s="70">
        <f t="shared" si="3"/>
        <v>91.7</v>
      </c>
      <c r="T19" s="71">
        <v>492</v>
      </c>
      <c r="U19" s="70">
        <f t="shared" si="4"/>
        <v>92.3</v>
      </c>
      <c r="V19" s="72">
        <v>942</v>
      </c>
      <c r="W19" s="71">
        <v>593</v>
      </c>
      <c r="X19" s="70">
        <f t="shared" si="5"/>
        <v>63</v>
      </c>
      <c r="Y19" s="71">
        <v>596</v>
      </c>
      <c r="Z19" s="70">
        <f t="shared" si="6"/>
        <v>63.3</v>
      </c>
      <c r="AA19" s="73">
        <v>8</v>
      </c>
      <c r="AB19" s="70">
        <f t="shared" si="7"/>
        <v>0.8</v>
      </c>
      <c r="AC19" s="74">
        <v>2457</v>
      </c>
      <c r="AD19" s="85"/>
      <c r="AE19" s="76" t="e">
        <f>SUM(#REF!+#REF!+#REF!+#REF!+#REF!+#REF!+#REF!+#REF!+#REF!+#REF!+#REF!+#REF!+#REF!+#REF!+I19+K19+M19+O19+P19+Q19+R19+T19+W19+Y19+AA19)</f>
        <v>#REF!</v>
      </c>
      <c r="AG19" s="77" t="s">
        <v>212</v>
      </c>
      <c r="AH19" s="77" t="s">
        <v>228</v>
      </c>
      <c r="AI19" s="78">
        <v>525</v>
      </c>
      <c r="AJ19" s="79">
        <v>533</v>
      </c>
    </row>
    <row r="20" spans="1:36" x14ac:dyDescent="0.25">
      <c r="A20" s="90">
        <v>6</v>
      </c>
      <c r="B20" s="62" t="s">
        <v>229</v>
      </c>
      <c r="C20" s="80" t="s">
        <v>209</v>
      </c>
      <c r="D20" s="64" t="s">
        <v>72</v>
      </c>
      <c r="E20" s="81">
        <v>149</v>
      </c>
      <c r="F20" s="82">
        <v>99</v>
      </c>
      <c r="G20" s="83">
        <v>147</v>
      </c>
      <c r="H20" s="84">
        <v>98</v>
      </c>
      <c r="I20" s="69">
        <v>87</v>
      </c>
      <c r="J20" s="70">
        <f t="shared" si="0"/>
        <v>87.878787878787875</v>
      </c>
      <c r="K20" s="71">
        <v>88</v>
      </c>
      <c r="L20" s="70">
        <f t="shared" si="1"/>
        <v>88.9</v>
      </c>
      <c r="M20" s="71">
        <v>89</v>
      </c>
      <c r="N20" s="70">
        <f t="shared" si="2"/>
        <v>89.9</v>
      </c>
      <c r="O20" s="71">
        <v>1</v>
      </c>
      <c r="P20" s="71">
        <v>1</v>
      </c>
      <c r="Q20" s="71">
        <v>0</v>
      </c>
      <c r="R20" s="71">
        <v>91</v>
      </c>
      <c r="S20" s="70">
        <f t="shared" si="3"/>
        <v>92.9</v>
      </c>
      <c r="T20" s="71">
        <v>91</v>
      </c>
      <c r="U20" s="70">
        <f t="shared" si="4"/>
        <v>92.9</v>
      </c>
      <c r="V20" s="72">
        <v>137</v>
      </c>
      <c r="W20" s="71">
        <v>94</v>
      </c>
      <c r="X20" s="70">
        <f t="shared" si="5"/>
        <v>68.599999999999994</v>
      </c>
      <c r="Y20" s="71">
        <v>94</v>
      </c>
      <c r="Z20" s="70">
        <f t="shared" si="6"/>
        <v>68.599999999999994</v>
      </c>
      <c r="AA20" s="73">
        <v>0</v>
      </c>
      <c r="AB20" s="70">
        <f t="shared" si="7"/>
        <v>0</v>
      </c>
      <c r="AC20" s="74">
        <v>426</v>
      </c>
      <c r="AD20" s="85"/>
      <c r="AE20" s="76" t="e">
        <f>SUM(#REF!+#REF!+#REF!+#REF!+#REF!+#REF!+#REF!+#REF!+#REF!+#REF!+#REF!+#REF!+#REF!+#REF!+I20+K20+M20+O20+P20+Q20+R20+T20+W20+Y20+AA20)</f>
        <v>#REF!</v>
      </c>
      <c r="AG20" s="77" t="s">
        <v>212</v>
      </c>
      <c r="AH20" s="77" t="s">
        <v>229</v>
      </c>
      <c r="AI20" s="78">
        <v>99</v>
      </c>
      <c r="AJ20" s="79">
        <v>98</v>
      </c>
    </row>
    <row r="21" spans="1:36" x14ac:dyDescent="0.25">
      <c r="A21" s="90">
        <v>9</v>
      </c>
      <c r="B21" s="62" t="s">
        <v>230</v>
      </c>
      <c r="C21" s="80" t="s">
        <v>209</v>
      </c>
      <c r="D21" s="64" t="s">
        <v>132</v>
      </c>
      <c r="E21" s="81">
        <v>7267</v>
      </c>
      <c r="F21" s="82">
        <v>5610</v>
      </c>
      <c r="G21" s="83">
        <v>7264</v>
      </c>
      <c r="H21" s="84">
        <v>5608</v>
      </c>
      <c r="I21" s="69">
        <v>5252</v>
      </c>
      <c r="J21" s="70">
        <f t="shared" si="0"/>
        <v>93.618538324420669</v>
      </c>
      <c r="K21" s="71">
        <v>5217</v>
      </c>
      <c r="L21" s="70">
        <f t="shared" si="1"/>
        <v>93</v>
      </c>
      <c r="M21" s="71">
        <v>4723</v>
      </c>
      <c r="N21" s="70">
        <f t="shared" si="2"/>
        <v>84.2</v>
      </c>
      <c r="O21" s="71">
        <v>89</v>
      </c>
      <c r="P21" s="71">
        <v>83</v>
      </c>
      <c r="Q21" s="71">
        <v>1</v>
      </c>
      <c r="R21" s="71">
        <v>4666</v>
      </c>
      <c r="S21" s="70">
        <f t="shared" si="3"/>
        <v>83.2</v>
      </c>
      <c r="T21" s="71">
        <v>4660</v>
      </c>
      <c r="U21" s="70">
        <f t="shared" si="4"/>
        <v>83.1</v>
      </c>
      <c r="V21" s="72">
        <v>7301</v>
      </c>
      <c r="W21" s="71">
        <v>5303</v>
      </c>
      <c r="X21" s="70">
        <f t="shared" si="5"/>
        <v>72.599999999999994</v>
      </c>
      <c r="Y21" s="71">
        <v>5246</v>
      </c>
      <c r="Z21" s="70">
        <f t="shared" si="6"/>
        <v>71.900000000000006</v>
      </c>
      <c r="AA21" s="73">
        <v>139</v>
      </c>
      <c r="AB21" s="70">
        <f t="shared" si="7"/>
        <v>1.9</v>
      </c>
      <c r="AC21" s="74">
        <v>19067</v>
      </c>
      <c r="AD21" s="75" t="s">
        <v>202</v>
      </c>
      <c r="AE21" s="76" t="e">
        <f>SUM(#REF!+#REF!+#REF!+#REF!+#REF!+#REF!+#REF!+#REF!+#REF!+#REF!+#REF!+#REF!+#REF!+#REF!+I21+K21+M21+O21+P21+Q21+R21+T21+W21+Y21+AA21)</f>
        <v>#REF!</v>
      </c>
      <c r="AG21" s="77" t="s">
        <v>212</v>
      </c>
      <c r="AH21" s="77" t="s">
        <v>230</v>
      </c>
      <c r="AI21" s="78">
        <v>5610</v>
      </c>
      <c r="AJ21" s="79">
        <v>5608</v>
      </c>
    </row>
    <row r="22" spans="1:36" x14ac:dyDescent="0.25">
      <c r="A22" s="90">
        <v>8</v>
      </c>
      <c r="B22" s="62" t="s">
        <v>231</v>
      </c>
      <c r="C22" s="80" t="s">
        <v>209</v>
      </c>
      <c r="D22" s="64" t="s">
        <v>111</v>
      </c>
      <c r="E22" s="81">
        <v>182</v>
      </c>
      <c r="F22" s="82">
        <v>166</v>
      </c>
      <c r="G22" s="83">
        <v>190</v>
      </c>
      <c r="H22" s="84">
        <v>173</v>
      </c>
      <c r="I22" s="69">
        <v>150</v>
      </c>
      <c r="J22" s="70">
        <f t="shared" si="0"/>
        <v>90.361445783132538</v>
      </c>
      <c r="K22" s="71">
        <v>158</v>
      </c>
      <c r="L22" s="70">
        <f t="shared" si="1"/>
        <v>95.2</v>
      </c>
      <c r="M22" s="71">
        <v>115</v>
      </c>
      <c r="N22" s="70">
        <f t="shared" si="2"/>
        <v>69.3</v>
      </c>
      <c r="O22" s="71">
        <v>1</v>
      </c>
      <c r="P22" s="71">
        <v>0</v>
      </c>
      <c r="Q22" s="71">
        <v>0</v>
      </c>
      <c r="R22" s="71">
        <v>133</v>
      </c>
      <c r="S22" s="70">
        <f t="shared" si="3"/>
        <v>76.900000000000006</v>
      </c>
      <c r="T22" s="71">
        <v>135</v>
      </c>
      <c r="U22" s="70">
        <f t="shared" si="4"/>
        <v>78</v>
      </c>
      <c r="V22" s="72">
        <v>208</v>
      </c>
      <c r="W22" s="71">
        <v>187</v>
      </c>
      <c r="X22" s="70">
        <f t="shared" si="5"/>
        <v>89.9</v>
      </c>
      <c r="Y22" s="71">
        <v>185</v>
      </c>
      <c r="Z22" s="70">
        <f t="shared" si="6"/>
        <v>88.9</v>
      </c>
      <c r="AA22" s="73">
        <v>1</v>
      </c>
      <c r="AB22" s="70">
        <f t="shared" si="7"/>
        <v>0.5</v>
      </c>
      <c r="AC22" s="74">
        <v>732</v>
      </c>
      <c r="AD22" s="85"/>
      <c r="AE22" s="76" t="e">
        <f>SUM(#REF!+#REF!+#REF!+#REF!+#REF!+#REF!+#REF!+#REF!+#REF!+#REF!+#REF!+#REF!+#REF!+#REF!+I22+K22+M22+O22+P22+Q22+R22+T22+W22+Y22+AA22)</f>
        <v>#REF!</v>
      </c>
      <c r="AG22" s="77" t="s">
        <v>210</v>
      </c>
      <c r="AH22" s="77" t="s">
        <v>231</v>
      </c>
      <c r="AI22" s="78">
        <v>166</v>
      </c>
      <c r="AJ22" s="79">
        <v>173</v>
      </c>
    </row>
    <row r="23" spans="1:36" x14ac:dyDescent="0.25">
      <c r="A23" s="90">
        <v>8</v>
      </c>
      <c r="B23" s="62" t="s">
        <v>232</v>
      </c>
      <c r="C23" s="80" t="s">
        <v>209</v>
      </c>
      <c r="D23" s="64" t="s">
        <v>112</v>
      </c>
      <c r="E23" s="81">
        <v>351</v>
      </c>
      <c r="F23" s="82">
        <v>294</v>
      </c>
      <c r="G23" s="83">
        <v>363</v>
      </c>
      <c r="H23" s="84">
        <v>304</v>
      </c>
      <c r="I23" s="69">
        <v>324</v>
      </c>
      <c r="J23" s="70">
        <f t="shared" si="0"/>
        <v>110.20408163265304</v>
      </c>
      <c r="K23" s="71">
        <v>340</v>
      </c>
      <c r="L23" s="70">
        <f t="shared" si="1"/>
        <v>115.6</v>
      </c>
      <c r="M23" s="71">
        <v>309</v>
      </c>
      <c r="N23" s="70">
        <f t="shared" si="2"/>
        <v>105.1</v>
      </c>
      <c r="O23" s="71">
        <v>8</v>
      </c>
      <c r="P23" s="71">
        <v>1</v>
      </c>
      <c r="Q23" s="71">
        <v>0</v>
      </c>
      <c r="R23" s="71">
        <v>266</v>
      </c>
      <c r="S23" s="70">
        <f t="shared" si="3"/>
        <v>87.5</v>
      </c>
      <c r="T23" s="71">
        <v>266</v>
      </c>
      <c r="U23" s="70">
        <f t="shared" si="4"/>
        <v>87.5</v>
      </c>
      <c r="V23" s="72">
        <v>385</v>
      </c>
      <c r="W23" s="71">
        <v>332</v>
      </c>
      <c r="X23" s="70">
        <f t="shared" si="5"/>
        <v>86.2</v>
      </c>
      <c r="Y23" s="71">
        <v>330</v>
      </c>
      <c r="Z23" s="70">
        <f t="shared" si="6"/>
        <v>85.7</v>
      </c>
      <c r="AA23" s="73">
        <v>2</v>
      </c>
      <c r="AB23" s="70">
        <f t="shared" si="7"/>
        <v>0.5</v>
      </c>
      <c r="AC23" s="74">
        <v>846</v>
      </c>
      <c r="AD23" s="85"/>
      <c r="AE23" s="76" t="e">
        <f>SUM(#REF!+#REF!+#REF!+#REF!+#REF!+#REF!+#REF!+#REF!+#REF!+#REF!+#REF!+#REF!+#REF!+#REF!+I23+K23+M23+O23+P23+Q23+R23+T23+W23+Y23+AA23)</f>
        <v>#REF!</v>
      </c>
      <c r="AG23" s="77" t="s">
        <v>212</v>
      </c>
      <c r="AH23" s="77" t="s">
        <v>232</v>
      </c>
      <c r="AI23" s="78">
        <v>294</v>
      </c>
      <c r="AJ23" s="79">
        <v>304</v>
      </c>
    </row>
    <row r="24" spans="1:36" x14ac:dyDescent="0.25">
      <c r="A24" s="90">
        <v>8</v>
      </c>
      <c r="B24" s="62" t="s">
        <v>233</v>
      </c>
      <c r="C24" s="80" t="s">
        <v>209</v>
      </c>
      <c r="D24" s="64" t="s">
        <v>107</v>
      </c>
      <c r="E24" s="81">
        <v>542</v>
      </c>
      <c r="F24" s="82">
        <v>451</v>
      </c>
      <c r="G24" s="83">
        <v>545</v>
      </c>
      <c r="H24" s="84">
        <v>453</v>
      </c>
      <c r="I24" s="69">
        <v>422</v>
      </c>
      <c r="J24" s="70">
        <f t="shared" si="0"/>
        <v>93.569844789356978</v>
      </c>
      <c r="K24" s="71">
        <v>429</v>
      </c>
      <c r="L24" s="70">
        <f t="shared" si="1"/>
        <v>95.1</v>
      </c>
      <c r="M24" s="71">
        <v>386</v>
      </c>
      <c r="N24" s="70">
        <f t="shared" si="2"/>
        <v>85.6</v>
      </c>
      <c r="O24" s="71">
        <v>2</v>
      </c>
      <c r="P24" s="71">
        <v>8</v>
      </c>
      <c r="Q24" s="71">
        <v>1</v>
      </c>
      <c r="R24" s="71">
        <v>361</v>
      </c>
      <c r="S24" s="70">
        <f t="shared" si="3"/>
        <v>79.7</v>
      </c>
      <c r="T24" s="71">
        <v>362</v>
      </c>
      <c r="U24" s="70">
        <f t="shared" si="4"/>
        <v>79.900000000000006</v>
      </c>
      <c r="V24" s="72">
        <v>551</v>
      </c>
      <c r="W24" s="71">
        <v>454</v>
      </c>
      <c r="X24" s="70">
        <f t="shared" si="5"/>
        <v>82.4</v>
      </c>
      <c r="Y24" s="71">
        <v>454</v>
      </c>
      <c r="Z24" s="70">
        <f t="shared" si="6"/>
        <v>82.4</v>
      </c>
      <c r="AA24" s="73">
        <v>3</v>
      </c>
      <c r="AB24" s="70">
        <f t="shared" si="7"/>
        <v>0.5</v>
      </c>
      <c r="AC24" s="74">
        <v>2388</v>
      </c>
      <c r="AD24" s="85"/>
      <c r="AE24" s="76" t="e">
        <f>SUM(#REF!+#REF!+#REF!+#REF!+#REF!+#REF!+#REF!+#REF!+#REF!+#REF!+#REF!+#REF!+#REF!+#REF!+I24+K24+M24+O24+P24+Q24+R24+T24+W24+Y24+AA24)</f>
        <v>#REF!</v>
      </c>
      <c r="AG24" s="77" t="s">
        <v>212</v>
      </c>
      <c r="AH24" s="77" t="s">
        <v>233</v>
      </c>
      <c r="AI24" s="78">
        <v>451</v>
      </c>
      <c r="AJ24" s="79">
        <v>453</v>
      </c>
    </row>
    <row r="25" spans="1:36" x14ac:dyDescent="0.25">
      <c r="A25" s="90">
        <v>6</v>
      </c>
      <c r="B25" s="62" t="s">
        <v>234</v>
      </c>
      <c r="C25" s="80" t="s">
        <v>209</v>
      </c>
      <c r="D25" s="64" t="s">
        <v>73</v>
      </c>
      <c r="E25" s="81">
        <v>180</v>
      </c>
      <c r="F25" s="82">
        <v>180</v>
      </c>
      <c r="G25" s="83">
        <v>185</v>
      </c>
      <c r="H25" s="84">
        <v>185</v>
      </c>
      <c r="I25" s="69">
        <v>142</v>
      </c>
      <c r="J25" s="70">
        <f t="shared" si="0"/>
        <v>78.888888888888886</v>
      </c>
      <c r="K25" s="71">
        <v>159</v>
      </c>
      <c r="L25" s="70">
        <f t="shared" si="1"/>
        <v>88.3</v>
      </c>
      <c r="M25" s="71">
        <v>150</v>
      </c>
      <c r="N25" s="70">
        <f t="shared" si="2"/>
        <v>83.3</v>
      </c>
      <c r="O25" s="71">
        <v>0</v>
      </c>
      <c r="P25" s="71">
        <v>0</v>
      </c>
      <c r="Q25" s="71">
        <v>0</v>
      </c>
      <c r="R25" s="71">
        <v>134</v>
      </c>
      <c r="S25" s="70">
        <f t="shared" si="3"/>
        <v>72.400000000000006</v>
      </c>
      <c r="T25" s="71">
        <v>134</v>
      </c>
      <c r="U25" s="70">
        <f t="shared" si="4"/>
        <v>72.400000000000006</v>
      </c>
      <c r="V25" s="72">
        <v>190</v>
      </c>
      <c r="W25" s="71">
        <v>189</v>
      </c>
      <c r="X25" s="70">
        <f t="shared" si="5"/>
        <v>99.5</v>
      </c>
      <c r="Y25" s="71">
        <v>188</v>
      </c>
      <c r="Z25" s="70">
        <f t="shared" si="6"/>
        <v>98.9</v>
      </c>
      <c r="AA25" s="73">
        <v>0</v>
      </c>
      <c r="AB25" s="70">
        <f t="shared" si="7"/>
        <v>0</v>
      </c>
      <c r="AC25" s="74">
        <v>591</v>
      </c>
      <c r="AD25" s="85"/>
      <c r="AE25" s="76" t="e">
        <f>SUM(#REF!+#REF!+#REF!+#REF!+#REF!+#REF!+#REF!+#REF!+#REF!+#REF!+#REF!+#REF!+#REF!+#REF!+I25+K25+M25+O25+P25+Q25+R25+T25+W25+Y25+AA25)</f>
        <v>#REF!</v>
      </c>
      <c r="AG25" s="77" t="s">
        <v>212</v>
      </c>
      <c r="AH25" s="77" t="s">
        <v>234</v>
      </c>
      <c r="AI25" s="78">
        <v>180</v>
      </c>
      <c r="AJ25" s="79">
        <v>185</v>
      </c>
    </row>
    <row r="26" spans="1:36" x14ac:dyDescent="0.25">
      <c r="A26" s="90">
        <v>5</v>
      </c>
      <c r="B26" s="62" t="s">
        <v>235</v>
      </c>
      <c r="C26" s="80" t="s">
        <v>209</v>
      </c>
      <c r="D26" s="64" t="s">
        <v>55</v>
      </c>
      <c r="E26" s="81">
        <v>148</v>
      </c>
      <c r="F26" s="82">
        <v>131</v>
      </c>
      <c r="G26" s="83">
        <v>144</v>
      </c>
      <c r="H26" s="84">
        <v>127</v>
      </c>
      <c r="I26" s="69">
        <v>114</v>
      </c>
      <c r="J26" s="70">
        <f t="shared" si="0"/>
        <v>87.022900763358777</v>
      </c>
      <c r="K26" s="71">
        <v>119</v>
      </c>
      <c r="L26" s="70">
        <f t="shared" si="1"/>
        <v>90.8</v>
      </c>
      <c r="M26" s="71">
        <v>144</v>
      </c>
      <c r="N26" s="70">
        <f t="shared" si="2"/>
        <v>109.9</v>
      </c>
      <c r="O26" s="71">
        <v>0</v>
      </c>
      <c r="P26" s="71">
        <v>2</v>
      </c>
      <c r="Q26" s="71">
        <v>0</v>
      </c>
      <c r="R26" s="71">
        <v>127</v>
      </c>
      <c r="S26" s="70">
        <f t="shared" si="3"/>
        <v>100</v>
      </c>
      <c r="T26" s="71">
        <v>125</v>
      </c>
      <c r="U26" s="70">
        <f t="shared" si="4"/>
        <v>98.4</v>
      </c>
      <c r="V26" s="72">
        <v>135</v>
      </c>
      <c r="W26" s="71">
        <v>149</v>
      </c>
      <c r="X26" s="70">
        <f t="shared" si="5"/>
        <v>110.4</v>
      </c>
      <c r="Y26" s="71">
        <v>149</v>
      </c>
      <c r="Z26" s="70">
        <f t="shared" si="6"/>
        <v>110.4</v>
      </c>
      <c r="AA26" s="73">
        <v>0</v>
      </c>
      <c r="AB26" s="70">
        <f t="shared" si="7"/>
        <v>0</v>
      </c>
      <c r="AC26" s="74">
        <v>373</v>
      </c>
      <c r="AD26" s="85"/>
      <c r="AE26" s="76" t="e">
        <f>SUM(#REF!+#REF!+#REF!+#REF!+#REF!+#REF!+#REF!+#REF!+#REF!+#REF!+#REF!+#REF!+#REF!+#REF!+I26+K26+M26+O26+P26+Q26+R26+T26+W26+Y26+AA26)</f>
        <v>#REF!</v>
      </c>
      <c r="AG26" s="77" t="s">
        <v>210</v>
      </c>
      <c r="AH26" s="77" t="s">
        <v>235</v>
      </c>
      <c r="AI26" s="78">
        <v>131</v>
      </c>
      <c r="AJ26" s="79">
        <v>127</v>
      </c>
    </row>
    <row r="27" spans="1:36" x14ac:dyDescent="0.25">
      <c r="A27" s="90">
        <v>2</v>
      </c>
      <c r="B27" s="62" t="s">
        <v>236</v>
      </c>
      <c r="C27" s="80" t="s">
        <v>209</v>
      </c>
      <c r="D27" s="64" t="s">
        <v>22</v>
      </c>
      <c r="E27" s="81">
        <v>964</v>
      </c>
      <c r="F27" s="82">
        <v>749</v>
      </c>
      <c r="G27" s="83">
        <v>958</v>
      </c>
      <c r="H27" s="84">
        <v>744</v>
      </c>
      <c r="I27" s="69">
        <v>698</v>
      </c>
      <c r="J27" s="70">
        <f t="shared" si="0"/>
        <v>93.190921228304404</v>
      </c>
      <c r="K27" s="71">
        <v>598</v>
      </c>
      <c r="L27" s="70">
        <f t="shared" si="1"/>
        <v>79.8</v>
      </c>
      <c r="M27" s="71">
        <v>254</v>
      </c>
      <c r="N27" s="70">
        <f t="shared" si="2"/>
        <v>33.9</v>
      </c>
      <c r="O27" s="71">
        <v>43</v>
      </c>
      <c r="P27" s="71">
        <v>88</v>
      </c>
      <c r="Q27" s="71">
        <v>4</v>
      </c>
      <c r="R27" s="71">
        <v>361</v>
      </c>
      <c r="S27" s="70">
        <f t="shared" si="3"/>
        <v>48.5</v>
      </c>
      <c r="T27" s="71">
        <v>357</v>
      </c>
      <c r="U27" s="70">
        <f t="shared" si="4"/>
        <v>48</v>
      </c>
      <c r="V27" s="72">
        <v>927</v>
      </c>
      <c r="W27" s="71">
        <v>548</v>
      </c>
      <c r="X27" s="70">
        <f t="shared" si="5"/>
        <v>59.1</v>
      </c>
      <c r="Y27" s="71">
        <v>549</v>
      </c>
      <c r="Z27" s="70">
        <f t="shared" si="6"/>
        <v>59.2</v>
      </c>
      <c r="AA27" s="73">
        <v>12</v>
      </c>
      <c r="AB27" s="70">
        <f t="shared" si="7"/>
        <v>1.3</v>
      </c>
      <c r="AC27" s="74">
        <v>548</v>
      </c>
      <c r="AD27" s="85"/>
      <c r="AE27" s="76" t="e">
        <f>SUM(#REF!+#REF!+#REF!+#REF!+#REF!+#REF!+#REF!+#REF!+#REF!+#REF!+#REF!+#REF!+#REF!+#REF!+I27+K27+M27+O27+P27+Q27+R27+T27+W27+Y27+AA27)</f>
        <v>#REF!</v>
      </c>
      <c r="AG27" s="77" t="s">
        <v>212</v>
      </c>
      <c r="AH27" s="77" t="s">
        <v>236</v>
      </c>
      <c r="AI27" s="78">
        <v>749</v>
      </c>
      <c r="AJ27" s="79">
        <v>744</v>
      </c>
    </row>
    <row r="28" spans="1:36" x14ac:dyDescent="0.25">
      <c r="A28" s="90">
        <v>5</v>
      </c>
      <c r="B28" s="62" t="s">
        <v>237</v>
      </c>
      <c r="C28" s="80" t="s">
        <v>209</v>
      </c>
      <c r="D28" s="64" t="s">
        <v>113</v>
      </c>
      <c r="E28" s="81">
        <v>225</v>
      </c>
      <c r="F28" s="82">
        <v>127</v>
      </c>
      <c r="G28" s="83">
        <v>204</v>
      </c>
      <c r="H28" s="84">
        <v>115</v>
      </c>
      <c r="I28" s="69">
        <v>116</v>
      </c>
      <c r="J28" s="70">
        <f t="shared" si="0"/>
        <v>91.338582677165363</v>
      </c>
      <c r="K28" s="71">
        <v>137</v>
      </c>
      <c r="L28" s="70">
        <f t="shared" si="1"/>
        <v>107.9</v>
      </c>
      <c r="M28" s="71">
        <v>112</v>
      </c>
      <c r="N28" s="70">
        <f t="shared" si="2"/>
        <v>88.2</v>
      </c>
      <c r="O28" s="71">
        <v>2</v>
      </c>
      <c r="P28" s="71">
        <v>1</v>
      </c>
      <c r="Q28" s="71">
        <v>0</v>
      </c>
      <c r="R28" s="71">
        <v>119</v>
      </c>
      <c r="S28" s="70">
        <f t="shared" si="3"/>
        <v>103.5</v>
      </c>
      <c r="T28" s="71">
        <v>121</v>
      </c>
      <c r="U28" s="70">
        <f t="shared" si="4"/>
        <v>105.2</v>
      </c>
      <c r="V28" s="72">
        <v>154</v>
      </c>
      <c r="W28" s="71">
        <v>141</v>
      </c>
      <c r="X28" s="70">
        <f t="shared" si="5"/>
        <v>91.6</v>
      </c>
      <c r="Y28" s="71">
        <v>139</v>
      </c>
      <c r="Z28" s="70">
        <f t="shared" si="6"/>
        <v>90.3</v>
      </c>
      <c r="AA28" s="73">
        <v>0</v>
      </c>
      <c r="AB28" s="70">
        <f t="shared" si="7"/>
        <v>0</v>
      </c>
      <c r="AC28" s="74">
        <v>594</v>
      </c>
      <c r="AD28" s="85"/>
      <c r="AE28" s="76" t="e">
        <f>SUM(#REF!+#REF!+#REF!+#REF!+#REF!+#REF!+#REF!+#REF!+#REF!+#REF!+#REF!+#REF!+#REF!+#REF!+I28+K28+M28+O28+P28+Q28+R28+T28+W28+Y28+AA28)</f>
        <v>#REF!</v>
      </c>
      <c r="AG28" s="77" t="s">
        <v>212</v>
      </c>
      <c r="AH28" s="77" t="s">
        <v>237</v>
      </c>
      <c r="AI28" s="78">
        <v>127</v>
      </c>
      <c r="AJ28" s="79">
        <v>115</v>
      </c>
    </row>
    <row r="29" spans="1:36" x14ac:dyDescent="0.25">
      <c r="A29" s="90">
        <v>9</v>
      </c>
      <c r="B29" s="62" t="s">
        <v>238</v>
      </c>
      <c r="C29" s="80" t="s">
        <v>209</v>
      </c>
      <c r="D29" s="64" t="s">
        <v>133</v>
      </c>
      <c r="E29" s="81">
        <v>1085</v>
      </c>
      <c r="F29" s="82">
        <v>873</v>
      </c>
      <c r="G29" s="83">
        <v>1113</v>
      </c>
      <c r="H29" s="84">
        <v>896</v>
      </c>
      <c r="I29" s="69">
        <v>730</v>
      </c>
      <c r="J29" s="70">
        <f t="shared" si="0"/>
        <v>83.619702176403209</v>
      </c>
      <c r="K29" s="71">
        <v>774</v>
      </c>
      <c r="L29" s="70">
        <f t="shared" si="1"/>
        <v>88.7</v>
      </c>
      <c r="M29" s="71">
        <v>692</v>
      </c>
      <c r="N29" s="70">
        <f t="shared" si="2"/>
        <v>79.3</v>
      </c>
      <c r="O29" s="71">
        <v>49</v>
      </c>
      <c r="P29" s="71">
        <v>34</v>
      </c>
      <c r="Q29" s="71">
        <v>0</v>
      </c>
      <c r="R29" s="71">
        <v>652</v>
      </c>
      <c r="S29" s="70">
        <f t="shared" si="3"/>
        <v>72.8</v>
      </c>
      <c r="T29" s="71">
        <v>654</v>
      </c>
      <c r="U29" s="70">
        <f t="shared" si="4"/>
        <v>73</v>
      </c>
      <c r="V29" s="72">
        <v>1194</v>
      </c>
      <c r="W29" s="71">
        <v>957</v>
      </c>
      <c r="X29" s="70">
        <f t="shared" si="5"/>
        <v>80.2</v>
      </c>
      <c r="Y29" s="71">
        <v>960</v>
      </c>
      <c r="Z29" s="70">
        <f t="shared" si="6"/>
        <v>80.400000000000006</v>
      </c>
      <c r="AA29" s="73">
        <v>5</v>
      </c>
      <c r="AB29" s="70">
        <f t="shared" si="7"/>
        <v>0.4</v>
      </c>
      <c r="AC29" s="74">
        <v>2899</v>
      </c>
      <c r="AD29" s="85"/>
      <c r="AE29" s="76" t="e">
        <f>SUM(#REF!+#REF!+#REF!+#REF!+#REF!+#REF!+#REF!+#REF!+#REF!+#REF!+#REF!+#REF!+#REF!+#REF!+I29+K29+M29+O29+P29+Q29+R29+T29+W29+Y29+AA29)</f>
        <v>#REF!</v>
      </c>
      <c r="AG29" s="77" t="s">
        <v>212</v>
      </c>
      <c r="AH29" s="77" t="s">
        <v>238</v>
      </c>
      <c r="AI29" s="78">
        <v>873</v>
      </c>
      <c r="AJ29" s="79">
        <v>896</v>
      </c>
    </row>
    <row r="30" spans="1:36" x14ac:dyDescent="0.25">
      <c r="A30" s="90">
        <v>6</v>
      </c>
      <c r="B30" s="62" t="s">
        <v>239</v>
      </c>
      <c r="C30" s="80" t="s">
        <v>209</v>
      </c>
      <c r="D30" s="64" t="s">
        <v>74</v>
      </c>
      <c r="E30" s="81">
        <v>196</v>
      </c>
      <c r="F30" s="82">
        <v>138</v>
      </c>
      <c r="G30" s="83">
        <v>192</v>
      </c>
      <c r="H30" s="84">
        <v>135</v>
      </c>
      <c r="I30" s="69">
        <v>148</v>
      </c>
      <c r="J30" s="70">
        <f t="shared" si="0"/>
        <v>107.24637681159422</v>
      </c>
      <c r="K30" s="71">
        <v>147</v>
      </c>
      <c r="L30" s="70">
        <f t="shared" si="1"/>
        <v>106.5</v>
      </c>
      <c r="M30" s="71">
        <v>122</v>
      </c>
      <c r="N30" s="70">
        <f t="shared" si="2"/>
        <v>88.4</v>
      </c>
      <c r="O30" s="71">
        <v>0</v>
      </c>
      <c r="P30" s="71">
        <v>0</v>
      </c>
      <c r="Q30" s="71">
        <v>0</v>
      </c>
      <c r="R30" s="71">
        <v>122</v>
      </c>
      <c r="S30" s="70">
        <f t="shared" si="3"/>
        <v>90.4</v>
      </c>
      <c r="T30" s="71">
        <v>122</v>
      </c>
      <c r="U30" s="70">
        <f t="shared" si="4"/>
        <v>90.4</v>
      </c>
      <c r="V30" s="72">
        <v>179</v>
      </c>
      <c r="W30" s="71">
        <v>186</v>
      </c>
      <c r="X30" s="70">
        <f t="shared" si="5"/>
        <v>103.9</v>
      </c>
      <c r="Y30" s="71">
        <v>183</v>
      </c>
      <c r="Z30" s="70">
        <f t="shared" si="6"/>
        <v>102.2</v>
      </c>
      <c r="AA30" s="73">
        <v>0</v>
      </c>
      <c r="AB30" s="70">
        <f t="shared" si="7"/>
        <v>0</v>
      </c>
      <c r="AC30" s="74">
        <v>665</v>
      </c>
      <c r="AD30" s="85"/>
      <c r="AE30" s="76" t="e">
        <f>SUM(#REF!+#REF!+#REF!+#REF!+#REF!+#REF!+#REF!+#REF!+#REF!+#REF!+#REF!+#REF!+#REF!+#REF!+I30+K30+M30+O30+P30+Q30+R30+T30+W30+Y30+AA30)</f>
        <v>#REF!</v>
      </c>
      <c r="AG30" s="77" t="s">
        <v>210</v>
      </c>
      <c r="AH30" s="77" t="s">
        <v>239</v>
      </c>
      <c r="AI30" s="78">
        <v>138</v>
      </c>
      <c r="AJ30" s="79">
        <v>135</v>
      </c>
    </row>
    <row r="31" spans="1:36" x14ac:dyDescent="0.25">
      <c r="A31" s="90">
        <v>5</v>
      </c>
      <c r="B31" s="62" t="s">
        <v>240</v>
      </c>
      <c r="C31" s="80" t="s">
        <v>209</v>
      </c>
      <c r="D31" s="64" t="s">
        <v>56</v>
      </c>
      <c r="E31" s="81">
        <v>400</v>
      </c>
      <c r="F31" s="82">
        <v>181</v>
      </c>
      <c r="G31" s="83">
        <v>387</v>
      </c>
      <c r="H31" s="84">
        <v>175</v>
      </c>
      <c r="I31" s="69">
        <v>195</v>
      </c>
      <c r="J31" s="70">
        <f t="shared" si="0"/>
        <v>107.73480662983425</v>
      </c>
      <c r="K31" s="71">
        <v>190</v>
      </c>
      <c r="L31" s="70">
        <f t="shared" si="1"/>
        <v>105</v>
      </c>
      <c r="M31" s="71">
        <v>178</v>
      </c>
      <c r="N31" s="70">
        <f t="shared" si="2"/>
        <v>98.3</v>
      </c>
      <c r="O31" s="71">
        <v>0</v>
      </c>
      <c r="P31" s="71">
        <v>5</v>
      </c>
      <c r="Q31" s="71">
        <v>0</v>
      </c>
      <c r="R31" s="71">
        <v>187</v>
      </c>
      <c r="S31" s="70">
        <f t="shared" si="3"/>
        <v>106.9</v>
      </c>
      <c r="T31" s="71">
        <v>183</v>
      </c>
      <c r="U31" s="70">
        <f t="shared" si="4"/>
        <v>104.6</v>
      </c>
      <c r="V31" s="72">
        <v>352</v>
      </c>
      <c r="W31" s="71">
        <v>253</v>
      </c>
      <c r="X31" s="70">
        <f t="shared" si="5"/>
        <v>71.900000000000006</v>
      </c>
      <c r="Y31" s="71">
        <v>252</v>
      </c>
      <c r="Z31" s="70">
        <f t="shared" si="6"/>
        <v>71.599999999999994</v>
      </c>
      <c r="AA31" s="73">
        <v>0</v>
      </c>
      <c r="AB31" s="70">
        <f t="shared" si="7"/>
        <v>0</v>
      </c>
      <c r="AC31" s="74">
        <v>1452</v>
      </c>
      <c r="AD31" s="85"/>
      <c r="AE31" s="76" t="e">
        <f>SUM(#REF!+#REF!+#REF!+#REF!+#REF!+#REF!+#REF!+#REF!+#REF!+#REF!+#REF!+#REF!+#REF!+#REF!+I31+K31+M31+O31+P31+Q31+R31+T31+W31+Y31+AA31)</f>
        <v>#REF!</v>
      </c>
      <c r="AG31" s="77" t="s">
        <v>212</v>
      </c>
      <c r="AH31" s="77" t="s">
        <v>240</v>
      </c>
      <c r="AI31" s="78">
        <v>181</v>
      </c>
      <c r="AJ31" s="79">
        <v>175</v>
      </c>
    </row>
    <row r="32" spans="1:36" x14ac:dyDescent="0.25">
      <c r="A32" s="90">
        <v>1</v>
      </c>
      <c r="B32" s="62" t="s">
        <v>241</v>
      </c>
      <c r="C32" s="80" t="s">
        <v>209</v>
      </c>
      <c r="D32" s="64" t="s">
        <v>15</v>
      </c>
      <c r="E32" s="81">
        <v>99</v>
      </c>
      <c r="F32" s="82">
        <v>60</v>
      </c>
      <c r="G32" s="83">
        <v>94</v>
      </c>
      <c r="H32" s="84">
        <v>57</v>
      </c>
      <c r="I32" s="69">
        <v>61</v>
      </c>
      <c r="J32" s="70">
        <f t="shared" si="0"/>
        <v>101.66666666666666</v>
      </c>
      <c r="K32" s="71">
        <v>59</v>
      </c>
      <c r="L32" s="70">
        <f t="shared" si="1"/>
        <v>98.3</v>
      </c>
      <c r="M32" s="71">
        <v>58</v>
      </c>
      <c r="N32" s="70">
        <f t="shared" si="2"/>
        <v>96.7</v>
      </c>
      <c r="O32" s="71">
        <v>0</v>
      </c>
      <c r="P32" s="71">
        <v>0</v>
      </c>
      <c r="Q32" s="71">
        <v>0</v>
      </c>
      <c r="R32" s="71">
        <v>59</v>
      </c>
      <c r="S32" s="70">
        <f t="shared" si="3"/>
        <v>103.5</v>
      </c>
      <c r="T32" s="71">
        <v>59</v>
      </c>
      <c r="U32" s="70">
        <f t="shared" si="4"/>
        <v>103.5</v>
      </c>
      <c r="V32" s="72">
        <v>86</v>
      </c>
      <c r="W32" s="71">
        <v>69</v>
      </c>
      <c r="X32" s="70">
        <f t="shared" si="5"/>
        <v>80.2</v>
      </c>
      <c r="Y32" s="71">
        <v>68</v>
      </c>
      <c r="Z32" s="70">
        <f t="shared" si="6"/>
        <v>79.099999999999994</v>
      </c>
      <c r="AA32" s="73">
        <v>0</v>
      </c>
      <c r="AB32" s="70">
        <f t="shared" si="7"/>
        <v>0</v>
      </c>
      <c r="AC32" s="74">
        <v>693</v>
      </c>
      <c r="AD32" s="85"/>
      <c r="AE32" s="76" t="e">
        <f>SUM(#REF!+#REF!+#REF!+#REF!+#REF!+#REF!+#REF!+#REF!+#REF!+#REF!+#REF!+#REF!+#REF!+#REF!+I32+K32+M32+O32+P32+Q32+R32+T32+W32+Y32+AA32)</f>
        <v>#REF!</v>
      </c>
      <c r="AG32" s="77" t="s">
        <v>210</v>
      </c>
      <c r="AH32" s="77" t="s">
        <v>241</v>
      </c>
      <c r="AI32" s="78">
        <v>60</v>
      </c>
      <c r="AJ32" s="79">
        <v>57</v>
      </c>
    </row>
    <row r="33" spans="1:36" x14ac:dyDescent="0.25">
      <c r="A33" s="90">
        <v>8</v>
      </c>
      <c r="B33" s="62" t="s">
        <v>242</v>
      </c>
      <c r="C33" s="80" t="s">
        <v>209</v>
      </c>
      <c r="D33" s="64" t="s">
        <v>114</v>
      </c>
      <c r="E33" s="81">
        <v>86</v>
      </c>
      <c r="F33" s="82">
        <v>58</v>
      </c>
      <c r="G33" s="83">
        <v>91</v>
      </c>
      <c r="H33" s="84">
        <v>61</v>
      </c>
      <c r="I33" s="69">
        <v>63</v>
      </c>
      <c r="J33" s="70">
        <f t="shared" si="0"/>
        <v>108.62068965517241</v>
      </c>
      <c r="K33" s="71">
        <v>56</v>
      </c>
      <c r="L33" s="70">
        <f t="shared" si="1"/>
        <v>96.6</v>
      </c>
      <c r="M33" s="71">
        <v>67</v>
      </c>
      <c r="N33" s="70">
        <f t="shared" si="2"/>
        <v>115.5</v>
      </c>
      <c r="O33" s="71">
        <v>0</v>
      </c>
      <c r="P33" s="71">
        <v>0</v>
      </c>
      <c r="Q33" s="71">
        <v>0</v>
      </c>
      <c r="R33" s="71">
        <v>79</v>
      </c>
      <c r="S33" s="70">
        <f t="shared" si="3"/>
        <v>129.5</v>
      </c>
      <c r="T33" s="71">
        <v>78</v>
      </c>
      <c r="U33" s="70">
        <f t="shared" si="4"/>
        <v>127.9</v>
      </c>
      <c r="V33" s="72">
        <v>103</v>
      </c>
      <c r="W33" s="71">
        <v>61</v>
      </c>
      <c r="X33" s="70">
        <f t="shared" si="5"/>
        <v>59.2</v>
      </c>
      <c r="Y33" s="71">
        <v>62</v>
      </c>
      <c r="Z33" s="70">
        <f t="shared" si="6"/>
        <v>60.2</v>
      </c>
      <c r="AA33" s="73">
        <v>0</v>
      </c>
      <c r="AB33" s="70">
        <f t="shared" si="7"/>
        <v>0</v>
      </c>
      <c r="AC33" s="74">
        <v>230</v>
      </c>
      <c r="AD33" s="85"/>
      <c r="AE33" s="76" t="e">
        <f>SUM(#REF!+#REF!+#REF!+#REF!+#REF!+#REF!+#REF!+#REF!+#REF!+#REF!+#REF!+#REF!+#REF!+#REF!+I33+K33+M33+O33+P33+Q33+R33+T33+W33+Y33+AA33)</f>
        <v>#REF!</v>
      </c>
      <c r="AG33" s="77" t="s">
        <v>212</v>
      </c>
      <c r="AH33" s="77" t="s">
        <v>242</v>
      </c>
      <c r="AI33" s="78">
        <v>58</v>
      </c>
      <c r="AJ33" s="79">
        <v>61</v>
      </c>
    </row>
    <row r="34" spans="1:36" x14ac:dyDescent="0.25">
      <c r="A34" s="90">
        <v>3</v>
      </c>
      <c r="B34" s="62" t="s">
        <v>243</v>
      </c>
      <c r="C34" s="80" t="s">
        <v>209</v>
      </c>
      <c r="D34" s="64" t="s">
        <v>30</v>
      </c>
      <c r="E34" s="81">
        <v>1316</v>
      </c>
      <c r="F34" s="82">
        <v>1048</v>
      </c>
      <c r="G34" s="83">
        <v>1296</v>
      </c>
      <c r="H34" s="84">
        <v>1032</v>
      </c>
      <c r="I34" s="69">
        <v>996</v>
      </c>
      <c r="J34" s="70">
        <f t="shared" si="0"/>
        <v>95.038167938931295</v>
      </c>
      <c r="K34" s="71">
        <v>1106</v>
      </c>
      <c r="L34" s="70">
        <f t="shared" si="1"/>
        <v>105.5</v>
      </c>
      <c r="M34" s="71">
        <v>545</v>
      </c>
      <c r="N34" s="70">
        <f t="shared" si="2"/>
        <v>52</v>
      </c>
      <c r="O34" s="71">
        <v>15</v>
      </c>
      <c r="P34" s="71">
        <v>18</v>
      </c>
      <c r="Q34" s="71">
        <v>0</v>
      </c>
      <c r="R34" s="71">
        <v>722</v>
      </c>
      <c r="S34" s="70">
        <f t="shared" si="3"/>
        <v>70</v>
      </c>
      <c r="T34" s="71">
        <v>742</v>
      </c>
      <c r="U34" s="70">
        <f t="shared" si="4"/>
        <v>71.900000000000006</v>
      </c>
      <c r="V34" s="72">
        <v>1229</v>
      </c>
      <c r="W34" s="71">
        <v>1049</v>
      </c>
      <c r="X34" s="70">
        <f t="shared" si="5"/>
        <v>85.4</v>
      </c>
      <c r="Y34" s="71">
        <v>1071</v>
      </c>
      <c r="Z34" s="70">
        <f t="shared" si="6"/>
        <v>87.1</v>
      </c>
      <c r="AA34" s="73">
        <v>25</v>
      </c>
      <c r="AB34" s="70">
        <f t="shared" si="7"/>
        <v>2</v>
      </c>
      <c r="AC34" s="74">
        <v>806</v>
      </c>
      <c r="AD34" s="85"/>
      <c r="AE34" s="76" t="e">
        <f>SUM(#REF!+#REF!+#REF!+#REF!+#REF!+#REF!+#REF!+#REF!+#REF!+#REF!+#REF!+#REF!+#REF!+#REF!+I34+K34+M34+O34+P34+Q34+R34+T34+W34+Y34+AA34)</f>
        <v>#REF!</v>
      </c>
      <c r="AG34" s="77" t="s">
        <v>212</v>
      </c>
      <c r="AH34" s="77" t="s">
        <v>243</v>
      </c>
      <c r="AI34" s="78">
        <v>1048</v>
      </c>
      <c r="AJ34" s="79">
        <v>1032</v>
      </c>
    </row>
    <row r="35" spans="1:36" x14ac:dyDescent="0.25">
      <c r="A35" s="90">
        <v>7</v>
      </c>
      <c r="B35" s="62" t="s">
        <v>244</v>
      </c>
      <c r="C35" s="80" t="s">
        <v>209</v>
      </c>
      <c r="D35" s="64" t="s">
        <v>245</v>
      </c>
      <c r="E35" s="81">
        <v>927</v>
      </c>
      <c r="F35" s="82">
        <v>586</v>
      </c>
      <c r="G35" s="83">
        <v>937</v>
      </c>
      <c r="H35" s="84">
        <v>592</v>
      </c>
      <c r="I35" s="69">
        <v>500</v>
      </c>
      <c r="J35" s="70">
        <f t="shared" si="0"/>
        <v>85.324232081911262</v>
      </c>
      <c r="K35" s="71">
        <v>516</v>
      </c>
      <c r="L35" s="70">
        <f t="shared" si="1"/>
        <v>88.1</v>
      </c>
      <c r="M35" s="71">
        <v>523</v>
      </c>
      <c r="N35" s="70">
        <f t="shared" si="2"/>
        <v>89.2</v>
      </c>
      <c r="O35" s="71">
        <v>1</v>
      </c>
      <c r="P35" s="71">
        <v>5</v>
      </c>
      <c r="Q35" s="71">
        <v>0</v>
      </c>
      <c r="R35" s="71">
        <v>486</v>
      </c>
      <c r="S35" s="70">
        <f t="shared" si="3"/>
        <v>82.1</v>
      </c>
      <c r="T35" s="71">
        <v>486</v>
      </c>
      <c r="U35" s="70">
        <f t="shared" si="4"/>
        <v>82.1</v>
      </c>
      <c r="V35" s="72">
        <v>952</v>
      </c>
      <c r="W35" s="71">
        <v>671</v>
      </c>
      <c r="X35" s="70">
        <f t="shared" si="5"/>
        <v>70.5</v>
      </c>
      <c r="Y35" s="71">
        <v>670</v>
      </c>
      <c r="Z35" s="70">
        <f t="shared" si="6"/>
        <v>70.400000000000006</v>
      </c>
      <c r="AA35" s="73">
        <v>1</v>
      </c>
      <c r="AB35" s="70">
        <f t="shared" si="7"/>
        <v>0.1</v>
      </c>
      <c r="AC35" s="74">
        <v>2833</v>
      </c>
      <c r="AD35" s="85"/>
      <c r="AE35" s="76" t="e">
        <f>SUM(#REF!+#REF!+#REF!+#REF!+#REF!+#REF!+#REF!+#REF!+#REF!+#REF!+#REF!+#REF!+#REF!+#REF!+I35+K35+M35+O35+P35+Q35+R35+T35+W35+Y35+AA35)</f>
        <v>#REF!</v>
      </c>
      <c r="AG35" s="77" t="s">
        <v>212</v>
      </c>
      <c r="AH35" s="77" t="s">
        <v>244</v>
      </c>
      <c r="AI35" s="78">
        <v>586</v>
      </c>
      <c r="AJ35" s="79">
        <v>592</v>
      </c>
    </row>
    <row r="36" spans="1:36" x14ac:dyDescent="0.25">
      <c r="A36" s="90">
        <v>6</v>
      </c>
      <c r="B36" s="62" t="s">
        <v>246</v>
      </c>
      <c r="C36" s="80" t="s">
        <v>209</v>
      </c>
      <c r="D36" s="64" t="s">
        <v>75</v>
      </c>
      <c r="E36" s="81">
        <v>58</v>
      </c>
      <c r="F36" s="82">
        <v>53</v>
      </c>
      <c r="G36" s="83">
        <v>62</v>
      </c>
      <c r="H36" s="84">
        <v>57</v>
      </c>
      <c r="I36" s="69">
        <v>32</v>
      </c>
      <c r="J36" s="70">
        <f t="shared" si="0"/>
        <v>60.377358490566039</v>
      </c>
      <c r="K36" s="71">
        <v>33</v>
      </c>
      <c r="L36" s="70">
        <f t="shared" si="1"/>
        <v>62.3</v>
      </c>
      <c r="M36" s="71">
        <v>25</v>
      </c>
      <c r="N36" s="70">
        <f t="shared" si="2"/>
        <v>47.2</v>
      </c>
      <c r="O36" s="71">
        <v>1</v>
      </c>
      <c r="P36" s="71">
        <v>0</v>
      </c>
      <c r="Q36" s="71">
        <v>0</v>
      </c>
      <c r="R36" s="71">
        <v>17</v>
      </c>
      <c r="S36" s="70">
        <f t="shared" si="3"/>
        <v>29.8</v>
      </c>
      <c r="T36" s="71">
        <v>18</v>
      </c>
      <c r="U36" s="70">
        <f t="shared" si="4"/>
        <v>31.6</v>
      </c>
      <c r="V36" s="72">
        <v>70</v>
      </c>
      <c r="W36" s="71">
        <v>39</v>
      </c>
      <c r="X36" s="70">
        <f t="shared" si="5"/>
        <v>55.7</v>
      </c>
      <c r="Y36" s="71">
        <v>42</v>
      </c>
      <c r="Z36" s="70">
        <f t="shared" si="6"/>
        <v>60</v>
      </c>
      <c r="AA36" s="73">
        <v>0</v>
      </c>
      <c r="AB36" s="70">
        <f t="shared" si="7"/>
        <v>0</v>
      </c>
      <c r="AC36" s="74">
        <v>102</v>
      </c>
      <c r="AD36" s="85"/>
      <c r="AE36" s="76" t="e">
        <f>SUM(#REF!+#REF!+#REF!+#REF!+#REF!+#REF!+#REF!+#REF!+#REF!+#REF!+#REF!+#REF!+#REF!+#REF!+I36+K36+M36+O36+P36+Q36+R36+T36+W36+Y36+AA36)</f>
        <v>#REF!</v>
      </c>
      <c r="AG36" s="77" t="s">
        <v>210</v>
      </c>
      <c r="AH36" s="77" t="s">
        <v>246</v>
      </c>
      <c r="AI36" s="78">
        <v>53</v>
      </c>
      <c r="AJ36" s="79">
        <v>57</v>
      </c>
    </row>
    <row r="37" spans="1:36" x14ac:dyDescent="0.25">
      <c r="A37" s="90">
        <v>2</v>
      </c>
      <c r="B37" s="62" t="s">
        <v>247</v>
      </c>
      <c r="C37" s="80" t="s">
        <v>209</v>
      </c>
      <c r="D37" s="64" t="s">
        <v>21</v>
      </c>
      <c r="E37" s="81">
        <v>2425</v>
      </c>
      <c r="F37" s="82">
        <v>1829</v>
      </c>
      <c r="G37" s="83">
        <v>2360</v>
      </c>
      <c r="H37" s="84">
        <v>1780</v>
      </c>
      <c r="I37" s="69">
        <v>1800</v>
      </c>
      <c r="J37" s="70">
        <f t="shared" si="0"/>
        <v>98.414434117003822</v>
      </c>
      <c r="K37" s="71">
        <v>1687</v>
      </c>
      <c r="L37" s="70">
        <f t="shared" si="1"/>
        <v>92.2</v>
      </c>
      <c r="M37" s="71">
        <v>1013</v>
      </c>
      <c r="N37" s="70">
        <f t="shared" si="2"/>
        <v>55.4</v>
      </c>
      <c r="O37" s="71">
        <v>26</v>
      </c>
      <c r="P37" s="71">
        <v>10</v>
      </c>
      <c r="Q37" s="71">
        <v>0</v>
      </c>
      <c r="R37" s="71">
        <v>1367</v>
      </c>
      <c r="S37" s="70">
        <f t="shared" si="3"/>
        <v>76.8</v>
      </c>
      <c r="T37" s="71">
        <v>1361</v>
      </c>
      <c r="U37" s="70">
        <f t="shared" si="4"/>
        <v>76.5</v>
      </c>
      <c r="V37" s="72">
        <v>2192</v>
      </c>
      <c r="W37" s="71">
        <v>1819</v>
      </c>
      <c r="X37" s="70">
        <f t="shared" si="5"/>
        <v>83</v>
      </c>
      <c r="Y37" s="71">
        <v>1800</v>
      </c>
      <c r="Z37" s="70">
        <f t="shared" si="6"/>
        <v>82.1</v>
      </c>
      <c r="AA37" s="73">
        <v>17</v>
      </c>
      <c r="AB37" s="70">
        <f t="shared" si="7"/>
        <v>0.8</v>
      </c>
      <c r="AC37" s="74">
        <v>1938</v>
      </c>
      <c r="AD37" s="85"/>
      <c r="AE37" s="76" t="e">
        <f>SUM(#REF!+#REF!+#REF!+#REF!+#REF!+#REF!+#REF!+#REF!+#REF!+#REF!+#REF!+#REF!+#REF!+#REF!+I37+K37+M37+O37+P37+Q37+R37+T37+W37+Y37+AA37)</f>
        <v>#REF!</v>
      </c>
      <c r="AG37" s="77" t="s">
        <v>210</v>
      </c>
      <c r="AH37" s="77" t="s">
        <v>247</v>
      </c>
      <c r="AI37" s="78">
        <v>1829</v>
      </c>
      <c r="AJ37" s="79">
        <v>1780</v>
      </c>
    </row>
    <row r="38" spans="1:36" x14ac:dyDescent="0.25">
      <c r="A38" s="90">
        <v>3</v>
      </c>
      <c r="B38" s="62" t="s">
        <v>248</v>
      </c>
      <c r="C38" s="80" t="s">
        <v>209</v>
      </c>
      <c r="D38" s="64" t="s">
        <v>31</v>
      </c>
      <c r="E38" s="81">
        <v>1794</v>
      </c>
      <c r="F38" s="82">
        <v>1522</v>
      </c>
      <c r="G38" s="83">
        <v>1771</v>
      </c>
      <c r="H38" s="84">
        <v>1502</v>
      </c>
      <c r="I38" s="69">
        <v>1510</v>
      </c>
      <c r="J38" s="70">
        <f t="shared" si="0"/>
        <v>99.211563731931676</v>
      </c>
      <c r="K38" s="71">
        <v>1580</v>
      </c>
      <c r="L38" s="70">
        <f t="shared" si="1"/>
        <v>103.8</v>
      </c>
      <c r="M38" s="71">
        <v>1142</v>
      </c>
      <c r="N38" s="70">
        <f t="shared" si="2"/>
        <v>75</v>
      </c>
      <c r="O38" s="71">
        <v>3</v>
      </c>
      <c r="P38" s="71">
        <v>1</v>
      </c>
      <c r="Q38" s="71">
        <v>0</v>
      </c>
      <c r="R38" s="71">
        <v>989</v>
      </c>
      <c r="S38" s="70">
        <f t="shared" si="3"/>
        <v>65.8</v>
      </c>
      <c r="T38" s="71">
        <v>989</v>
      </c>
      <c r="U38" s="70">
        <f t="shared" si="4"/>
        <v>65.8</v>
      </c>
      <c r="V38" s="72">
        <v>1684</v>
      </c>
      <c r="W38" s="71">
        <v>1563</v>
      </c>
      <c r="X38" s="70">
        <f t="shared" si="5"/>
        <v>92.8</v>
      </c>
      <c r="Y38" s="71">
        <v>1565</v>
      </c>
      <c r="Z38" s="70">
        <f t="shared" si="6"/>
        <v>92.9</v>
      </c>
      <c r="AA38" s="73">
        <v>7</v>
      </c>
      <c r="AB38" s="70">
        <f t="shared" si="7"/>
        <v>0.4</v>
      </c>
      <c r="AC38" s="74">
        <v>2593</v>
      </c>
      <c r="AD38" s="85"/>
      <c r="AE38" s="76" t="e">
        <f>SUM(#REF!+#REF!+#REF!+#REF!+#REF!+#REF!+#REF!+#REF!+#REF!+#REF!+#REF!+#REF!+#REF!+#REF!+I38+K38+M38+O38+P38+Q38+R38+T38+W38+Y38+AA38)</f>
        <v>#REF!</v>
      </c>
      <c r="AG38" s="77" t="s">
        <v>212</v>
      </c>
      <c r="AH38" s="77" t="s">
        <v>248</v>
      </c>
      <c r="AI38" s="78">
        <v>1522</v>
      </c>
      <c r="AJ38" s="79">
        <v>1502</v>
      </c>
    </row>
    <row r="39" spans="1:36" x14ac:dyDescent="0.25">
      <c r="A39" s="90">
        <v>4</v>
      </c>
      <c r="B39" s="62" t="s">
        <v>249</v>
      </c>
      <c r="C39" s="80" t="s">
        <v>209</v>
      </c>
      <c r="D39" s="64" t="s">
        <v>43</v>
      </c>
      <c r="E39" s="81">
        <v>158</v>
      </c>
      <c r="F39" s="82">
        <v>140</v>
      </c>
      <c r="G39" s="83">
        <v>159</v>
      </c>
      <c r="H39" s="84">
        <v>141</v>
      </c>
      <c r="I39" s="69">
        <v>125</v>
      </c>
      <c r="J39" s="70">
        <f t="shared" si="0"/>
        <v>89.285714285714292</v>
      </c>
      <c r="K39" s="71">
        <v>138</v>
      </c>
      <c r="L39" s="70">
        <f t="shared" si="1"/>
        <v>98.6</v>
      </c>
      <c r="M39" s="71">
        <v>127</v>
      </c>
      <c r="N39" s="70">
        <f t="shared" si="2"/>
        <v>90.7</v>
      </c>
      <c r="O39" s="71">
        <v>2</v>
      </c>
      <c r="P39" s="71">
        <v>2</v>
      </c>
      <c r="Q39" s="71">
        <v>1</v>
      </c>
      <c r="R39" s="71">
        <v>108</v>
      </c>
      <c r="S39" s="70">
        <f t="shared" si="3"/>
        <v>76.599999999999994</v>
      </c>
      <c r="T39" s="71">
        <v>107</v>
      </c>
      <c r="U39" s="70">
        <f t="shared" si="4"/>
        <v>75.900000000000006</v>
      </c>
      <c r="V39" s="72">
        <v>157</v>
      </c>
      <c r="W39" s="71">
        <v>124</v>
      </c>
      <c r="X39" s="70">
        <f t="shared" si="5"/>
        <v>79</v>
      </c>
      <c r="Y39" s="71">
        <v>123</v>
      </c>
      <c r="Z39" s="70">
        <f t="shared" si="6"/>
        <v>78.3</v>
      </c>
      <c r="AA39" s="73">
        <v>1</v>
      </c>
      <c r="AB39" s="70">
        <f t="shared" si="7"/>
        <v>0.6</v>
      </c>
      <c r="AC39" s="74">
        <v>565</v>
      </c>
      <c r="AD39" s="85"/>
      <c r="AE39" s="76" t="e">
        <f>SUM(#REF!+#REF!+#REF!+#REF!+#REF!+#REF!+#REF!+#REF!+#REF!+#REF!+#REF!+#REF!+#REF!+#REF!+I39+K39+M39+O39+P39+Q39+R39+T39+W39+Y39+AA39)</f>
        <v>#REF!</v>
      </c>
      <c r="AG39" s="77" t="s">
        <v>210</v>
      </c>
      <c r="AH39" s="77" t="s">
        <v>249</v>
      </c>
      <c r="AI39" s="78">
        <v>140</v>
      </c>
      <c r="AJ39" s="79">
        <v>141</v>
      </c>
    </row>
    <row r="40" spans="1:36" x14ac:dyDescent="0.25">
      <c r="A40" s="90">
        <v>7</v>
      </c>
      <c r="B40" s="62" t="s">
        <v>250</v>
      </c>
      <c r="C40" s="80" t="s">
        <v>209</v>
      </c>
      <c r="D40" s="64" t="s">
        <v>91</v>
      </c>
      <c r="E40" s="81">
        <v>269</v>
      </c>
      <c r="F40" s="82">
        <v>229</v>
      </c>
      <c r="G40" s="83">
        <v>265</v>
      </c>
      <c r="H40" s="84">
        <v>226</v>
      </c>
      <c r="I40" s="69">
        <v>221</v>
      </c>
      <c r="J40" s="70">
        <f t="shared" si="0"/>
        <v>96.506550218340621</v>
      </c>
      <c r="K40" s="71">
        <v>243</v>
      </c>
      <c r="L40" s="70">
        <f t="shared" si="1"/>
        <v>106.1</v>
      </c>
      <c r="M40" s="71">
        <v>229</v>
      </c>
      <c r="N40" s="70">
        <f t="shared" si="2"/>
        <v>100</v>
      </c>
      <c r="O40" s="71">
        <v>0</v>
      </c>
      <c r="P40" s="71">
        <v>1</v>
      </c>
      <c r="Q40" s="71">
        <v>0</v>
      </c>
      <c r="R40" s="71">
        <v>187</v>
      </c>
      <c r="S40" s="70">
        <f t="shared" si="3"/>
        <v>82.7</v>
      </c>
      <c r="T40" s="71">
        <v>188</v>
      </c>
      <c r="U40" s="70">
        <f t="shared" si="4"/>
        <v>83.2</v>
      </c>
      <c r="V40" s="72">
        <v>257</v>
      </c>
      <c r="W40" s="71">
        <v>206</v>
      </c>
      <c r="X40" s="70">
        <f t="shared" si="5"/>
        <v>80.2</v>
      </c>
      <c r="Y40" s="71">
        <v>206</v>
      </c>
      <c r="Z40" s="70">
        <f t="shared" si="6"/>
        <v>80.2</v>
      </c>
      <c r="AA40" s="73">
        <v>0</v>
      </c>
      <c r="AB40" s="70">
        <f t="shared" si="7"/>
        <v>0</v>
      </c>
      <c r="AC40" s="74">
        <v>830</v>
      </c>
      <c r="AD40" s="85"/>
      <c r="AE40" s="76" t="e">
        <f>SUM(#REF!+#REF!+#REF!+#REF!+#REF!+#REF!+#REF!+#REF!+#REF!+#REF!+#REF!+#REF!+#REF!+#REF!+I40+K40+M40+O40+P40+Q40+R40+T40+W40+Y40+AA40)</f>
        <v>#REF!</v>
      </c>
      <c r="AG40" s="77" t="s">
        <v>212</v>
      </c>
      <c r="AH40" s="77" t="s">
        <v>250</v>
      </c>
      <c r="AI40" s="78">
        <v>229</v>
      </c>
      <c r="AJ40" s="79">
        <v>226</v>
      </c>
    </row>
    <row r="41" spans="1:36" x14ac:dyDescent="0.25">
      <c r="A41" s="90">
        <v>7</v>
      </c>
      <c r="B41" s="62" t="s">
        <v>251</v>
      </c>
      <c r="C41" s="80" t="s">
        <v>209</v>
      </c>
      <c r="D41" s="64" t="s">
        <v>92</v>
      </c>
      <c r="E41" s="81">
        <v>57</v>
      </c>
      <c r="F41" s="82">
        <v>63</v>
      </c>
      <c r="G41" s="83">
        <v>57</v>
      </c>
      <c r="H41" s="84">
        <v>63</v>
      </c>
      <c r="I41" s="69">
        <v>49</v>
      </c>
      <c r="J41" s="70">
        <f t="shared" si="0"/>
        <v>77.777777777777786</v>
      </c>
      <c r="K41" s="71">
        <v>53</v>
      </c>
      <c r="L41" s="70">
        <f t="shared" si="1"/>
        <v>84.1</v>
      </c>
      <c r="M41" s="71">
        <v>51</v>
      </c>
      <c r="N41" s="70">
        <f t="shared" si="2"/>
        <v>81</v>
      </c>
      <c r="O41" s="71">
        <v>0</v>
      </c>
      <c r="P41" s="71">
        <v>0</v>
      </c>
      <c r="Q41" s="71">
        <v>0</v>
      </c>
      <c r="R41" s="71">
        <v>50</v>
      </c>
      <c r="S41" s="70">
        <f t="shared" si="3"/>
        <v>79.400000000000006</v>
      </c>
      <c r="T41" s="71">
        <v>50</v>
      </c>
      <c r="U41" s="70">
        <f t="shared" si="4"/>
        <v>79.400000000000006</v>
      </c>
      <c r="V41" s="72">
        <v>56</v>
      </c>
      <c r="W41" s="71">
        <v>52</v>
      </c>
      <c r="X41" s="70">
        <f t="shared" si="5"/>
        <v>92.9</v>
      </c>
      <c r="Y41" s="71">
        <v>52</v>
      </c>
      <c r="Z41" s="70">
        <f t="shared" si="6"/>
        <v>92.9</v>
      </c>
      <c r="AA41" s="73">
        <v>0</v>
      </c>
      <c r="AB41" s="70">
        <f t="shared" si="7"/>
        <v>0</v>
      </c>
      <c r="AC41" s="74">
        <v>369</v>
      </c>
      <c r="AD41" s="85"/>
      <c r="AE41" s="76" t="e">
        <f>SUM(#REF!+#REF!+#REF!+#REF!+#REF!+#REF!+#REF!+#REF!+#REF!+#REF!+#REF!+#REF!+#REF!+#REF!+I41+K41+M41+O41+P41+Q41+R41+T41+W41+Y41+AA41)</f>
        <v>#REF!</v>
      </c>
      <c r="AG41" s="77" t="s">
        <v>212</v>
      </c>
      <c r="AH41" s="77" t="s">
        <v>251</v>
      </c>
      <c r="AI41" s="78">
        <v>63</v>
      </c>
      <c r="AJ41" s="79">
        <v>63</v>
      </c>
    </row>
    <row r="42" spans="1:36" x14ac:dyDescent="0.25">
      <c r="A42" s="90">
        <v>8</v>
      </c>
      <c r="B42" s="62" t="s">
        <v>252</v>
      </c>
      <c r="C42" s="80" t="s">
        <v>209</v>
      </c>
      <c r="D42" s="64" t="s">
        <v>115</v>
      </c>
      <c r="E42" s="81">
        <v>434</v>
      </c>
      <c r="F42" s="82">
        <v>304</v>
      </c>
      <c r="G42" s="83">
        <v>445</v>
      </c>
      <c r="H42" s="84">
        <v>312</v>
      </c>
      <c r="I42" s="69">
        <v>256</v>
      </c>
      <c r="J42" s="70">
        <f t="shared" si="0"/>
        <v>84.210526315789465</v>
      </c>
      <c r="K42" s="71">
        <v>297</v>
      </c>
      <c r="L42" s="70">
        <f t="shared" si="1"/>
        <v>97.7</v>
      </c>
      <c r="M42" s="71">
        <v>212</v>
      </c>
      <c r="N42" s="70">
        <f t="shared" si="2"/>
        <v>69.7</v>
      </c>
      <c r="O42" s="71">
        <v>1</v>
      </c>
      <c r="P42" s="71">
        <v>1</v>
      </c>
      <c r="Q42" s="71">
        <v>0</v>
      </c>
      <c r="R42" s="71">
        <v>260</v>
      </c>
      <c r="S42" s="70">
        <f t="shared" si="3"/>
        <v>83.3</v>
      </c>
      <c r="T42" s="71">
        <v>260</v>
      </c>
      <c r="U42" s="70">
        <f t="shared" si="4"/>
        <v>83.3</v>
      </c>
      <c r="V42" s="72">
        <v>468</v>
      </c>
      <c r="W42" s="71">
        <v>297</v>
      </c>
      <c r="X42" s="70">
        <f t="shared" si="5"/>
        <v>63.5</v>
      </c>
      <c r="Y42" s="71">
        <v>301</v>
      </c>
      <c r="Z42" s="70">
        <f t="shared" si="6"/>
        <v>64.3</v>
      </c>
      <c r="AA42" s="73">
        <v>0</v>
      </c>
      <c r="AB42" s="70">
        <f t="shared" si="7"/>
        <v>0</v>
      </c>
      <c r="AC42" s="74">
        <v>555</v>
      </c>
      <c r="AD42" s="85"/>
      <c r="AE42" s="76" t="e">
        <f>SUM(#REF!+#REF!+#REF!+#REF!+#REF!+#REF!+#REF!+#REF!+#REF!+#REF!+#REF!+#REF!+#REF!+#REF!+I42+K42+M42+O42+P42+Q42+R42+T42+W42+Y42+AA42)</f>
        <v>#REF!</v>
      </c>
      <c r="AG42" s="77" t="s">
        <v>210</v>
      </c>
      <c r="AH42" s="77" t="s">
        <v>252</v>
      </c>
      <c r="AI42" s="78">
        <v>304</v>
      </c>
      <c r="AJ42" s="79">
        <v>312</v>
      </c>
    </row>
    <row r="43" spans="1:36" x14ac:dyDescent="0.25">
      <c r="A43" s="90">
        <v>9</v>
      </c>
      <c r="B43" s="62" t="s">
        <v>253</v>
      </c>
      <c r="C43" s="80" t="s">
        <v>209</v>
      </c>
      <c r="D43" s="64" t="s">
        <v>134</v>
      </c>
      <c r="E43" s="81">
        <v>957</v>
      </c>
      <c r="F43" s="82">
        <v>695</v>
      </c>
      <c r="G43" s="83">
        <v>938</v>
      </c>
      <c r="H43" s="84">
        <v>681</v>
      </c>
      <c r="I43" s="69">
        <v>568</v>
      </c>
      <c r="J43" s="70">
        <f t="shared" si="0"/>
        <v>81.726618705035975</v>
      </c>
      <c r="K43" s="71">
        <v>572</v>
      </c>
      <c r="L43" s="70">
        <f t="shared" si="1"/>
        <v>82.3</v>
      </c>
      <c r="M43" s="71">
        <v>570</v>
      </c>
      <c r="N43" s="70">
        <f t="shared" si="2"/>
        <v>82</v>
      </c>
      <c r="O43" s="71">
        <v>11</v>
      </c>
      <c r="P43" s="71">
        <v>8</v>
      </c>
      <c r="Q43" s="71">
        <v>0</v>
      </c>
      <c r="R43" s="71">
        <v>516</v>
      </c>
      <c r="S43" s="70">
        <f t="shared" si="3"/>
        <v>75.8</v>
      </c>
      <c r="T43" s="71">
        <v>522</v>
      </c>
      <c r="U43" s="70">
        <f t="shared" si="4"/>
        <v>76.7</v>
      </c>
      <c r="V43" s="72">
        <v>917</v>
      </c>
      <c r="W43" s="71">
        <v>702</v>
      </c>
      <c r="X43" s="70">
        <f t="shared" si="5"/>
        <v>76.599999999999994</v>
      </c>
      <c r="Y43" s="71">
        <v>694</v>
      </c>
      <c r="Z43" s="70">
        <f t="shared" si="6"/>
        <v>75.7</v>
      </c>
      <c r="AA43" s="73">
        <v>2</v>
      </c>
      <c r="AB43" s="70">
        <f t="shared" si="7"/>
        <v>0.2</v>
      </c>
      <c r="AC43" s="74">
        <v>4216</v>
      </c>
      <c r="AD43" s="85"/>
      <c r="AE43" s="76" t="e">
        <f>SUM(#REF!+#REF!+#REF!+#REF!+#REF!+#REF!+#REF!+#REF!+#REF!+#REF!+#REF!+#REF!+#REF!+#REF!+I43+K43+M43+O43+P43+Q43+R43+T43+W43+Y43+AA43)</f>
        <v>#REF!</v>
      </c>
      <c r="AG43" s="77" t="s">
        <v>212</v>
      </c>
      <c r="AH43" s="77" t="s">
        <v>253</v>
      </c>
      <c r="AI43" s="78">
        <v>695</v>
      </c>
      <c r="AJ43" s="79">
        <v>681</v>
      </c>
    </row>
    <row r="44" spans="1:36" x14ac:dyDescent="0.25">
      <c r="A44" s="90">
        <v>5</v>
      </c>
      <c r="B44" s="62" t="s">
        <v>254</v>
      </c>
      <c r="C44" s="80" t="s">
        <v>209</v>
      </c>
      <c r="D44" s="64" t="s">
        <v>57</v>
      </c>
      <c r="E44" s="81">
        <v>653</v>
      </c>
      <c r="F44" s="82">
        <v>515</v>
      </c>
      <c r="G44" s="83">
        <v>603</v>
      </c>
      <c r="H44" s="84">
        <v>476</v>
      </c>
      <c r="I44" s="69">
        <v>520</v>
      </c>
      <c r="J44" s="70">
        <f t="shared" si="0"/>
        <v>100.97087378640776</v>
      </c>
      <c r="K44" s="71">
        <v>501</v>
      </c>
      <c r="L44" s="70">
        <f t="shared" si="1"/>
        <v>97.3</v>
      </c>
      <c r="M44" s="71">
        <v>346</v>
      </c>
      <c r="N44" s="70">
        <f t="shared" si="2"/>
        <v>67.2</v>
      </c>
      <c r="O44" s="71">
        <v>62</v>
      </c>
      <c r="P44" s="71">
        <v>43</v>
      </c>
      <c r="Q44" s="71">
        <v>2</v>
      </c>
      <c r="R44" s="71">
        <v>342</v>
      </c>
      <c r="S44" s="70">
        <f t="shared" si="3"/>
        <v>71.8</v>
      </c>
      <c r="T44" s="71">
        <v>344</v>
      </c>
      <c r="U44" s="70">
        <f t="shared" si="4"/>
        <v>72.3</v>
      </c>
      <c r="V44" s="72">
        <v>482</v>
      </c>
      <c r="W44" s="71">
        <v>533</v>
      </c>
      <c r="X44" s="70">
        <f t="shared" si="5"/>
        <v>110.6</v>
      </c>
      <c r="Y44" s="71">
        <v>535</v>
      </c>
      <c r="Z44" s="70">
        <f t="shared" si="6"/>
        <v>111</v>
      </c>
      <c r="AA44" s="73">
        <v>4</v>
      </c>
      <c r="AB44" s="70">
        <f t="shared" si="7"/>
        <v>0.8</v>
      </c>
      <c r="AC44" s="74">
        <v>945</v>
      </c>
      <c r="AD44" s="85"/>
      <c r="AE44" s="76" t="e">
        <f>SUM(#REF!+#REF!+#REF!+#REF!+#REF!+#REF!+#REF!+#REF!+#REF!+#REF!+#REF!+#REF!+#REF!+#REF!+I44+K44+M44+O44+P44+Q44+R44+T44+W44+Y44+AA44)</f>
        <v>#REF!</v>
      </c>
      <c r="AG44" s="77" t="s">
        <v>210</v>
      </c>
      <c r="AH44" s="77" t="s">
        <v>254</v>
      </c>
      <c r="AI44" s="78">
        <v>515</v>
      </c>
      <c r="AJ44" s="79">
        <v>476</v>
      </c>
    </row>
    <row r="45" spans="1:36" x14ac:dyDescent="0.25">
      <c r="A45" s="90">
        <v>6</v>
      </c>
      <c r="B45" s="62" t="s">
        <v>255</v>
      </c>
      <c r="C45" s="80" t="s">
        <v>209</v>
      </c>
      <c r="D45" s="64" t="s">
        <v>256</v>
      </c>
      <c r="E45" s="81">
        <v>397</v>
      </c>
      <c r="F45" s="82">
        <v>262</v>
      </c>
      <c r="G45" s="83">
        <v>405</v>
      </c>
      <c r="H45" s="84">
        <v>267</v>
      </c>
      <c r="I45" s="69">
        <v>252</v>
      </c>
      <c r="J45" s="70">
        <f t="shared" si="0"/>
        <v>96.18320610687023</v>
      </c>
      <c r="K45" s="71">
        <v>257</v>
      </c>
      <c r="L45" s="70">
        <f t="shared" si="1"/>
        <v>98.1</v>
      </c>
      <c r="M45" s="71">
        <v>235</v>
      </c>
      <c r="N45" s="70">
        <f t="shared" si="2"/>
        <v>89.7</v>
      </c>
      <c r="O45" s="71">
        <v>2</v>
      </c>
      <c r="P45" s="71">
        <v>6</v>
      </c>
      <c r="Q45" s="71">
        <v>0</v>
      </c>
      <c r="R45" s="71">
        <v>238</v>
      </c>
      <c r="S45" s="70">
        <f t="shared" si="3"/>
        <v>89.1</v>
      </c>
      <c r="T45" s="71">
        <v>238</v>
      </c>
      <c r="U45" s="70">
        <f t="shared" si="4"/>
        <v>89.1</v>
      </c>
      <c r="V45" s="72">
        <v>426</v>
      </c>
      <c r="W45" s="71">
        <v>337</v>
      </c>
      <c r="X45" s="70">
        <f t="shared" si="5"/>
        <v>79.099999999999994</v>
      </c>
      <c r="Y45" s="71">
        <v>336</v>
      </c>
      <c r="Z45" s="70">
        <f t="shared" si="6"/>
        <v>78.900000000000006</v>
      </c>
      <c r="AA45" s="73">
        <v>1</v>
      </c>
      <c r="AB45" s="70">
        <f t="shared" si="7"/>
        <v>0.2</v>
      </c>
      <c r="AC45" s="74">
        <v>548</v>
      </c>
      <c r="AD45" s="85"/>
      <c r="AE45" s="76" t="e">
        <f>SUM(#REF!+#REF!+#REF!+#REF!+#REF!+#REF!+#REF!+#REF!+#REF!+#REF!+#REF!+#REF!+#REF!+#REF!+I45+K45+M45+O45+P45+Q45+R45+T45+W45+Y45+AA45)</f>
        <v>#REF!</v>
      </c>
      <c r="AG45" s="77" t="s">
        <v>212</v>
      </c>
      <c r="AH45" s="77" t="s">
        <v>255</v>
      </c>
      <c r="AI45" s="78">
        <v>262</v>
      </c>
      <c r="AJ45" s="79">
        <v>267</v>
      </c>
    </row>
    <row r="46" spans="1:36" x14ac:dyDescent="0.25">
      <c r="A46" s="90">
        <v>5</v>
      </c>
      <c r="B46" s="62" t="s">
        <v>257</v>
      </c>
      <c r="C46" s="80" t="s">
        <v>209</v>
      </c>
      <c r="D46" s="64" t="s">
        <v>58</v>
      </c>
      <c r="E46" s="81">
        <v>244</v>
      </c>
      <c r="F46" s="82">
        <v>149</v>
      </c>
      <c r="G46" s="83">
        <v>243</v>
      </c>
      <c r="H46" s="84">
        <v>148</v>
      </c>
      <c r="I46" s="69">
        <v>146</v>
      </c>
      <c r="J46" s="70">
        <f t="shared" si="0"/>
        <v>97.986577181208062</v>
      </c>
      <c r="K46" s="71">
        <v>153</v>
      </c>
      <c r="L46" s="70">
        <f t="shared" si="1"/>
        <v>102.7</v>
      </c>
      <c r="M46" s="71">
        <v>126</v>
      </c>
      <c r="N46" s="70">
        <f t="shared" si="2"/>
        <v>84.6</v>
      </c>
      <c r="O46" s="71">
        <v>0</v>
      </c>
      <c r="P46" s="71">
        <v>1</v>
      </c>
      <c r="Q46" s="71">
        <v>0</v>
      </c>
      <c r="R46" s="71">
        <v>120</v>
      </c>
      <c r="S46" s="70">
        <f t="shared" si="3"/>
        <v>81.099999999999994</v>
      </c>
      <c r="T46" s="71">
        <v>120</v>
      </c>
      <c r="U46" s="70">
        <f t="shared" si="4"/>
        <v>81.099999999999994</v>
      </c>
      <c r="V46" s="72">
        <v>237</v>
      </c>
      <c r="W46" s="71">
        <v>164</v>
      </c>
      <c r="X46" s="70">
        <f t="shared" si="5"/>
        <v>69.2</v>
      </c>
      <c r="Y46" s="71">
        <v>162</v>
      </c>
      <c r="Z46" s="70">
        <f t="shared" si="6"/>
        <v>68.400000000000006</v>
      </c>
      <c r="AA46" s="73">
        <v>0</v>
      </c>
      <c r="AB46" s="70">
        <f t="shared" si="7"/>
        <v>0</v>
      </c>
      <c r="AC46" s="74">
        <v>554</v>
      </c>
      <c r="AD46" s="85"/>
      <c r="AE46" s="76" t="e">
        <f>SUM(#REF!+#REF!+#REF!+#REF!+#REF!+#REF!+#REF!+#REF!+#REF!+#REF!+#REF!+#REF!+#REF!+#REF!+I46+K46+M46+O46+P46+Q46+R46+T46+W46+Y46+AA46)</f>
        <v>#REF!</v>
      </c>
      <c r="AG46" s="77" t="s">
        <v>210</v>
      </c>
      <c r="AH46" s="77" t="s">
        <v>257</v>
      </c>
      <c r="AI46" s="78">
        <v>149</v>
      </c>
      <c r="AJ46" s="79">
        <v>148</v>
      </c>
    </row>
    <row r="47" spans="1:36" x14ac:dyDescent="0.25">
      <c r="A47" s="90">
        <v>2</v>
      </c>
      <c r="B47" s="62" t="s">
        <v>258</v>
      </c>
      <c r="C47" s="80" t="s">
        <v>209</v>
      </c>
      <c r="D47" s="64" t="s">
        <v>23</v>
      </c>
      <c r="E47" s="81">
        <v>1139</v>
      </c>
      <c r="F47" s="82">
        <v>1268</v>
      </c>
      <c r="G47" s="83">
        <v>1141</v>
      </c>
      <c r="H47" s="84">
        <v>1270</v>
      </c>
      <c r="I47" s="69">
        <v>1427</v>
      </c>
      <c r="J47" s="70">
        <f t="shared" si="0"/>
        <v>112.53943217665616</v>
      </c>
      <c r="K47" s="71">
        <v>1288</v>
      </c>
      <c r="L47" s="70">
        <f t="shared" si="1"/>
        <v>101.6</v>
      </c>
      <c r="M47" s="71">
        <v>876</v>
      </c>
      <c r="N47" s="70">
        <f t="shared" si="2"/>
        <v>69.099999999999994</v>
      </c>
      <c r="O47" s="71">
        <v>153</v>
      </c>
      <c r="P47" s="71">
        <v>178</v>
      </c>
      <c r="Q47" s="71">
        <v>0</v>
      </c>
      <c r="R47" s="71">
        <v>784</v>
      </c>
      <c r="S47" s="70">
        <f t="shared" si="3"/>
        <v>61.7</v>
      </c>
      <c r="T47" s="71">
        <v>794</v>
      </c>
      <c r="U47" s="70">
        <f t="shared" si="4"/>
        <v>62.5</v>
      </c>
      <c r="V47" s="72">
        <v>1131</v>
      </c>
      <c r="W47" s="71">
        <v>1082</v>
      </c>
      <c r="X47" s="70">
        <f t="shared" si="5"/>
        <v>95.7</v>
      </c>
      <c r="Y47" s="71">
        <v>1076</v>
      </c>
      <c r="Z47" s="70">
        <f t="shared" si="6"/>
        <v>95.1</v>
      </c>
      <c r="AA47" s="73">
        <v>68</v>
      </c>
      <c r="AB47" s="70">
        <f t="shared" si="7"/>
        <v>6</v>
      </c>
      <c r="AC47" s="74">
        <v>2323</v>
      </c>
      <c r="AD47" s="85"/>
      <c r="AE47" s="76" t="e">
        <f>SUM(#REF!+#REF!+#REF!+#REF!+#REF!+#REF!+#REF!+#REF!+#REF!+#REF!+#REF!+#REF!+#REF!+#REF!+I47+K47+M47+O47+P47+Q47+R47+T47+W47+Y47+AA47)</f>
        <v>#REF!</v>
      </c>
      <c r="AG47" s="77" t="s">
        <v>212</v>
      </c>
      <c r="AH47" s="77" t="s">
        <v>258</v>
      </c>
      <c r="AI47" s="78">
        <v>1268</v>
      </c>
      <c r="AJ47" s="79">
        <v>1270</v>
      </c>
    </row>
    <row r="48" spans="1:36" x14ac:dyDescent="0.25">
      <c r="A48" s="90">
        <v>6</v>
      </c>
      <c r="B48" s="62" t="s">
        <v>259</v>
      </c>
      <c r="C48" s="80" t="s">
        <v>209</v>
      </c>
      <c r="D48" s="64" t="s">
        <v>77</v>
      </c>
      <c r="E48" s="81">
        <v>174</v>
      </c>
      <c r="F48" s="82">
        <v>123</v>
      </c>
      <c r="G48" s="83">
        <v>179</v>
      </c>
      <c r="H48" s="84">
        <v>127</v>
      </c>
      <c r="I48" s="69">
        <v>127</v>
      </c>
      <c r="J48" s="70">
        <f t="shared" si="0"/>
        <v>103.2520325203252</v>
      </c>
      <c r="K48" s="71">
        <v>145</v>
      </c>
      <c r="L48" s="70">
        <f t="shared" si="1"/>
        <v>117.9</v>
      </c>
      <c r="M48" s="71">
        <v>126</v>
      </c>
      <c r="N48" s="70">
        <f t="shared" si="2"/>
        <v>102.4</v>
      </c>
      <c r="O48" s="71">
        <v>0</v>
      </c>
      <c r="P48" s="71">
        <v>1</v>
      </c>
      <c r="Q48" s="71">
        <v>0</v>
      </c>
      <c r="R48" s="71">
        <v>107</v>
      </c>
      <c r="S48" s="70">
        <f t="shared" si="3"/>
        <v>84.3</v>
      </c>
      <c r="T48" s="71">
        <v>107</v>
      </c>
      <c r="U48" s="70">
        <f t="shared" si="4"/>
        <v>84.3</v>
      </c>
      <c r="V48" s="72">
        <v>190</v>
      </c>
      <c r="W48" s="71">
        <v>177</v>
      </c>
      <c r="X48" s="70">
        <f t="shared" si="5"/>
        <v>93.2</v>
      </c>
      <c r="Y48" s="71">
        <v>181</v>
      </c>
      <c r="Z48" s="70">
        <f t="shared" si="6"/>
        <v>95.3</v>
      </c>
      <c r="AA48" s="73">
        <v>2</v>
      </c>
      <c r="AB48" s="70">
        <f t="shared" si="7"/>
        <v>1.1000000000000001</v>
      </c>
      <c r="AC48" s="74">
        <v>477</v>
      </c>
      <c r="AD48" s="85"/>
      <c r="AE48" s="76" t="e">
        <f>SUM(#REF!+#REF!+#REF!+#REF!+#REF!+#REF!+#REF!+#REF!+#REF!+#REF!+#REF!+#REF!+#REF!+#REF!+I48+K48+M48+O48+P48+Q48+R48+T48+W48+Y48+AA48)</f>
        <v>#REF!</v>
      </c>
      <c r="AG48" s="77" t="s">
        <v>210</v>
      </c>
      <c r="AH48" s="77" t="s">
        <v>259</v>
      </c>
      <c r="AI48" s="78">
        <v>123</v>
      </c>
      <c r="AJ48" s="79">
        <v>127</v>
      </c>
    </row>
    <row r="49" spans="1:36" x14ac:dyDescent="0.25">
      <c r="A49" s="90">
        <v>9</v>
      </c>
      <c r="B49" s="62" t="s">
        <v>260</v>
      </c>
      <c r="C49" s="80" t="s">
        <v>209</v>
      </c>
      <c r="D49" s="64" t="s">
        <v>135</v>
      </c>
      <c r="E49" s="81">
        <v>3020</v>
      </c>
      <c r="F49" s="82">
        <v>1738</v>
      </c>
      <c r="G49" s="83">
        <v>2994</v>
      </c>
      <c r="H49" s="84">
        <v>1723</v>
      </c>
      <c r="I49" s="69">
        <v>1437</v>
      </c>
      <c r="J49" s="70">
        <f t="shared" si="0"/>
        <v>82.681242807825086</v>
      </c>
      <c r="K49" s="71">
        <v>1464</v>
      </c>
      <c r="L49" s="70">
        <f t="shared" si="1"/>
        <v>84.2</v>
      </c>
      <c r="M49" s="71">
        <v>1107</v>
      </c>
      <c r="N49" s="70">
        <f t="shared" si="2"/>
        <v>63.7</v>
      </c>
      <c r="O49" s="71">
        <v>22</v>
      </c>
      <c r="P49" s="71">
        <v>47</v>
      </c>
      <c r="Q49" s="71">
        <v>1</v>
      </c>
      <c r="R49" s="71">
        <v>1334</v>
      </c>
      <c r="S49" s="70">
        <f t="shared" si="3"/>
        <v>77.400000000000006</v>
      </c>
      <c r="T49" s="71">
        <v>1338</v>
      </c>
      <c r="U49" s="70">
        <f t="shared" si="4"/>
        <v>77.7</v>
      </c>
      <c r="V49" s="72">
        <v>2979</v>
      </c>
      <c r="W49" s="71">
        <v>1508</v>
      </c>
      <c r="X49" s="70">
        <f t="shared" si="5"/>
        <v>50.6</v>
      </c>
      <c r="Y49" s="71">
        <v>1483</v>
      </c>
      <c r="Z49" s="70">
        <f t="shared" si="6"/>
        <v>49.8</v>
      </c>
      <c r="AA49" s="73">
        <v>65</v>
      </c>
      <c r="AB49" s="70">
        <f t="shared" si="7"/>
        <v>2.2000000000000002</v>
      </c>
      <c r="AC49" s="74">
        <v>8238</v>
      </c>
      <c r="AD49" s="85"/>
      <c r="AE49" s="76" t="e">
        <f>SUM(#REF!+#REF!+#REF!+#REF!+#REF!+#REF!+#REF!+#REF!+#REF!+#REF!+#REF!+#REF!+#REF!+#REF!+I49+K49+M49+O49+P49+Q49+R49+T49+W49+Y49+AA49)</f>
        <v>#REF!</v>
      </c>
      <c r="AG49" s="77" t="s">
        <v>212</v>
      </c>
      <c r="AH49" s="77" t="s">
        <v>260</v>
      </c>
      <c r="AI49" s="78">
        <v>1738</v>
      </c>
      <c r="AJ49" s="79">
        <v>1723</v>
      </c>
    </row>
    <row r="50" spans="1:36" x14ac:dyDescent="0.25">
      <c r="A50" s="90">
        <v>8</v>
      </c>
      <c r="B50" s="62" t="s">
        <v>261</v>
      </c>
      <c r="C50" s="80" t="s">
        <v>209</v>
      </c>
      <c r="D50" s="64" t="s">
        <v>116</v>
      </c>
      <c r="E50" s="81">
        <v>370</v>
      </c>
      <c r="F50" s="82">
        <v>269</v>
      </c>
      <c r="G50" s="83">
        <v>376</v>
      </c>
      <c r="H50" s="84">
        <v>273</v>
      </c>
      <c r="I50" s="69">
        <v>191</v>
      </c>
      <c r="J50" s="70">
        <f t="shared" si="0"/>
        <v>71.00371747211895</v>
      </c>
      <c r="K50" s="71">
        <v>188</v>
      </c>
      <c r="L50" s="70">
        <f t="shared" si="1"/>
        <v>69.900000000000006</v>
      </c>
      <c r="M50" s="71">
        <v>264</v>
      </c>
      <c r="N50" s="70">
        <f t="shared" si="2"/>
        <v>98.1</v>
      </c>
      <c r="O50" s="71">
        <v>12</v>
      </c>
      <c r="P50" s="71">
        <v>2</v>
      </c>
      <c r="Q50" s="71">
        <v>0</v>
      </c>
      <c r="R50" s="71">
        <v>193</v>
      </c>
      <c r="S50" s="70">
        <f t="shared" si="3"/>
        <v>70.7</v>
      </c>
      <c r="T50" s="71">
        <v>193</v>
      </c>
      <c r="U50" s="70">
        <f t="shared" si="4"/>
        <v>70.7</v>
      </c>
      <c r="V50" s="72">
        <v>397</v>
      </c>
      <c r="W50" s="71">
        <v>238</v>
      </c>
      <c r="X50" s="70">
        <f t="shared" si="5"/>
        <v>59.9</v>
      </c>
      <c r="Y50" s="71">
        <v>241</v>
      </c>
      <c r="Z50" s="70">
        <f t="shared" si="6"/>
        <v>60.7</v>
      </c>
      <c r="AA50" s="73">
        <v>1</v>
      </c>
      <c r="AB50" s="70">
        <f t="shared" si="7"/>
        <v>0.3</v>
      </c>
      <c r="AC50" s="74">
        <v>1769</v>
      </c>
      <c r="AD50" s="85"/>
      <c r="AE50" s="76" t="e">
        <f>SUM(#REF!+#REF!+#REF!+#REF!+#REF!+#REF!+#REF!+#REF!+#REF!+#REF!+#REF!+#REF!+#REF!+#REF!+I50+K50+M50+O50+P50+Q50+R50+T50+W50+Y50+AA50)</f>
        <v>#REF!</v>
      </c>
      <c r="AG50" s="77" t="s">
        <v>210</v>
      </c>
      <c r="AH50" s="77" t="s">
        <v>261</v>
      </c>
      <c r="AI50" s="78">
        <v>269</v>
      </c>
      <c r="AJ50" s="79">
        <v>273</v>
      </c>
    </row>
    <row r="51" spans="1:36" x14ac:dyDescent="0.25">
      <c r="A51" s="90">
        <v>5</v>
      </c>
      <c r="B51" s="62" t="s">
        <v>262</v>
      </c>
      <c r="C51" s="80" t="s">
        <v>209</v>
      </c>
      <c r="D51" s="64" t="s">
        <v>59</v>
      </c>
      <c r="E51" s="81">
        <v>414</v>
      </c>
      <c r="F51" s="82">
        <v>487</v>
      </c>
      <c r="G51" s="83">
        <v>407</v>
      </c>
      <c r="H51" s="84">
        <v>479</v>
      </c>
      <c r="I51" s="69">
        <v>494</v>
      </c>
      <c r="J51" s="70">
        <f t="shared" si="0"/>
        <v>101.43737166324436</v>
      </c>
      <c r="K51" s="71">
        <v>460</v>
      </c>
      <c r="L51" s="70">
        <f t="shared" si="1"/>
        <v>94.5</v>
      </c>
      <c r="M51" s="71">
        <v>296</v>
      </c>
      <c r="N51" s="70">
        <f t="shared" si="2"/>
        <v>60.8</v>
      </c>
      <c r="O51" s="71">
        <v>26</v>
      </c>
      <c r="P51" s="71">
        <v>12</v>
      </c>
      <c r="Q51" s="71">
        <v>7</v>
      </c>
      <c r="R51" s="71">
        <v>307</v>
      </c>
      <c r="S51" s="70">
        <f t="shared" si="3"/>
        <v>64.099999999999994</v>
      </c>
      <c r="T51" s="71">
        <v>304</v>
      </c>
      <c r="U51" s="70">
        <f t="shared" si="4"/>
        <v>63.5</v>
      </c>
      <c r="V51" s="72">
        <v>382</v>
      </c>
      <c r="W51" s="71">
        <v>397</v>
      </c>
      <c r="X51" s="70">
        <f t="shared" si="5"/>
        <v>103.9</v>
      </c>
      <c r="Y51" s="71">
        <v>397</v>
      </c>
      <c r="Z51" s="70">
        <f t="shared" si="6"/>
        <v>103.9</v>
      </c>
      <c r="AA51" s="73">
        <v>2</v>
      </c>
      <c r="AB51" s="70">
        <f t="shared" si="7"/>
        <v>0.5</v>
      </c>
      <c r="AC51" s="74">
        <v>1581</v>
      </c>
      <c r="AD51" s="85"/>
      <c r="AE51" s="76" t="e">
        <f>SUM(#REF!+#REF!+#REF!+#REF!+#REF!+#REF!+#REF!+#REF!+#REF!+#REF!+#REF!+#REF!+#REF!+#REF!+I51+K51+M51+O51+P51+Q51+R51+T51+W51+Y51+AA51)</f>
        <v>#REF!</v>
      </c>
      <c r="AG51" s="77" t="s">
        <v>210</v>
      </c>
      <c r="AH51" s="77" t="s">
        <v>262</v>
      </c>
      <c r="AI51" s="78">
        <v>487</v>
      </c>
      <c r="AJ51" s="79">
        <v>479</v>
      </c>
    </row>
    <row r="52" spans="1:36" x14ac:dyDescent="0.25">
      <c r="A52" s="90">
        <v>5</v>
      </c>
      <c r="B52" s="62" t="s">
        <v>263</v>
      </c>
      <c r="C52" s="80" t="s">
        <v>209</v>
      </c>
      <c r="D52" s="64" t="s">
        <v>60</v>
      </c>
      <c r="E52" s="81">
        <v>87</v>
      </c>
      <c r="F52" s="82">
        <v>70</v>
      </c>
      <c r="G52" s="83">
        <v>84</v>
      </c>
      <c r="H52" s="84">
        <v>68</v>
      </c>
      <c r="I52" s="69">
        <v>64</v>
      </c>
      <c r="J52" s="70">
        <f t="shared" si="0"/>
        <v>91.428571428571431</v>
      </c>
      <c r="K52" s="71">
        <v>57</v>
      </c>
      <c r="L52" s="70">
        <f t="shared" si="1"/>
        <v>81.400000000000006</v>
      </c>
      <c r="M52" s="71">
        <v>59</v>
      </c>
      <c r="N52" s="70">
        <f t="shared" si="2"/>
        <v>84.3</v>
      </c>
      <c r="O52" s="71">
        <v>0</v>
      </c>
      <c r="P52" s="71">
        <v>0</v>
      </c>
      <c r="Q52" s="71">
        <v>0</v>
      </c>
      <c r="R52" s="71">
        <v>67</v>
      </c>
      <c r="S52" s="70">
        <f t="shared" si="3"/>
        <v>98.5</v>
      </c>
      <c r="T52" s="71">
        <v>68</v>
      </c>
      <c r="U52" s="70">
        <f t="shared" si="4"/>
        <v>100</v>
      </c>
      <c r="V52" s="72">
        <v>75</v>
      </c>
      <c r="W52" s="71">
        <v>74</v>
      </c>
      <c r="X52" s="70">
        <f t="shared" si="5"/>
        <v>98.7</v>
      </c>
      <c r="Y52" s="71">
        <v>74</v>
      </c>
      <c r="Z52" s="70">
        <f t="shared" si="6"/>
        <v>98.7</v>
      </c>
      <c r="AA52" s="73">
        <v>0</v>
      </c>
      <c r="AB52" s="70">
        <f t="shared" si="7"/>
        <v>0</v>
      </c>
      <c r="AC52" s="74">
        <v>380</v>
      </c>
      <c r="AD52" s="85"/>
      <c r="AE52" s="76" t="e">
        <f>SUM(#REF!+#REF!+#REF!+#REF!+#REF!+#REF!+#REF!+#REF!+#REF!+#REF!+#REF!+#REF!+#REF!+#REF!+I52+K52+M52+O52+P52+Q52+R52+T52+W52+Y52+AA52)</f>
        <v>#REF!</v>
      </c>
      <c r="AG52" s="77" t="s">
        <v>212</v>
      </c>
      <c r="AH52" s="77" t="s">
        <v>263</v>
      </c>
      <c r="AI52" s="78">
        <v>70</v>
      </c>
      <c r="AJ52" s="79">
        <v>68</v>
      </c>
    </row>
    <row r="53" spans="1:36" x14ac:dyDescent="0.25">
      <c r="A53" s="90">
        <v>9</v>
      </c>
      <c r="B53" s="62" t="s">
        <v>264</v>
      </c>
      <c r="C53" s="80" t="s">
        <v>209</v>
      </c>
      <c r="D53" s="64" t="s">
        <v>136</v>
      </c>
      <c r="E53" s="81">
        <v>884</v>
      </c>
      <c r="F53" s="82">
        <v>477</v>
      </c>
      <c r="G53" s="83">
        <v>891</v>
      </c>
      <c r="H53" s="84">
        <v>481</v>
      </c>
      <c r="I53" s="69">
        <v>411</v>
      </c>
      <c r="J53" s="70">
        <f t="shared" si="0"/>
        <v>86.163522012578625</v>
      </c>
      <c r="K53" s="71">
        <v>417</v>
      </c>
      <c r="L53" s="70">
        <f t="shared" si="1"/>
        <v>87.4</v>
      </c>
      <c r="M53" s="71">
        <v>358</v>
      </c>
      <c r="N53" s="70">
        <f t="shared" si="2"/>
        <v>75.099999999999994</v>
      </c>
      <c r="O53" s="71">
        <v>2</v>
      </c>
      <c r="P53" s="71">
        <v>17</v>
      </c>
      <c r="Q53" s="71">
        <v>1</v>
      </c>
      <c r="R53" s="71">
        <v>410</v>
      </c>
      <c r="S53" s="70">
        <f t="shared" si="3"/>
        <v>85.2</v>
      </c>
      <c r="T53" s="71">
        <v>406</v>
      </c>
      <c r="U53" s="70">
        <f t="shared" si="4"/>
        <v>84.4</v>
      </c>
      <c r="V53" s="72">
        <v>909</v>
      </c>
      <c r="W53" s="71">
        <v>492</v>
      </c>
      <c r="X53" s="70">
        <f t="shared" si="5"/>
        <v>54.1</v>
      </c>
      <c r="Y53" s="71">
        <v>485</v>
      </c>
      <c r="Z53" s="70">
        <f t="shared" si="6"/>
        <v>53.4</v>
      </c>
      <c r="AA53" s="73">
        <v>22</v>
      </c>
      <c r="AB53" s="70">
        <f t="shared" si="7"/>
        <v>2.4</v>
      </c>
      <c r="AC53" s="74">
        <v>1429</v>
      </c>
      <c r="AD53" s="85"/>
      <c r="AE53" s="76" t="e">
        <f>SUM(#REF!+#REF!+#REF!+#REF!+#REF!+#REF!+#REF!+#REF!+#REF!+#REF!+#REF!+#REF!+#REF!+#REF!+I53+K53+M53+O53+P53+Q53+R53+T53+W53+Y53+AA53)</f>
        <v>#REF!</v>
      </c>
      <c r="AG53" s="77" t="s">
        <v>212</v>
      </c>
      <c r="AH53" s="77" t="s">
        <v>264</v>
      </c>
      <c r="AI53" s="78">
        <v>477</v>
      </c>
      <c r="AJ53" s="79">
        <v>481</v>
      </c>
    </row>
    <row r="54" spans="1:36" x14ac:dyDescent="0.25">
      <c r="A54" s="90">
        <v>6</v>
      </c>
      <c r="B54" s="62" t="s">
        <v>265</v>
      </c>
      <c r="C54" s="80" t="s">
        <v>209</v>
      </c>
      <c r="D54" s="64" t="s">
        <v>78</v>
      </c>
      <c r="E54" s="81">
        <v>228</v>
      </c>
      <c r="F54" s="82">
        <v>101</v>
      </c>
      <c r="G54" s="83">
        <v>224</v>
      </c>
      <c r="H54" s="84">
        <v>99</v>
      </c>
      <c r="I54" s="69">
        <v>85</v>
      </c>
      <c r="J54" s="70">
        <f t="shared" si="0"/>
        <v>84.158415841584159</v>
      </c>
      <c r="K54" s="71">
        <v>83</v>
      </c>
      <c r="L54" s="70">
        <f t="shared" si="1"/>
        <v>82.2</v>
      </c>
      <c r="M54" s="71">
        <v>80</v>
      </c>
      <c r="N54" s="70">
        <f t="shared" si="2"/>
        <v>79.2</v>
      </c>
      <c r="O54" s="71">
        <v>4</v>
      </c>
      <c r="P54" s="71">
        <v>0</v>
      </c>
      <c r="Q54" s="71">
        <v>0</v>
      </c>
      <c r="R54" s="71">
        <v>77</v>
      </c>
      <c r="S54" s="70">
        <f t="shared" si="3"/>
        <v>77.8</v>
      </c>
      <c r="T54" s="71">
        <v>79</v>
      </c>
      <c r="U54" s="70">
        <f t="shared" si="4"/>
        <v>79.8</v>
      </c>
      <c r="V54" s="72">
        <v>213</v>
      </c>
      <c r="W54" s="71">
        <v>127</v>
      </c>
      <c r="X54" s="70">
        <f t="shared" si="5"/>
        <v>59.6</v>
      </c>
      <c r="Y54" s="71">
        <v>127</v>
      </c>
      <c r="Z54" s="70">
        <f t="shared" si="6"/>
        <v>59.6</v>
      </c>
      <c r="AA54" s="73">
        <v>2</v>
      </c>
      <c r="AB54" s="70">
        <f t="shared" si="7"/>
        <v>0.9</v>
      </c>
      <c r="AC54" s="74">
        <v>505</v>
      </c>
      <c r="AD54" s="85"/>
      <c r="AE54" s="76" t="e">
        <f>SUM(#REF!+#REF!+#REF!+#REF!+#REF!+#REF!+#REF!+#REF!+#REF!+#REF!+#REF!+#REF!+#REF!+#REF!+I54+K54+M54+O54+P54+Q54+R54+T54+W54+Y54+AA54)</f>
        <v>#REF!</v>
      </c>
      <c r="AG54" s="77" t="s">
        <v>212</v>
      </c>
      <c r="AH54" s="77" t="s">
        <v>265</v>
      </c>
      <c r="AI54" s="78">
        <v>101</v>
      </c>
      <c r="AJ54" s="79">
        <v>99</v>
      </c>
    </row>
    <row r="55" spans="1:36" x14ac:dyDescent="0.25">
      <c r="A55" s="90">
        <v>7</v>
      </c>
      <c r="B55" s="62" t="s">
        <v>266</v>
      </c>
      <c r="C55" s="80" t="s">
        <v>209</v>
      </c>
      <c r="D55" s="64" t="s">
        <v>93</v>
      </c>
      <c r="E55" s="81">
        <v>186</v>
      </c>
      <c r="F55" s="82">
        <v>146</v>
      </c>
      <c r="G55" s="83">
        <v>184</v>
      </c>
      <c r="H55" s="84">
        <v>144</v>
      </c>
      <c r="I55" s="69">
        <v>112</v>
      </c>
      <c r="J55" s="70">
        <f t="shared" si="0"/>
        <v>76.712328767123282</v>
      </c>
      <c r="K55" s="71">
        <v>128</v>
      </c>
      <c r="L55" s="70">
        <f t="shared" si="1"/>
        <v>87.7</v>
      </c>
      <c r="M55" s="71">
        <v>123</v>
      </c>
      <c r="N55" s="70">
        <f t="shared" si="2"/>
        <v>84.2</v>
      </c>
      <c r="O55" s="71">
        <v>0</v>
      </c>
      <c r="P55" s="71">
        <v>0</v>
      </c>
      <c r="Q55" s="71">
        <v>0</v>
      </c>
      <c r="R55" s="71">
        <v>99</v>
      </c>
      <c r="S55" s="70">
        <f t="shared" si="3"/>
        <v>68.8</v>
      </c>
      <c r="T55" s="71">
        <v>98</v>
      </c>
      <c r="U55" s="70">
        <f t="shared" si="4"/>
        <v>68.099999999999994</v>
      </c>
      <c r="V55" s="72">
        <v>171</v>
      </c>
      <c r="W55" s="71">
        <v>158</v>
      </c>
      <c r="X55" s="70">
        <f t="shared" si="5"/>
        <v>92.4</v>
      </c>
      <c r="Y55" s="71">
        <v>158</v>
      </c>
      <c r="Z55" s="70">
        <f t="shared" si="6"/>
        <v>92.4</v>
      </c>
      <c r="AA55" s="73">
        <v>0</v>
      </c>
      <c r="AB55" s="70">
        <f t="shared" si="7"/>
        <v>0</v>
      </c>
      <c r="AC55" s="74">
        <v>1174</v>
      </c>
      <c r="AD55" s="85"/>
      <c r="AE55" s="76" t="e">
        <f>SUM(#REF!+#REF!+#REF!+#REF!+#REF!+#REF!+#REF!+#REF!+#REF!+#REF!+#REF!+#REF!+#REF!+#REF!+I55+K55+M55+O55+P55+Q55+R55+T55+W55+Y55+AA55)</f>
        <v>#REF!</v>
      </c>
      <c r="AG55" s="77" t="s">
        <v>212</v>
      </c>
      <c r="AH55" s="77" t="s">
        <v>266</v>
      </c>
      <c r="AI55" s="78">
        <v>146</v>
      </c>
      <c r="AJ55" s="79">
        <v>144</v>
      </c>
    </row>
    <row r="56" spans="1:36" x14ac:dyDescent="0.25">
      <c r="A56" s="90">
        <v>6</v>
      </c>
      <c r="B56" s="62" t="s">
        <v>267</v>
      </c>
      <c r="C56" s="80" t="s">
        <v>209</v>
      </c>
      <c r="D56" s="64" t="s">
        <v>79</v>
      </c>
      <c r="E56" s="81">
        <v>100</v>
      </c>
      <c r="F56" s="82">
        <v>100</v>
      </c>
      <c r="G56" s="83">
        <v>104</v>
      </c>
      <c r="H56" s="84">
        <v>104</v>
      </c>
      <c r="I56" s="69">
        <v>76</v>
      </c>
      <c r="J56" s="70">
        <f t="shared" si="0"/>
        <v>76</v>
      </c>
      <c r="K56" s="71">
        <v>89</v>
      </c>
      <c r="L56" s="70">
        <f t="shared" si="1"/>
        <v>89</v>
      </c>
      <c r="M56" s="71">
        <v>91</v>
      </c>
      <c r="N56" s="70">
        <f t="shared" si="2"/>
        <v>91</v>
      </c>
      <c r="O56" s="71">
        <v>1</v>
      </c>
      <c r="P56" s="71">
        <v>2</v>
      </c>
      <c r="Q56" s="71">
        <v>0</v>
      </c>
      <c r="R56" s="71">
        <v>60</v>
      </c>
      <c r="S56" s="70">
        <f t="shared" si="3"/>
        <v>57.7</v>
      </c>
      <c r="T56" s="71">
        <v>61</v>
      </c>
      <c r="U56" s="70">
        <f t="shared" si="4"/>
        <v>58.7</v>
      </c>
      <c r="V56" s="72">
        <v>118</v>
      </c>
      <c r="W56" s="71">
        <v>104</v>
      </c>
      <c r="X56" s="70">
        <f t="shared" si="5"/>
        <v>88.1</v>
      </c>
      <c r="Y56" s="71">
        <v>104</v>
      </c>
      <c r="Z56" s="70">
        <f t="shared" si="6"/>
        <v>88.1</v>
      </c>
      <c r="AA56" s="73">
        <v>0</v>
      </c>
      <c r="AB56" s="70">
        <f t="shared" si="7"/>
        <v>0</v>
      </c>
      <c r="AC56" s="74">
        <v>340</v>
      </c>
      <c r="AD56" s="85"/>
      <c r="AE56" s="76" t="e">
        <f>SUM(#REF!+#REF!+#REF!+#REF!+#REF!+#REF!+#REF!+#REF!+#REF!+#REF!+#REF!+#REF!+#REF!+#REF!+I56+K56+M56+O56+P56+Q56+R56+T56+W56+Y56+AA56)</f>
        <v>#REF!</v>
      </c>
      <c r="AG56" s="77" t="s">
        <v>210</v>
      </c>
      <c r="AH56" s="77" t="s">
        <v>267</v>
      </c>
      <c r="AI56" s="78">
        <v>100</v>
      </c>
      <c r="AJ56" s="79">
        <v>104</v>
      </c>
    </row>
    <row r="57" spans="1:36" x14ac:dyDescent="0.25">
      <c r="A57" s="90">
        <v>7</v>
      </c>
      <c r="B57" s="62" t="s">
        <v>268</v>
      </c>
      <c r="C57" s="80" t="s">
        <v>209</v>
      </c>
      <c r="D57" s="64" t="s">
        <v>94</v>
      </c>
      <c r="E57" s="81">
        <v>866</v>
      </c>
      <c r="F57" s="82">
        <v>440</v>
      </c>
      <c r="G57" s="83">
        <v>879</v>
      </c>
      <c r="H57" s="84">
        <v>447</v>
      </c>
      <c r="I57" s="69">
        <v>442</v>
      </c>
      <c r="J57" s="70">
        <f t="shared" si="0"/>
        <v>100.45454545454547</v>
      </c>
      <c r="K57" s="71">
        <v>475</v>
      </c>
      <c r="L57" s="70">
        <f t="shared" si="1"/>
        <v>108</v>
      </c>
      <c r="M57" s="71">
        <v>405</v>
      </c>
      <c r="N57" s="70">
        <f t="shared" si="2"/>
        <v>92</v>
      </c>
      <c r="O57" s="71">
        <v>0</v>
      </c>
      <c r="P57" s="71">
        <v>7</v>
      </c>
      <c r="Q57" s="71">
        <v>0</v>
      </c>
      <c r="R57" s="71">
        <v>471</v>
      </c>
      <c r="S57" s="70">
        <f t="shared" si="3"/>
        <v>105.4</v>
      </c>
      <c r="T57" s="71">
        <v>471</v>
      </c>
      <c r="U57" s="70">
        <f t="shared" si="4"/>
        <v>105.4</v>
      </c>
      <c r="V57" s="72">
        <v>907</v>
      </c>
      <c r="W57" s="71">
        <v>705</v>
      </c>
      <c r="X57" s="70">
        <f t="shared" si="5"/>
        <v>77.7</v>
      </c>
      <c r="Y57" s="71">
        <v>704</v>
      </c>
      <c r="Z57" s="70">
        <f t="shared" si="6"/>
        <v>77.599999999999994</v>
      </c>
      <c r="AA57" s="73">
        <v>2</v>
      </c>
      <c r="AB57" s="70">
        <f t="shared" si="7"/>
        <v>0.2</v>
      </c>
      <c r="AC57" s="74">
        <v>3139</v>
      </c>
      <c r="AD57" s="85"/>
      <c r="AE57" s="76" t="e">
        <f>SUM(#REF!+#REF!+#REF!+#REF!+#REF!+#REF!+#REF!+#REF!+#REF!+#REF!+#REF!+#REF!+#REF!+#REF!+I57+K57+M57+O57+P57+Q57+R57+T57+W57+Y57+AA57)</f>
        <v>#REF!</v>
      </c>
      <c r="AG57" s="77" t="s">
        <v>212</v>
      </c>
      <c r="AH57" s="77" t="s">
        <v>268</v>
      </c>
      <c r="AI57" s="78">
        <v>440</v>
      </c>
      <c r="AJ57" s="79">
        <v>447</v>
      </c>
    </row>
    <row r="58" spans="1:36" x14ac:dyDescent="0.25">
      <c r="A58" s="90">
        <v>7</v>
      </c>
      <c r="B58" s="62" t="s">
        <v>269</v>
      </c>
      <c r="C58" s="80" t="s">
        <v>209</v>
      </c>
      <c r="D58" s="64" t="s">
        <v>95</v>
      </c>
      <c r="E58" s="81">
        <v>93</v>
      </c>
      <c r="F58" s="82">
        <v>60</v>
      </c>
      <c r="G58" s="83">
        <v>92</v>
      </c>
      <c r="H58" s="84">
        <v>59</v>
      </c>
      <c r="I58" s="69">
        <v>59</v>
      </c>
      <c r="J58" s="70">
        <f t="shared" si="0"/>
        <v>98.333333333333329</v>
      </c>
      <c r="K58" s="71">
        <v>56</v>
      </c>
      <c r="L58" s="70">
        <f t="shared" si="1"/>
        <v>93.3</v>
      </c>
      <c r="M58" s="71">
        <v>70</v>
      </c>
      <c r="N58" s="70">
        <f t="shared" si="2"/>
        <v>116.7</v>
      </c>
      <c r="O58" s="71">
        <v>0</v>
      </c>
      <c r="P58" s="71">
        <v>1</v>
      </c>
      <c r="Q58" s="71">
        <v>0</v>
      </c>
      <c r="R58" s="71">
        <v>62</v>
      </c>
      <c r="S58" s="70">
        <f t="shared" si="3"/>
        <v>105.1</v>
      </c>
      <c r="T58" s="71">
        <v>63</v>
      </c>
      <c r="U58" s="70">
        <f t="shared" si="4"/>
        <v>106.8</v>
      </c>
      <c r="V58" s="72">
        <v>91</v>
      </c>
      <c r="W58" s="71">
        <v>88</v>
      </c>
      <c r="X58" s="70">
        <f t="shared" si="5"/>
        <v>96.7</v>
      </c>
      <c r="Y58" s="71">
        <v>87</v>
      </c>
      <c r="Z58" s="70">
        <f t="shared" si="6"/>
        <v>95.6</v>
      </c>
      <c r="AA58" s="73">
        <v>0</v>
      </c>
      <c r="AB58" s="70">
        <f t="shared" si="7"/>
        <v>0</v>
      </c>
      <c r="AC58" s="74">
        <v>343</v>
      </c>
      <c r="AD58" s="85"/>
      <c r="AE58" s="76" t="e">
        <f>SUM(#REF!+#REF!+#REF!+#REF!+#REF!+#REF!+#REF!+#REF!+#REF!+#REF!+#REF!+#REF!+#REF!+#REF!+I58+K58+M58+O58+P58+Q58+R58+T58+W58+Y58+AA58)</f>
        <v>#REF!</v>
      </c>
      <c r="AG58" s="77" t="s">
        <v>212</v>
      </c>
      <c r="AH58" s="77" t="s">
        <v>269</v>
      </c>
      <c r="AI58" s="78">
        <v>60</v>
      </c>
      <c r="AJ58" s="79">
        <v>59</v>
      </c>
    </row>
    <row r="59" spans="1:36" x14ac:dyDescent="0.25">
      <c r="A59" s="90">
        <v>5</v>
      </c>
      <c r="B59" s="62" t="s">
        <v>270</v>
      </c>
      <c r="C59" s="80" t="s">
        <v>209</v>
      </c>
      <c r="D59" s="64" t="s">
        <v>61</v>
      </c>
      <c r="E59" s="81">
        <v>115</v>
      </c>
      <c r="F59" s="82">
        <v>69</v>
      </c>
      <c r="G59" s="83">
        <v>120</v>
      </c>
      <c r="H59" s="84">
        <v>72</v>
      </c>
      <c r="I59" s="69">
        <v>56</v>
      </c>
      <c r="J59" s="70">
        <f t="shared" si="0"/>
        <v>81.159420289855078</v>
      </c>
      <c r="K59" s="71">
        <v>56</v>
      </c>
      <c r="L59" s="70">
        <f t="shared" si="1"/>
        <v>81.2</v>
      </c>
      <c r="M59" s="71">
        <v>48</v>
      </c>
      <c r="N59" s="70">
        <f t="shared" si="2"/>
        <v>69.599999999999994</v>
      </c>
      <c r="O59" s="71">
        <v>0</v>
      </c>
      <c r="P59" s="71">
        <v>0</v>
      </c>
      <c r="Q59" s="71">
        <v>0</v>
      </c>
      <c r="R59" s="71">
        <v>42</v>
      </c>
      <c r="S59" s="70">
        <f t="shared" si="3"/>
        <v>58.3</v>
      </c>
      <c r="T59" s="71">
        <v>43</v>
      </c>
      <c r="U59" s="70">
        <f t="shared" si="4"/>
        <v>59.7</v>
      </c>
      <c r="V59" s="72">
        <v>129</v>
      </c>
      <c r="W59" s="71">
        <v>80</v>
      </c>
      <c r="X59" s="70">
        <f t="shared" si="5"/>
        <v>62</v>
      </c>
      <c r="Y59" s="71">
        <v>82</v>
      </c>
      <c r="Z59" s="70">
        <f t="shared" si="6"/>
        <v>63.6</v>
      </c>
      <c r="AA59" s="73">
        <v>0</v>
      </c>
      <c r="AB59" s="70">
        <f t="shared" si="7"/>
        <v>0</v>
      </c>
      <c r="AC59" s="74">
        <v>352</v>
      </c>
      <c r="AD59" s="85"/>
      <c r="AE59" s="76" t="e">
        <f>SUM(#REF!+#REF!+#REF!+#REF!+#REF!+#REF!+#REF!+#REF!+#REF!+#REF!+#REF!+#REF!+#REF!+#REF!+I59+K59+M59+O59+P59+Q59+R59+T59+W59+Y59+AA59)</f>
        <v>#REF!</v>
      </c>
      <c r="AG59" s="77" t="s">
        <v>212</v>
      </c>
      <c r="AH59" s="77" t="s">
        <v>270</v>
      </c>
      <c r="AI59" s="78">
        <v>69</v>
      </c>
      <c r="AJ59" s="79">
        <v>72</v>
      </c>
    </row>
    <row r="60" spans="1:36" x14ac:dyDescent="0.25">
      <c r="A60" s="90">
        <v>8</v>
      </c>
      <c r="B60" s="62" t="s">
        <v>271</v>
      </c>
      <c r="C60" s="80" t="s">
        <v>209</v>
      </c>
      <c r="D60" s="64" t="s">
        <v>117</v>
      </c>
      <c r="E60" s="81">
        <v>84</v>
      </c>
      <c r="F60" s="82">
        <v>54</v>
      </c>
      <c r="G60" s="83">
        <v>82</v>
      </c>
      <c r="H60" s="84">
        <v>53</v>
      </c>
      <c r="I60" s="69">
        <v>49</v>
      </c>
      <c r="J60" s="70">
        <f t="shared" si="0"/>
        <v>90.740740740740748</v>
      </c>
      <c r="K60" s="71">
        <v>64</v>
      </c>
      <c r="L60" s="70">
        <f t="shared" si="1"/>
        <v>118.5</v>
      </c>
      <c r="M60" s="71">
        <v>14</v>
      </c>
      <c r="N60" s="70">
        <f t="shared" si="2"/>
        <v>25.9</v>
      </c>
      <c r="O60" s="71">
        <v>1</v>
      </c>
      <c r="P60" s="71">
        <v>1</v>
      </c>
      <c r="Q60" s="71">
        <v>0</v>
      </c>
      <c r="R60" s="71">
        <v>42</v>
      </c>
      <c r="S60" s="70">
        <f t="shared" si="3"/>
        <v>79.2</v>
      </c>
      <c r="T60" s="71">
        <v>44</v>
      </c>
      <c r="U60" s="70">
        <f t="shared" si="4"/>
        <v>83</v>
      </c>
      <c r="V60" s="72">
        <v>78</v>
      </c>
      <c r="W60" s="71">
        <v>53</v>
      </c>
      <c r="X60" s="70">
        <f t="shared" si="5"/>
        <v>67.900000000000006</v>
      </c>
      <c r="Y60" s="71">
        <v>55</v>
      </c>
      <c r="Z60" s="70">
        <f t="shared" si="6"/>
        <v>70.5</v>
      </c>
      <c r="AA60" s="73">
        <v>1</v>
      </c>
      <c r="AB60" s="70">
        <f t="shared" si="7"/>
        <v>1.3</v>
      </c>
      <c r="AC60" s="74">
        <v>290</v>
      </c>
      <c r="AD60" s="85"/>
      <c r="AE60" s="76" t="e">
        <f>SUM(#REF!+#REF!+#REF!+#REF!+#REF!+#REF!+#REF!+#REF!+#REF!+#REF!+#REF!+#REF!+#REF!+#REF!+I60+K60+M60+O60+P60+Q60+R60+T60+W60+Y60+AA60)</f>
        <v>#REF!</v>
      </c>
      <c r="AG60" s="77" t="s">
        <v>210</v>
      </c>
      <c r="AH60" s="77" t="s">
        <v>271</v>
      </c>
      <c r="AI60" s="78">
        <v>54</v>
      </c>
      <c r="AJ60" s="79">
        <v>53</v>
      </c>
    </row>
    <row r="61" spans="1:36" x14ac:dyDescent="0.25">
      <c r="A61" s="90">
        <v>9</v>
      </c>
      <c r="B61" s="62" t="s">
        <v>272</v>
      </c>
      <c r="C61" s="80" t="s">
        <v>209</v>
      </c>
      <c r="D61" s="64" t="s">
        <v>137</v>
      </c>
      <c r="E61" s="81">
        <v>4105</v>
      </c>
      <c r="F61" s="82">
        <v>2826</v>
      </c>
      <c r="G61" s="83">
        <v>4103</v>
      </c>
      <c r="H61" s="84">
        <v>2825</v>
      </c>
      <c r="I61" s="69">
        <v>2753</v>
      </c>
      <c r="J61" s="70">
        <f t="shared" si="0"/>
        <v>97.416843595187544</v>
      </c>
      <c r="K61" s="71">
        <v>2672</v>
      </c>
      <c r="L61" s="70">
        <f t="shared" si="1"/>
        <v>94.6</v>
      </c>
      <c r="M61" s="71">
        <v>2552</v>
      </c>
      <c r="N61" s="70">
        <f t="shared" si="2"/>
        <v>90.3</v>
      </c>
      <c r="O61" s="71">
        <v>51</v>
      </c>
      <c r="P61" s="71">
        <v>90</v>
      </c>
      <c r="Q61" s="71">
        <v>3</v>
      </c>
      <c r="R61" s="71">
        <v>2458</v>
      </c>
      <c r="S61" s="70">
        <f t="shared" si="3"/>
        <v>87</v>
      </c>
      <c r="T61" s="71">
        <v>2469</v>
      </c>
      <c r="U61" s="70">
        <f t="shared" si="4"/>
        <v>87.4</v>
      </c>
      <c r="V61" s="72">
        <v>4128</v>
      </c>
      <c r="W61" s="71">
        <v>3010</v>
      </c>
      <c r="X61" s="70">
        <f t="shared" si="5"/>
        <v>72.900000000000006</v>
      </c>
      <c r="Y61" s="71">
        <v>3017</v>
      </c>
      <c r="Z61" s="70">
        <f t="shared" si="6"/>
        <v>73.099999999999994</v>
      </c>
      <c r="AA61" s="73">
        <v>42</v>
      </c>
      <c r="AB61" s="70">
        <f t="shared" si="7"/>
        <v>1</v>
      </c>
      <c r="AC61" s="74">
        <v>8487</v>
      </c>
      <c r="AD61" s="85"/>
      <c r="AE61" s="76" t="e">
        <f>SUM(#REF!+#REF!+#REF!+#REF!+#REF!+#REF!+#REF!+#REF!+#REF!+#REF!+#REF!+#REF!+#REF!+#REF!+I61+K61+M61+O61+P61+Q61+R61+T61+W61+Y61+AA61)</f>
        <v>#REF!</v>
      </c>
      <c r="AG61" s="77" t="s">
        <v>212</v>
      </c>
      <c r="AH61" s="77" t="s">
        <v>272</v>
      </c>
      <c r="AI61" s="78">
        <v>2826</v>
      </c>
      <c r="AJ61" s="79">
        <v>2825</v>
      </c>
    </row>
    <row r="62" spans="1:36" x14ac:dyDescent="0.25">
      <c r="A62" s="90">
        <v>6</v>
      </c>
      <c r="B62" s="62" t="s">
        <v>273</v>
      </c>
      <c r="C62" s="80" t="s">
        <v>209</v>
      </c>
      <c r="D62" s="64" t="s">
        <v>80</v>
      </c>
      <c r="E62" s="81">
        <v>613</v>
      </c>
      <c r="F62" s="82">
        <v>528</v>
      </c>
      <c r="G62" s="83">
        <v>600</v>
      </c>
      <c r="H62" s="84">
        <v>517</v>
      </c>
      <c r="I62" s="69">
        <v>462</v>
      </c>
      <c r="J62" s="70">
        <f t="shared" si="0"/>
        <v>87.5</v>
      </c>
      <c r="K62" s="71">
        <v>479</v>
      </c>
      <c r="L62" s="70">
        <f t="shared" si="1"/>
        <v>90.7</v>
      </c>
      <c r="M62" s="71">
        <v>435</v>
      </c>
      <c r="N62" s="70">
        <f t="shared" si="2"/>
        <v>82.4</v>
      </c>
      <c r="O62" s="71">
        <v>27</v>
      </c>
      <c r="P62" s="71">
        <v>60</v>
      </c>
      <c r="Q62" s="71">
        <v>2</v>
      </c>
      <c r="R62" s="71">
        <v>305</v>
      </c>
      <c r="S62" s="70">
        <f t="shared" si="3"/>
        <v>59</v>
      </c>
      <c r="T62" s="71">
        <v>307</v>
      </c>
      <c r="U62" s="70">
        <f t="shared" si="4"/>
        <v>59.4</v>
      </c>
      <c r="V62" s="72">
        <v>559</v>
      </c>
      <c r="W62" s="71">
        <v>459</v>
      </c>
      <c r="X62" s="70">
        <f t="shared" si="5"/>
        <v>82.1</v>
      </c>
      <c r="Y62" s="71">
        <v>462</v>
      </c>
      <c r="Z62" s="70">
        <f t="shared" si="6"/>
        <v>82.6</v>
      </c>
      <c r="AA62" s="73">
        <v>0</v>
      </c>
      <c r="AB62" s="70">
        <f t="shared" si="7"/>
        <v>0</v>
      </c>
      <c r="AC62" s="74">
        <v>1081</v>
      </c>
      <c r="AD62" s="85"/>
      <c r="AE62" s="76" t="e">
        <f>SUM(#REF!+#REF!+#REF!+#REF!+#REF!+#REF!+#REF!+#REF!+#REF!+#REF!+#REF!+#REF!+#REF!+#REF!+I62+K62+M62+O62+P62+Q62+R62+T62+W62+Y62+AA62)</f>
        <v>#REF!</v>
      </c>
      <c r="AG62" s="77" t="s">
        <v>210</v>
      </c>
      <c r="AH62" s="77" t="s">
        <v>273</v>
      </c>
      <c r="AI62" s="78">
        <v>528</v>
      </c>
      <c r="AJ62" s="79">
        <v>517</v>
      </c>
    </row>
    <row r="63" spans="1:36" x14ac:dyDescent="0.25">
      <c r="A63" s="90">
        <v>8</v>
      </c>
      <c r="B63" s="62" t="s">
        <v>274</v>
      </c>
      <c r="C63" s="80" t="s">
        <v>209</v>
      </c>
      <c r="D63" s="64" t="s">
        <v>118</v>
      </c>
      <c r="E63" s="81">
        <v>270</v>
      </c>
      <c r="F63" s="82">
        <v>189</v>
      </c>
      <c r="G63" s="83">
        <v>279</v>
      </c>
      <c r="H63" s="84">
        <v>195</v>
      </c>
      <c r="I63" s="69">
        <v>179</v>
      </c>
      <c r="J63" s="70">
        <f t="shared" si="0"/>
        <v>94.708994708994709</v>
      </c>
      <c r="K63" s="71">
        <v>192</v>
      </c>
      <c r="L63" s="70">
        <f t="shared" si="1"/>
        <v>101.6</v>
      </c>
      <c r="M63" s="71">
        <v>161</v>
      </c>
      <c r="N63" s="70">
        <f t="shared" si="2"/>
        <v>85.2</v>
      </c>
      <c r="O63" s="71">
        <v>0</v>
      </c>
      <c r="P63" s="71">
        <v>0</v>
      </c>
      <c r="Q63" s="71">
        <v>1</v>
      </c>
      <c r="R63" s="71">
        <v>174</v>
      </c>
      <c r="S63" s="70">
        <f t="shared" si="3"/>
        <v>89.2</v>
      </c>
      <c r="T63" s="71">
        <v>172</v>
      </c>
      <c r="U63" s="70">
        <f t="shared" si="4"/>
        <v>88.2</v>
      </c>
      <c r="V63" s="72">
        <v>295</v>
      </c>
      <c r="W63" s="71">
        <v>238</v>
      </c>
      <c r="X63" s="70">
        <f t="shared" si="5"/>
        <v>80.7</v>
      </c>
      <c r="Y63" s="71">
        <v>239</v>
      </c>
      <c r="Z63" s="70">
        <f t="shared" si="6"/>
        <v>81</v>
      </c>
      <c r="AA63" s="73">
        <v>0</v>
      </c>
      <c r="AB63" s="70">
        <f t="shared" si="7"/>
        <v>0</v>
      </c>
      <c r="AC63" s="74">
        <v>1259</v>
      </c>
      <c r="AD63" s="85"/>
      <c r="AE63" s="76" t="e">
        <f>SUM(#REF!+#REF!+#REF!+#REF!+#REF!+#REF!+#REF!+#REF!+#REF!+#REF!+#REF!+#REF!+#REF!+#REF!+I63+K63+M63+O63+P63+Q63+R63+T63+W63+Y63+AA63)</f>
        <v>#REF!</v>
      </c>
      <c r="AG63" s="77" t="s">
        <v>210</v>
      </c>
      <c r="AH63" s="77" t="s">
        <v>274</v>
      </c>
      <c r="AI63" s="78">
        <v>189</v>
      </c>
      <c r="AJ63" s="79">
        <v>195</v>
      </c>
    </row>
    <row r="64" spans="1:36" x14ac:dyDescent="0.25">
      <c r="A64" s="90">
        <v>8</v>
      </c>
      <c r="B64" s="62" t="s">
        <v>275</v>
      </c>
      <c r="C64" s="80" t="s">
        <v>209</v>
      </c>
      <c r="D64" s="64" t="s">
        <v>119</v>
      </c>
      <c r="E64" s="81">
        <v>218</v>
      </c>
      <c r="F64" s="82">
        <v>141</v>
      </c>
      <c r="G64" s="83">
        <v>218</v>
      </c>
      <c r="H64" s="84">
        <v>141</v>
      </c>
      <c r="I64" s="69">
        <v>140</v>
      </c>
      <c r="J64" s="70">
        <f t="shared" si="0"/>
        <v>99.290780141843967</v>
      </c>
      <c r="K64" s="71">
        <v>156</v>
      </c>
      <c r="L64" s="70">
        <f t="shared" si="1"/>
        <v>110.6</v>
      </c>
      <c r="M64" s="71">
        <v>135</v>
      </c>
      <c r="N64" s="70">
        <f t="shared" si="2"/>
        <v>95.7</v>
      </c>
      <c r="O64" s="71">
        <v>0</v>
      </c>
      <c r="P64" s="71">
        <v>0</v>
      </c>
      <c r="Q64" s="71">
        <v>0</v>
      </c>
      <c r="R64" s="71">
        <v>133</v>
      </c>
      <c r="S64" s="70">
        <f t="shared" si="3"/>
        <v>94.3</v>
      </c>
      <c r="T64" s="71">
        <v>133</v>
      </c>
      <c r="U64" s="70">
        <f t="shared" si="4"/>
        <v>94.3</v>
      </c>
      <c r="V64" s="72">
        <v>222</v>
      </c>
      <c r="W64" s="71">
        <v>188</v>
      </c>
      <c r="X64" s="70">
        <f t="shared" si="5"/>
        <v>84.7</v>
      </c>
      <c r="Y64" s="71">
        <v>188</v>
      </c>
      <c r="Z64" s="70">
        <f t="shared" si="6"/>
        <v>84.7</v>
      </c>
      <c r="AA64" s="73">
        <v>0</v>
      </c>
      <c r="AB64" s="70">
        <f t="shared" si="7"/>
        <v>0</v>
      </c>
      <c r="AC64" s="74">
        <v>1126</v>
      </c>
      <c r="AD64" s="85"/>
      <c r="AE64" s="76" t="e">
        <f>SUM(#REF!+#REF!+#REF!+#REF!+#REF!+#REF!+#REF!+#REF!+#REF!+#REF!+#REF!+#REF!+#REF!+#REF!+I64+K64+M64+O64+P64+Q64+R64+T64+W64+Y64+AA64)</f>
        <v>#REF!</v>
      </c>
      <c r="AG64" s="77" t="s">
        <v>212</v>
      </c>
      <c r="AH64" s="77" t="s">
        <v>275</v>
      </c>
      <c r="AI64" s="78">
        <v>141</v>
      </c>
      <c r="AJ64" s="79">
        <v>141</v>
      </c>
    </row>
    <row r="65" spans="1:36" x14ac:dyDescent="0.25">
      <c r="A65" s="90">
        <v>7</v>
      </c>
      <c r="B65" s="62" t="s">
        <v>276</v>
      </c>
      <c r="C65" s="80" t="s">
        <v>209</v>
      </c>
      <c r="D65" s="64" t="s">
        <v>96</v>
      </c>
      <c r="E65" s="81">
        <v>871</v>
      </c>
      <c r="F65" s="82">
        <v>772</v>
      </c>
      <c r="G65" s="83">
        <v>885</v>
      </c>
      <c r="H65" s="84">
        <v>784</v>
      </c>
      <c r="I65" s="69">
        <v>687</v>
      </c>
      <c r="J65" s="70">
        <f t="shared" si="0"/>
        <v>88.989637305699489</v>
      </c>
      <c r="K65" s="71">
        <v>726</v>
      </c>
      <c r="L65" s="70">
        <f t="shared" si="1"/>
        <v>94</v>
      </c>
      <c r="M65" s="71">
        <v>570</v>
      </c>
      <c r="N65" s="70">
        <f t="shared" si="2"/>
        <v>73.8</v>
      </c>
      <c r="O65" s="71">
        <v>38</v>
      </c>
      <c r="P65" s="71">
        <v>8</v>
      </c>
      <c r="Q65" s="71">
        <v>1</v>
      </c>
      <c r="R65" s="71">
        <v>591</v>
      </c>
      <c r="S65" s="70">
        <f t="shared" si="3"/>
        <v>75.400000000000006</v>
      </c>
      <c r="T65" s="71">
        <v>532</v>
      </c>
      <c r="U65" s="70">
        <f t="shared" si="4"/>
        <v>67.900000000000006</v>
      </c>
      <c r="V65" s="72">
        <v>920</v>
      </c>
      <c r="W65" s="71">
        <v>732</v>
      </c>
      <c r="X65" s="70">
        <f t="shared" si="5"/>
        <v>79.599999999999994</v>
      </c>
      <c r="Y65" s="71">
        <v>668</v>
      </c>
      <c r="Z65" s="70">
        <f t="shared" si="6"/>
        <v>72.599999999999994</v>
      </c>
      <c r="AA65" s="73">
        <v>13</v>
      </c>
      <c r="AB65" s="70">
        <f t="shared" si="7"/>
        <v>1.4</v>
      </c>
      <c r="AC65" s="74">
        <v>980</v>
      </c>
      <c r="AD65" s="85"/>
      <c r="AE65" s="76" t="e">
        <f>SUM(#REF!+#REF!+#REF!+#REF!+#REF!+#REF!+#REF!+#REF!+#REF!+#REF!+#REF!+#REF!+#REF!+#REF!+I65+K65+M65+O65+P65+Q65+R65+T65+W65+Y65+AA65)</f>
        <v>#REF!</v>
      </c>
      <c r="AG65" s="77" t="s">
        <v>212</v>
      </c>
      <c r="AH65" s="77" t="s">
        <v>276</v>
      </c>
      <c r="AI65" s="78">
        <v>772</v>
      </c>
      <c r="AJ65" s="79">
        <v>784</v>
      </c>
    </row>
    <row r="66" spans="1:36" x14ac:dyDescent="0.25">
      <c r="A66" s="90">
        <v>9</v>
      </c>
      <c r="B66" s="62" t="s">
        <v>277</v>
      </c>
      <c r="C66" s="80" t="s">
        <v>209</v>
      </c>
      <c r="D66" s="64" t="s">
        <v>138</v>
      </c>
      <c r="E66" s="81">
        <v>988</v>
      </c>
      <c r="F66" s="82">
        <v>602</v>
      </c>
      <c r="G66" s="83">
        <v>997</v>
      </c>
      <c r="H66" s="84">
        <v>607</v>
      </c>
      <c r="I66" s="69">
        <v>424</v>
      </c>
      <c r="J66" s="70">
        <f t="shared" si="0"/>
        <v>70.431893687707642</v>
      </c>
      <c r="K66" s="71">
        <v>439</v>
      </c>
      <c r="L66" s="70">
        <f t="shared" si="1"/>
        <v>72.900000000000006</v>
      </c>
      <c r="M66" s="71">
        <v>389</v>
      </c>
      <c r="N66" s="70">
        <f t="shared" si="2"/>
        <v>64.599999999999994</v>
      </c>
      <c r="O66" s="71">
        <v>7</v>
      </c>
      <c r="P66" s="71">
        <v>9</v>
      </c>
      <c r="Q66" s="71">
        <v>1</v>
      </c>
      <c r="R66" s="71">
        <v>435</v>
      </c>
      <c r="S66" s="70">
        <f t="shared" si="3"/>
        <v>71.7</v>
      </c>
      <c r="T66" s="71">
        <v>383</v>
      </c>
      <c r="U66" s="70">
        <f t="shared" si="4"/>
        <v>63.1</v>
      </c>
      <c r="V66" s="72">
        <v>1022</v>
      </c>
      <c r="W66" s="71">
        <v>583</v>
      </c>
      <c r="X66" s="70">
        <f t="shared" si="5"/>
        <v>57</v>
      </c>
      <c r="Y66" s="71">
        <v>520</v>
      </c>
      <c r="Z66" s="70">
        <f t="shared" si="6"/>
        <v>50.9</v>
      </c>
      <c r="AA66" s="73">
        <v>7</v>
      </c>
      <c r="AB66" s="70">
        <f t="shared" si="7"/>
        <v>0.7</v>
      </c>
      <c r="AC66" s="74">
        <v>1583</v>
      </c>
      <c r="AD66" s="85"/>
      <c r="AE66" s="76" t="e">
        <f>SUM(#REF!+#REF!+#REF!+#REF!+#REF!+#REF!+#REF!+#REF!+#REF!+#REF!+#REF!+#REF!+#REF!+#REF!+I66+K66+M66+O66+P66+Q66+R66+T66+W66+Y66+AA66)</f>
        <v>#REF!</v>
      </c>
      <c r="AG66" s="77" t="s">
        <v>212</v>
      </c>
      <c r="AH66" s="77" t="s">
        <v>277</v>
      </c>
      <c r="AI66" s="78">
        <v>602</v>
      </c>
      <c r="AJ66" s="79">
        <v>607</v>
      </c>
    </row>
    <row r="67" spans="1:36" x14ac:dyDescent="0.25">
      <c r="A67" s="90">
        <v>8</v>
      </c>
      <c r="B67" s="62" t="s">
        <v>278</v>
      </c>
      <c r="C67" s="80" t="s">
        <v>209</v>
      </c>
      <c r="D67" s="64" t="s">
        <v>120</v>
      </c>
      <c r="E67" s="81">
        <v>123</v>
      </c>
      <c r="F67" s="82">
        <v>106</v>
      </c>
      <c r="G67" s="83">
        <v>124</v>
      </c>
      <c r="H67" s="84">
        <v>107</v>
      </c>
      <c r="I67" s="69">
        <v>106</v>
      </c>
      <c r="J67" s="70">
        <f t="shared" ref="J67:J127" si="8">I67/$F67*100</f>
        <v>100</v>
      </c>
      <c r="K67" s="71">
        <v>95</v>
      </c>
      <c r="L67" s="70">
        <f t="shared" ref="L67:L127" si="9">ROUND(K67/$F67*100,1)</f>
        <v>89.6</v>
      </c>
      <c r="M67" s="71">
        <v>86</v>
      </c>
      <c r="N67" s="70">
        <f t="shared" ref="N67:N127" si="10">ROUND(M67/$F67*100,1)</f>
        <v>81.099999999999994</v>
      </c>
      <c r="O67" s="71">
        <v>1</v>
      </c>
      <c r="P67" s="71">
        <v>0</v>
      </c>
      <c r="Q67" s="71">
        <v>0</v>
      </c>
      <c r="R67" s="71">
        <v>97</v>
      </c>
      <c r="S67" s="70">
        <f t="shared" ref="S67:S127" si="11">ROUND(R67/$H67*100,1)</f>
        <v>90.7</v>
      </c>
      <c r="T67" s="71">
        <v>97</v>
      </c>
      <c r="U67" s="70">
        <f t="shared" ref="U67:U127" si="12">ROUND(T67/$H67*100,1)</f>
        <v>90.7</v>
      </c>
      <c r="V67" s="72">
        <v>129</v>
      </c>
      <c r="W67" s="71">
        <v>139</v>
      </c>
      <c r="X67" s="70">
        <f t="shared" ref="X67:X127" si="13">ROUND(W67/$V67*100,1)</f>
        <v>107.8</v>
      </c>
      <c r="Y67" s="71">
        <v>140</v>
      </c>
      <c r="Z67" s="70">
        <f t="shared" ref="Z67:Z127" si="14">ROUND(Y67/$V67*100,1)</f>
        <v>108.5</v>
      </c>
      <c r="AA67" s="73">
        <v>0</v>
      </c>
      <c r="AB67" s="70">
        <f t="shared" ref="AB67:AB127" si="15">ROUND(AA67/$V67*100,1)</f>
        <v>0</v>
      </c>
      <c r="AC67" s="74">
        <v>669</v>
      </c>
      <c r="AD67" s="85"/>
      <c r="AE67" s="76" t="e">
        <f>SUM(#REF!+#REF!+#REF!+#REF!+#REF!+#REF!+#REF!+#REF!+#REF!+#REF!+#REF!+#REF!+#REF!+#REF!+I67+K67+M67+O67+P67+Q67+R67+T67+W67+Y67+AA67)</f>
        <v>#REF!</v>
      </c>
      <c r="AG67" s="77" t="s">
        <v>210</v>
      </c>
      <c r="AH67" s="77" t="s">
        <v>278</v>
      </c>
      <c r="AI67" s="78">
        <v>106</v>
      </c>
      <c r="AJ67" s="79">
        <v>107</v>
      </c>
    </row>
    <row r="68" spans="1:36" x14ac:dyDescent="0.25">
      <c r="A68" s="90">
        <v>7</v>
      </c>
      <c r="B68" s="62" t="s">
        <v>279</v>
      </c>
      <c r="C68" s="80" t="s">
        <v>209</v>
      </c>
      <c r="D68" s="64" t="s">
        <v>97</v>
      </c>
      <c r="E68" s="81">
        <v>359</v>
      </c>
      <c r="F68" s="82">
        <v>306</v>
      </c>
      <c r="G68" s="83">
        <v>367</v>
      </c>
      <c r="H68" s="84">
        <v>313</v>
      </c>
      <c r="I68" s="69">
        <v>253</v>
      </c>
      <c r="J68" s="70">
        <f t="shared" si="8"/>
        <v>82.679738562091501</v>
      </c>
      <c r="K68" s="71">
        <v>288</v>
      </c>
      <c r="L68" s="70">
        <f t="shared" si="9"/>
        <v>94.1</v>
      </c>
      <c r="M68" s="71">
        <v>313</v>
      </c>
      <c r="N68" s="70">
        <f t="shared" si="10"/>
        <v>102.3</v>
      </c>
      <c r="O68" s="71">
        <v>3</v>
      </c>
      <c r="P68" s="71">
        <v>2</v>
      </c>
      <c r="Q68" s="71">
        <v>0</v>
      </c>
      <c r="R68" s="71">
        <v>293</v>
      </c>
      <c r="S68" s="70">
        <f t="shared" si="11"/>
        <v>93.6</v>
      </c>
      <c r="T68" s="71">
        <v>294</v>
      </c>
      <c r="U68" s="70">
        <f t="shared" si="12"/>
        <v>93.9</v>
      </c>
      <c r="V68" s="72">
        <v>382</v>
      </c>
      <c r="W68" s="71">
        <v>340</v>
      </c>
      <c r="X68" s="70">
        <f t="shared" si="13"/>
        <v>89</v>
      </c>
      <c r="Y68" s="71">
        <v>340</v>
      </c>
      <c r="Z68" s="70">
        <f t="shared" si="14"/>
        <v>89</v>
      </c>
      <c r="AA68" s="73">
        <v>0</v>
      </c>
      <c r="AB68" s="70">
        <f t="shared" si="15"/>
        <v>0</v>
      </c>
      <c r="AC68" s="74">
        <v>869</v>
      </c>
      <c r="AD68" s="85"/>
      <c r="AE68" s="76" t="e">
        <f>SUM(#REF!+#REF!+#REF!+#REF!+#REF!+#REF!+#REF!+#REF!+#REF!+#REF!+#REF!+#REF!+#REF!+#REF!+I68+K68+M68+O68+P68+Q68+R68+T68+W68+Y68+AA68)</f>
        <v>#REF!</v>
      </c>
      <c r="AG68" s="77" t="s">
        <v>212</v>
      </c>
      <c r="AH68" s="77" t="s">
        <v>279</v>
      </c>
      <c r="AI68" s="78">
        <v>306</v>
      </c>
      <c r="AJ68" s="79">
        <v>313</v>
      </c>
    </row>
    <row r="69" spans="1:36" x14ac:dyDescent="0.25">
      <c r="A69" s="90">
        <v>5</v>
      </c>
      <c r="B69" s="62" t="s">
        <v>280</v>
      </c>
      <c r="C69" s="80" t="s">
        <v>209</v>
      </c>
      <c r="D69" s="64" t="s">
        <v>62</v>
      </c>
      <c r="E69" s="81">
        <v>181</v>
      </c>
      <c r="F69" s="82">
        <v>119</v>
      </c>
      <c r="G69" s="83">
        <v>165</v>
      </c>
      <c r="H69" s="84">
        <v>108</v>
      </c>
      <c r="I69" s="69">
        <v>111</v>
      </c>
      <c r="J69" s="70">
        <f t="shared" si="8"/>
        <v>93.277310924369743</v>
      </c>
      <c r="K69" s="71">
        <v>112</v>
      </c>
      <c r="L69" s="70">
        <f t="shared" si="9"/>
        <v>94.1</v>
      </c>
      <c r="M69" s="71">
        <v>116</v>
      </c>
      <c r="N69" s="70">
        <f t="shared" si="10"/>
        <v>97.5</v>
      </c>
      <c r="O69" s="71">
        <v>0</v>
      </c>
      <c r="P69" s="71">
        <v>0</v>
      </c>
      <c r="Q69" s="71">
        <v>0</v>
      </c>
      <c r="R69" s="71">
        <v>107</v>
      </c>
      <c r="S69" s="70">
        <f t="shared" si="11"/>
        <v>99.1</v>
      </c>
      <c r="T69" s="71">
        <v>107</v>
      </c>
      <c r="U69" s="70">
        <f t="shared" si="12"/>
        <v>99.1</v>
      </c>
      <c r="V69" s="72">
        <v>132</v>
      </c>
      <c r="W69" s="71">
        <v>180</v>
      </c>
      <c r="X69" s="70">
        <f t="shared" si="13"/>
        <v>136.4</v>
      </c>
      <c r="Y69" s="71">
        <v>180</v>
      </c>
      <c r="Z69" s="70">
        <f t="shared" si="14"/>
        <v>136.4</v>
      </c>
      <c r="AA69" s="73">
        <v>0</v>
      </c>
      <c r="AB69" s="70">
        <f t="shared" si="15"/>
        <v>0</v>
      </c>
      <c r="AC69" s="74">
        <v>776</v>
      </c>
      <c r="AD69" s="85"/>
      <c r="AE69" s="76" t="e">
        <f>SUM(#REF!+#REF!+#REF!+#REF!+#REF!+#REF!+#REF!+#REF!+#REF!+#REF!+#REF!+#REF!+#REF!+#REF!+I69+K69+M69+O69+P69+Q69+R69+T69+W69+Y69+AA69)</f>
        <v>#REF!</v>
      </c>
      <c r="AG69" s="77" t="s">
        <v>212</v>
      </c>
      <c r="AH69" s="77" t="s">
        <v>280</v>
      </c>
      <c r="AI69" s="78">
        <v>119</v>
      </c>
      <c r="AJ69" s="79">
        <v>108</v>
      </c>
    </row>
    <row r="70" spans="1:36" x14ac:dyDescent="0.25">
      <c r="A70" s="90">
        <v>1</v>
      </c>
      <c r="B70" s="62" t="s">
        <v>281</v>
      </c>
      <c r="C70" s="80" t="s">
        <v>209</v>
      </c>
      <c r="D70" s="64" t="s">
        <v>16</v>
      </c>
      <c r="E70" s="81">
        <v>131</v>
      </c>
      <c r="F70" s="82">
        <v>163</v>
      </c>
      <c r="G70" s="83">
        <v>129</v>
      </c>
      <c r="H70" s="84">
        <v>161</v>
      </c>
      <c r="I70" s="69">
        <v>132</v>
      </c>
      <c r="J70" s="70">
        <f t="shared" si="8"/>
        <v>80.981595092024534</v>
      </c>
      <c r="K70" s="71">
        <v>163</v>
      </c>
      <c r="L70" s="70">
        <f t="shared" si="9"/>
        <v>100</v>
      </c>
      <c r="M70" s="71">
        <v>128</v>
      </c>
      <c r="N70" s="70">
        <f t="shared" si="10"/>
        <v>78.5</v>
      </c>
      <c r="O70" s="71">
        <v>0</v>
      </c>
      <c r="P70" s="71">
        <v>0</v>
      </c>
      <c r="Q70" s="71">
        <v>0</v>
      </c>
      <c r="R70" s="71">
        <v>107</v>
      </c>
      <c r="S70" s="70">
        <f t="shared" si="11"/>
        <v>66.5</v>
      </c>
      <c r="T70" s="71">
        <v>108</v>
      </c>
      <c r="U70" s="70">
        <f t="shared" si="12"/>
        <v>67.099999999999994</v>
      </c>
      <c r="V70" s="72">
        <v>121</v>
      </c>
      <c r="W70" s="71">
        <v>160</v>
      </c>
      <c r="X70" s="70">
        <f t="shared" si="13"/>
        <v>132.19999999999999</v>
      </c>
      <c r="Y70" s="71">
        <v>160</v>
      </c>
      <c r="Z70" s="70">
        <f t="shared" si="14"/>
        <v>132.19999999999999</v>
      </c>
      <c r="AA70" s="73">
        <v>2</v>
      </c>
      <c r="AB70" s="70">
        <f t="shared" si="15"/>
        <v>1.7</v>
      </c>
      <c r="AC70" s="74">
        <v>598</v>
      </c>
      <c r="AD70" s="85"/>
      <c r="AE70" s="76" t="e">
        <f>SUM(#REF!+#REF!+#REF!+#REF!+#REF!+#REF!+#REF!+#REF!+#REF!+#REF!+#REF!+#REF!+#REF!+#REF!+I70+K70+M70+O70+P70+Q70+R70+T70+W70+Y70+AA70)</f>
        <v>#REF!</v>
      </c>
      <c r="AG70" s="77" t="s">
        <v>210</v>
      </c>
      <c r="AH70" s="77" t="s">
        <v>281</v>
      </c>
      <c r="AI70" s="78">
        <v>163</v>
      </c>
      <c r="AJ70" s="79">
        <v>161</v>
      </c>
    </row>
    <row r="71" spans="1:36" x14ac:dyDescent="0.25">
      <c r="A71" s="90">
        <v>7</v>
      </c>
      <c r="B71" s="62" t="s">
        <v>282</v>
      </c>
      <c r="C71" s="80" t="s">
        <v>209</v>
      </c>
      <c r="D71" s="64" t="s">
        <v>98</v>
      </c>
      <c r="E71" s="81">
        <v>980</v>
      </c>
      <c r="F71" s="82">
        <v>720</v>
      </c>
      <c r="G71" s="83">
        <v>1015</v>
      </c>
      <c r="H71" s="84">
        <v>746</v>
      </c>
      <c r="I71" s="69">
        <v>675</v>
      </c>
      <c r="J71" s="70">
        <f t="shared" si="8"/>
        <v>93.75</v>
      </c>
      <c r="K71" s="71">
        <v>719</v>
      </c>
      <c r="L71" s="70">
        <f t="shared" si="9"/>
        <v>99.9</v>
      </c>
      <c r="M71" s="71">
        <v>579</v>
      </c>
      <c r="N71" s="70">
        <f t="shared" si="10"/>
        <v>80.400000000000006</v>
      </c>
      <c r="O71" s="71">
        <v>2</v>
      </c>
      <c r="P71" s="71">
        <v>18</v>
      </c>
      <c r="Q71" s="71">
        <v>0</v>
      </c>
      <c r="R71" s="71">
        <v>585</v>
      </c>
      <c r="S71" s="70">
        <f t="shared" si="11"/>
        <v>78.400000000000006</v>
      </c>
      <c r="T71" s="71">
        <v>586</v>
      </c>
      <c r="U71" s="70">
        <f t="shared" si="12"/>
        <v>78.599999999999994</v>
      </c>
      <c r="V71" s="72">
        <v>1098</v>
      </c>
      <c r="W71" s="71">
        <v>829</v>
      </c>
      <c r="X71" s="70">
        <f t="shared" si="13"/>
        <v>75.5</v>
      </c>
      <c r="Y71" s="71">
        <v>827</v>
      </c>
      <c r="Z71" s="70">
        <f t="shared" si="14"/>
        <v>75.3</v>
      </c>
      <c r="AA71" s="73">
        <v>2</v>
      </c>
      <c r="AB71" s="70">
        <f t="shared" si="15"/>
        <v>0.2</v>
      </c>
      <c r="AC71" s="74">
        <v>3994</v>
      </c>
      <c r="AD71" s="85"/>
      <c r="AE71" s="76" t="e">
        <f>SUM(#REF!+#REF!+#REF!+#REF!+#REF!+#REF!+#REF!+#REF!+#REF!+#REF!+#REF!+#REF!+#REF!+#REF!+I71+K71+M71+O71+P71+Q71+R71+T71+W71+Y71+AA71)</f>
        <v>#REF!</v>
      </c>
      <c r="AG71" s="77" t="s">
        <v>210</v>
      </c>
      <c r="AH71" s="77" t="s">
        <v>282</v>
      </c>
      <c r="AI71" s="78">
        <v>720</v>
      </c>
      <c r="AJ71" s="79">
        <v>746</v>
      </c>
    </row>
    <row r="72" spans="1:36" x14ac:dyDescent="0.25">
      <c r="A72" s="90">
        <v>8</v>
      </c>
      <c r="B72" s="62" t="s">
        <v>283</v>
      </c>
      <c r="C72" s="80" t="s">
        <v>209</v>
      </c>
      <c r="D72" s="64" t="s">
        <v>121</v>
      </c>
      <c r="E72" s="81">
        <v>116</v>
      </c>
      <c r="F72" s="82">
        <v>95</v>
      </c>
      <c r="G72" s="83">
        <v>119</v>
      </c>
      <c r="H72" s="84">
        <v>97</v>
      </c>
      <c r="I72" s="69">
        <v>92</v>
      </c>
      <c r="J72" s="70">
        <f t="shared" si="8"/>
        <v>96.84210526315789</v>
      </c>
      <c r="K72" s="71">
        <v>103</v>
      </c>
      <c r="L72" s="70">
        <f t="shared" si="9"/>
        <v>108.4</v>
      </c>
      <c r="M72" s="71">
        <v>63</v>
      </c>
      <c r="N72" s="70">
        <f t="shared" si="10"/>
        <v>66.3</v>
      </c>
      <c r="O72" s="71">
        <v>3</v>
      </c>
      <c r="P72" s="71">
        <v>3</v>
      </c>
      <c r="Q72" s="71">
        <v>0</v>
      </c>
      <c r="R72" s="71">
        <v>62</v>
      </c>
      <c r="S72" s="70">
        <f t="shared" si="11"/>
        <v>63.9</v>
      </c>
      <c r="T72" s="71">
        <v>61</v>
      </c>
      <c r="U72" s="70">
        <f t="shared" si="12"/>
        <v>62.9</v>
      </c>
      <c r="V72" s="72">
        <v>126</v>
      </c>
      <c r="W72" s="71">
        <v>103</v>
      </c>
      <c r="X72" s="70">
        <f t="shared" si="13"/>
        <v>81.7</v>
      </c>
      <c r="Y72" s="71">
        <v>103</v>
      </c>
      <c r="Z72" s="70">
        <f t="shared" si="14"/>
        <v>81.7</v>
      </c>
      <c r="AA72" s="73">
        <v>1</v>
      </c>
      <c r="AB72" s="70">
        <f t="shared" si="15"/>
        <v>0.8</v>
      </c>
      <c r="AC72" s="74">
        <v>747</v>
      </c>
      <c r="AD72" s="85"/>
      <c r="AE72" s="76" t="e">
        <f>SUM(#REF!+#REF!+#REF!+#REF!+#REF!+#REF!+#REF!+#REF!+#REF!+#REF!+#REF!+#REF!+#REF!+#REF!+I72+K72+M72+O72+P72+Q72+R72+T72+W72+Y72+AA72)</f>
        <v>#REF!</v>
      </c>
      <c r="AG72" s="77" t="s">
        <v>210</v>
      </c>
      <c r="AH72" s="77" t="s">
        <v>283</v>
      </c>
      <c r="AI72" s="78">
        <v>95</v>
      </c>
      <c r="AJ72" s="79">
        <v>97</v>
      </c>
    </row>
    <row r="73" spans="1:36" x14ac:dyDescent="0.25">
      <c r="A73" s="90">
        <v>3</v>
      </c>
      <c r="B73" s="62" t="s">
        <v>284</v>
      </c>
      <c r="C73" s="80" t="s">
        <v>209</v>
      </c>
      <c r="D73" s="64" t="s">
        <v>32</v>
      </c>
      <c r="E73" s="81">
        <v>94</v>
      </c>
      <c r="F73" s="82">
        <v>98</v>
      </c>
      <c r="G73" s="83">
        <v>92</v>
      </c>
      <c r="H73" s="84">
        <v>96</v>
      </c>
      <c r="I73" s="69">
        <v>94</v>
      </c>
      <c r="J73" s="70">
        <f t="shared" si="8"/>
        <v>95.918367346938766</v>
      </c>
      <c r="K73" s="71">
        <v>100</v>
      </c>
      <c r="L73" s="70">
        <f t="shared" si="9"/>
        <v>102</v>
      </c>
      <c r="M73" s="71">
        <v>67</v>
      </c>
      <c r="N73" s="70">
        <f t="shared" si="10"/>
        <v>68.400000000000006</v>
      </c>
      <c r="O73" s="71">
        <v>6</v>
      </c>
      <c r="P73" s="71">
        <v>12</v>
      </c>
      <c r="Q73" s="71">
        <v>1</v>
      </c>
      <c r="R73" s="71">
        <v>39</v>
      </c>
      <c r="S73" s="70">
        <f t="shared" si="11"/>
        <v>40.6</v>
      </c>
      <c r="T73" s="71">
        <v>39</v>
      </c>
      <c r="U73" s="70">
        <f t="shared" si="12"/>
        <v>40.6</v>
      </c>
      <c r="V73" s="72">
        <v>85</v>
      </c>
      <c r="W73" s="71">
        <v>87</v>
      </c>
      <c r="X73" s="70">
        <f t="shared" si="13"/>
        <v>102.4</v>
      </c>
      <c r="Y73" s="71">
        <v>87</v>
      </c>
      <c r="Z73" s="70">
        <f t="shared" si="14"/>
        <v>102.4</v>
      </c>
      <c r="AA73" s="73">
        <v>0</v>
      </c>
      <c r="AB73" s="70">
        <f t="shared" si="15"/>
        <v>0</v>
      </c>
      <c r="AC73" s="74">
        <v>104</v>
      </c>
      <c r="AD73" s="85"/>
      <c r="AE73" s="76" t="e">
        <f>SUM(#REF!+#REF!+#REF!+#REF!+#REF!+#REF!+#REF!+#REF!+#REF!+#REF!+#REF!+#REF!+#REF!+#REF!+I73+K73+M73+O73+P73+Q73+R73+T73+W73+Y73+AA73)</f>
        <v>#REF!</v>
      </c>
      <c r="AG73" s="77" t="s">
        <v>210</v>
      </c>
      <c r="AH73" s="77" t="s">
        <v>284</v>
      </c>
      <c r="AI73" s="78">
        <v>98</v>
      </c>
      <c r="AJ73" s="79">
        <v>96</v>
      </c>
    </row>
    <row r="74" spans="1:36" x14ac:dyDescent="0.25">
      <c r="A74" s="90">
        <v>3</v>
      </c>
      <c r="B74" s="62" t="s">
        <v>285</v>
      </c>
      <c r="C74" s="80" t="s">
        <v>209</v>
      </c>
      <c r="D74" s="64" t="s">
        <v>33</v>
      </c>
      <c r="E74" s="81">
        <v>465</v>
      </c>
      <c r="F74" s="82">
        <v>522</v>
      </c>
      <c r="G74" s="83">
        <v>450</v>
      </c>
      <c r="H74" s="84">
        <v>505</v>
      </c>
      <c r="I74" s="69">
        <v>420</v>
      </c>
      <c r="J74" s="70">
        <f t="shared" si="8"/>
        <v>80.459770114942529</v>
      </c>
      <c r="K74" s="71">
        <v>435</v>
      </c>
      <c r="L74" s="70">
        <f t="shared" si="9"/>
        <v>83.3</v>
      </c>
      <c r="M74" s="71">
        <v>1</v>
      </c>
      <c r="N74" s="70">
        <f t="shared" si="10"/>
        <v>0.2</v>
      </c>
      <c r="O74" s="71">
        <v>0</v>
      </c>
      <c r="P74" s="71">
        <v>0</v>
      </c>
      <c r="Q74" s="71">
        <v>0</v>
      </c>
      <c r="R74" s="71">
        <v>441</v>
      </c>
      <c r="S74" s="70">
        <f t="shared" si="11"/>
        <v>87.3</v>
      </c>
      <c r="T74" s="71">
        <v>441</v>
      </c>
      <c r="U74" s="70">
        <f t="shared" si="12"/>
        <v>87.3</v>
      </c>
      <c r="V74" s="72">
        <v>405</v>
      </c>
      <c r="W74" s="71">
        <v>373</v>
      </c>
      <c r="X74" s="70">
        <f t="shared" si="13"/>
        <v>92.1</v>
      </c>
      <c r="Y74" s="71">
        <v>373</v>
      </c>
      <c r="Z74" s="70">
        <f t="shared" si="14"/>
        <v>92.1</v>
      </c>
      <c r="AA74" s="73">
        <v>0</v>
      </c>
      <c r="AB74" s="70">
        <f t="shared" si="15"/>
        <v>0</v>
      </c>
      <c r="AC74" s="74">
        <v>364</v>
      </c>
      <c r="AD74" s="85"/>
      <c r="AE74" s="76" t="e">
        <f>SUM(#REF!+#REF!+#REF!+#REF!+#REF!+#REF!+#REF!+#REF!+#REF!+#REF!+#REF!+#REF!+#REF!+#REF!+I74+K74+M74+O74+P74+Q74+R74+T74+W74+Y74+AA74)</f>
        <v>#REF!</v>
      </c>
      <c r="AG74" s="77" t="s">
        <v>212</v>
      </c>
      <c r="AH74" s="77" t="s">
        <v>285</v>
      </c>
      <c r="AI74" s="78">
        <v>522</v>
      </c>
      <c r="AJ74" s="79">
        <v>505</v>
      </c>
    </row>
    <row r="75" spans="1:36" x14ac:dyDescent="0.25">
      <c r="A75" s="90">
        <v>7</v>
      </c>
      <c r="B75" s="62" t="s">
        <v>286</v>
      </c>
      <c r="C75" s="80" t="s">
        <v>209</v>
      </c>
      <c r="D75" s="64" t="s">
        <v>99</v>
      </c>
      <c r="E75" s="81">
        <v>377</v>
      </c>
      <c r="F75" s="82">
        <v>207</v>
      </c>
      <c r="G75" s="83">
        <v>365</v>
      </c>
      <c r="H75" s="84">
        <v>200</v>
      </c>
      <c r="I75" s="69">
        <v>162</v>
      </c>
      <c r="J75" s="70">
        <f t="shared" si="8"/>
        <v>78.260869565217391</v>
      </c>
      <c r="K75" s="71">
        <v>188</v>
      </c>
      <c r="L75" s="70">
        <f t="shared" si="9"/>
        <v>90.8</v>
      </c>
      <c r="M75" s="71">
        <v>180</v>
      </c>
      <c r="N75" s="70">
        <f t="shared" si="10"/>
        <v>87</v>
      </c>
      <c r="O75" s="71">
        <v>1</v>
      </c>
      <c r="P75" s="71">
        <v>7</v>
      </c>
      <c r="Q75" s="71">
        <v>0</v>
      </c>
      <c r="R75" s="71">
        <v>184</v>
      </c>
      <c r="S75" s="70">
        <f t="shared" si="11"/>
        <v>92</v>
      </c>
      <c r="T75" s="71">
        <v>184</v>
      </c>
      <c r="U75" s="70">
        <f t="shared" si="12"/>
        <v>92</v>
      </c>
      <c r="V75" s="72">
        <v>335</v>
      </c>
      <c r="W75" s="71">
        <v>188</v>
      </c>
      <c r="X75" s="70">
        <f t="shared" si="13"/>
        <v>56.1</v>
      </c>
      <c r="Y75" s="71">
        <v>194</v>
      </c>
      <c r="Z75" s="70">
        <f t="shared" si="14"/>
        <v>57.9</v>
      </c>
      <c r="AA75" s="73">
        <v>0</v>
      </c>
      <c r="AB75" s="70">
        <f t="shared" si="15"/>
        <v>0</v>
      </c>
      <c r="AC75" s="74">
        <v>1050</v>
      </c>
      <c r="AD75" s="85"/>
      <c r="AE75" s="76" t="e">
        <f>SUM(#REF!+#REF!+#REF!+#REF!+#REF!+#REF!+#REF!+#REF!+#REF!+#REF!+#REF!+#REF!+#REF!+#REF!+I75+K75+M75+O75+P75+Q75+R75+T75+W75+Y75+AA75)</f>
        <v>#REF!</v>
      </c>
      <c r="AG75" s="77" t="s">
        <v>212</v>
      </c>
      <c r="AH75" s="77" t="s">
        <v>286</v>
      </c>
      <c r="AI75" s="78">
        <v>207</v>
      </c>
      <c r="AJ75" s="79">
        <v>200</v>
      </c>
    </row>
    <row r="76" spans="1:36" x14ac:dyDescent="0.25">
      <c r="A76" s="90">
        <v>3</v>
      </c>
      <c r="B76" s="62" t="s">
        <v>287</v>
      </c>
      <c r="C76" s="80" t="s">
        <v>209</v>
      </c>
      <c r="D76" s="64" t="s">
        <v>34</v>
      </c>
      <c r="E76" s="81">
        <v>1512</v>
      </c>
      <c r="F76" s="82">
        <v>1451</v>
      </c>
      <c r="G76" s="83">
        <v>1467</v>
      </c>
      <c r="H76" s="84">
        <v>1408</v>
      </c>
      <c r="I76" s="69">
        <v>1258</v>
      </c>
      <c r="J76" s="70">
        <f t="shared" si="8"/>
        <v>86.698828394210892</v>
      </c>
      <c r="K76" s="71">
        <v>1330</v>
      </c>
      <c r="L76" s="70">
        <f t="shared" si="9"/>
        <v>91.7</v>
      </c>
      <c r="M76" s="71">
        <v>1256</v>
      </c>
      <c r="N76" s="70">
        <f t="shared" si="10"/>
        <v>86.6</v>
      </c>
      <c r="O76" s="71">
        <v>3</v>
      </c>
      <c r="P76" s="71">
        <v>0</v>
      </c>
      <c r="Q76" s="71">
        <v>1</v>
      </c>
      <c r="R76" s="71">
        <v>1114</v>
      </c>
      <c r="S76" s="70">
        <f t="shared" si="11"/>
        <v>79.099999999999994</v>
      </c>
      <c r="T76" s="71">
        <v>1115</v>
      </c>
      <c r="U76" s="70">
        <f t="shared" si="12"/>
        <v>79.2</v>
      </c>
      <c r="V76" s="72">
        <v>1337</v>
      </c>
      <c r="W76" s="71">
        <v>1334</v>
      </c>
      <c r="X76" s="70">
        <f t="shared" si="13"/>
        <v>99.8</v>
      </c>
      <c r="Y76" s="71">
        <v>1336</v>
      </c>
      <c r="Z76" s="70">
        <f t="shared" si="14"/>
        <v>99.9</v>
      </c>
      <c r="AA76" s="73">
        <v>0</v>
      </c>
      <c r="AB76" s="70">
        <f t="shared" si="15"/>
        <v>0</v>
      </c>
      <c r="AC76" s="74">
        <v>1419</v>
      </c>
      <c r="AD76" s="85"/>
      <c r="AE76" s="76" t="e">
        <f>SUM(#REF!+#REF!+#REF!+#REF!+#REF!+#REF!+#REF!+#REF!+#REF!+#REF!+#REF!+#REF!+#REF!+#REF!+I76+K76+M76+O76+P76+Q76+R76+T76+W76+Y76+AA76)</f>
        <v>#REF!</v>
      </c>
      <c r="AG76" s="77" t="s">
        <v>210</v>
      </c>
      <c r="AH76" s="77" t="s">
        <v>287</v>
      </c>
      <c r="AI76" s="78">
        <v>1451</v>
      </c>
      <c r="AJ76" s="79">
        <v>1408</v>
      </c>
    </row>
    <row r="77" spans="1:36" x14ac:dyDescent="0.25">
      <c r="A77" s="90">
        <v>2</v>
      </c>
      <c r="B77" s="62" t="s">
        <v>288</v>
      </c>
      <c r="C77" s="80" t="s">
        <v>209</v>
      </c>
      <c r="D77" s="64" t="s">
        <v>24</v>
      </c>
      <c r="E77" s="81">
        <v>574</v>
      </c>
      <c r="F77" s="82">
        <v>614</v>
      </c>
      <c r="G77" s="83">
        <v>559</v>
      </c>
      <c r="H77" s="84">
        <v>598</v>
      </c>
      <c r="I77" s="69">
        <v>628</v>
      </c>
      <c r="J77" s="70">
        <f t="shared" si="8"/>
        <v>102.28013029315962</v>
      </c>
      <c r="K77" s="71">
        <v>620</v>
      </c>
      <c r="L77" s="70">
        <f t="shared" si="9"/>
        <v>101</v>
      </c>
      <c r="M77" s="71">
        <v>589</v>
      </c>
      <c r="N77" s="70">
        <f t="shared" si="10"/>
        <v>95.9</v>
      </c>
      <c r="O77" s="71">
        <v>1</v>
      </c>
      <c r="P77" s="71">
        <v>27</v>
      </c>
      <c r="Q77" s="71">
        <v>0</v>
      </c>
      <c r="R77" s="71">
        <v>506</v>
      </c>
      <c r="S77" s="70">
        <f t="shared" si="11"/>
        <v>84.6</v>
      </c>
      <c r="T77" s="71">
        <v>506</v>
      </c>
      <c r="U77" s="70">
        <f t="shared" si="12"/>
        <v>84.6</v>
      </c>
      <c r="V77" s="72">
        <v>518</v>
      </c>
      <c r="W77" s="71">
        <v>653</v>
      </c>
      <c r="X77" s="70">
        <f t="shared" si="13"/>
        <v>126.1</v>
      </c>
      <c r="Y77" s="71">
        <v>654</v>
      </c>
      <c r="Z77" s="70">
        <f t="shared" si="14"/>
        <v>126.3</v>
      </c>
      <c r="AA77" s="73">
        <v>2</v>
      </c>
      <c r="AB77" s="70">
        <f t="shared" si="15"/>
        <v>0.4</v>
      </c>
      <c r="AC77" s="74">
        <v>621</v>
      </c>
      <c r="AD77" s="85"/>
      <c r="AE77" s="76" t="e">
        <f>SUM(#REF!+#REF!+#REF!+#REF!+#REF!+#REF!+#REF!+#REF!+#REF!+#REF!+#REF!+#REF!+#REF!+#REF!+I77+K77+M77+O77+P77+Q77+R77+T77+W77+Y77+AA77)</f>
        <v>#REF!</v>
      </c>
      <c r="AG77" s="77" t="s">
        <v>212</v>
      </c>
      <c r="AH77" s="77" t="s">
        <v>288</v>
      </c>
      <c r="AI77" s="78">
        <v>614</v>
      </c>
      <c r="AJ77" s="79">
        <v>598</v>
      </c>
    </row>
    <row r="78" spans="1:36" x14ac:dyDescent="0.25">
      <c r="A78" s="90">
        <v>5</v>
      </c>
      <c r="B78" s="62" t="s">
        <v>289</v>
      </c>
      <c r="C78" s="80" t="s">
        <v>209</v>
      </c>
      <c r="D78" s="64" t="s">
        <v>63</v>
      </c>
      <c r="E78" s="81">
        <v>70</v>
      </c>
      <c r="F78" s="82">
        <v>34</v>
      </c>
      <c r="G78" s="83">
        <v>68</v>
      </c>
      <c r="H78" s="84">
        <v>33</v>
      </c>
      <c r="I78" s="69">
        <v>30</v>
      </c>
      <c r="J78" s="70">
        <f t="shared" si="8"/>
        <v>88.235294117647058</v>
      </c>
      <c r="K78" s="71">
        <v>26</v>
      </c>
      <c r="L78" s="70">
        <f t="shared" si="9"/>
        <v>76.5</v>
      </c>
      <c r="M78" s="71">
        <v>34</v>
      </c>
      <c r="N78" s="70">
        <f t="shared" si="10"/>
        <v>100</v>
      </c>
      <c r="O78" s="71">
        <v>0</v>
      </c>
      <c r="P78" s="71">
        <v>0</v>
      </c>
      <c r="Q78" s="71">
        <v>0</v>
      </c>
      <c r="R78" s="71">
        <v>38</v>
      </c>
      <c r="S78" s="70">
        <f t="shared" si="11"/>
        <v>115.2</v>
      </c>
      <c r="T78" s="71">
        <v>38</v>
      </c>
      <c r="U78" s="70">
        <f t="shared" si="12"/>
        <v>115.2</v>
      </c>
      <c r="V78" s="72">
        <v>58</v>
      </c>
      <c r="W78" s="71">
        <v>52</v>
      </c>
      <c r="X78" s="70">
        <f t="shared" si="13"/>
        <v>89.7</v>
      </c>
      <c r="Y78" s="71">
        <v>52</v>
      </c>
      <c r="Z78" s="70">
        <f t="shared" si="14"/>
        <v>89.7</v>
      </c>
      <c r="AA78" s="73">
        <v>0</v>
      </c>
      <c r="AB78" s="70">
        <f t="shared" si="15"/>
        <v>0</v>
      </c>
      <c r="AC78" s="74">
        <v>427</v>
      </c>
      <c r="AD78" s="85"/>
      <c r="AE78" s="76" t="e">
        <f>SUM(#REF!+#REF!+#REF!+#REF!+#REF!+#REF!+#REF!+#REF!+#REF!+#REF!+#REF!+#REF!+#REF!+#REF!+I78+K78+M78+O78+P78+Q78+R78+T78+W78+Y78+AA78)</f>
        <v>#REF!</v>
      </c>
      <c r="AG78" s="77" t="s">
        <v>212</v>
      </c>
      <c r="AH78" s="77" t="s">
        <v>289</v>
      </c>
      <c r="AI78" s="78">
        <v>34</v>
      </c>
      <c r="AJ78" s="79">
        <v>33</v>
      </c>
    </row>
    <row r="79" spans="1:36" x14ac:dyDescent="0.25">
      <c r="A79" s="90">
        <v>7</v>
      </c>
      <c r="B79" s="62" t="s">
        <v>290</v>
      </c>
      <c r="C79" s="80" t="s">
        <v>209</v>
      </c>
      <c r="D79" s="64" t="s">
        <v>143</v>
      </c>
      <c r="E79" s="81">
        <v>331</v>
      </c>
      <c r="F79" s="82">
        <v>224</v>
      </c>
      <c r="G79" s="83">
        <v>324</v>
      </c>
      <c r="H79" s="84">
        <v>219</v>
      </c>
      <c r="I79" s="69">
        <v>257</v>
      </c>
      <c r="J79" s="70">
        <f t="shared" si="8"/>
        <v>114.73214285714286</v>
      </c>
      <c r="K79" s="71">
        <v>279</v>
      </c>
      <c r="L79" s="70">
        <f t="shared" si="9"/>
        <v>124.6</v>
      </c>
      <c r="M79" s="71">
        <v>235</v>
      </c>
      <c r="N79" s="70">
        <f t="shared" si="10"/>
        <v>104.9</v>
      </c>
      <c r="O79" s="71">
        <v>5</v>
      </c>
      <c r="P79" s="71">
        <v>10</v>
      </c>
      <c r="Q79" s="71">
        <v>3</v>
      </c>
      <c r="R79" s="71">
        <v>209</v>
      </c>
      <c r="S79" s="70">
        <f t="shared" si="11"/>
        <v>95.4</v>
      </c>
      <c r="T79" s="71">
        <v>210</v>
      </c>
      <c r="U79" s="70">
        <f t="shared" si="12"/>
        <v>95.9</v>
      </c>
      <c r="V79" s="72">
        <v>304</v>
      </c>
      <c r="W79" s="71">
        <v>244</v>
      </c>
      <c r="X79" s="70">
        <f t="shared" si="13"/>
        <v>80.3</v>
      </c>
      <c r="Y79" s="71">
        <v>245</v>
      </c>
      <c r="Z79" s="70">
        <f t="shared" si="14"/>
        <v>80.599999999999994</v>
      </c>
      <c r="AA79" s="73">
        <v>0</v>
      </c>
      <c r="AB79" s="70">
        <f t="shared" si="15"/>
        <v>0</v>
      </c>
      <c r="AC79" s="74">
        <v>1342</v>
      </c>
      <c r="AD79" s="85"/>
      <c r="AE79" s="76" t="e">
        <f>SUM(#REF!+#REF!+#REF!+#REF!+#REF!+#REF!+#REF!+#REF!+#REF!+#REF!+#REF!+#REF!+#REF!+#REF!+I79+K79+M79+O79+P79+Q79+R79+T79+W79+Y79+AA79)</f>
        <v>#REF!</v>
      </c>
      <c r="AG79" s="77" t="s">
        <v>212</v>
      </c>
      <c r="AH79" s="77" t="s">
        <v>290</v>
      </c>
      <c r="AI79" s="78">
        <v>224</v>
      </c>
      <c r="AJ79" s="79">
        <v>219</v>
      </c>
    </row>
    <row r="80" spans="1:36" x14ac:dyDescent="0.25">
      <c r="A80" s="90">
        <v>5</v>
      </c>
      <c r="B80" s="62" t="s">
        <v>291</v>
      </c>
      <c r="C80" s="80" t="s">
        <v>209</v>
      </c>
      <c r="D80" s="64" t="s">
        <v>64</v>
      </c>
      <c r="E80" s="81">
        <v>231</v>
      </c>
      <c r="F80" s="82">
        <v>164</v>
      </c>
      <c r="G80" s="83">
        <v>226</v>
      </c>
      <c r="H80" s="84">
        <v>160</v>
      </c>
      <c r="I80" s="69">
        <v>136</v>
      </c>
      <c r="J80" s="70">
        <f t="shared" si="8"/>
        <v>82.926829268292678</v>
      </c>
      <c r="K80" s="71">
        <v>143</v>
      </c>
      <c r="L80" s="70">
        <f t="shared" si="9"/>
        <v>87.2</v>
      </c>
      <c r="M80" s="71">
        <v>156</v>
      </c>
      <c r="N80" s="70">
        <f t="shared" si="10"/>
        <v>95.1</v>
      </c>
      <c r="O80" s="71">
        <v>4</v>
      </c>
      <c r="P80" s="71">
        <v>3</v>
      </c>
      <c r="Q80" s="71">
        <v>5</v>
      </c>
      <c r="R80" s="71">
        <v>137</v>
      </c>
      <c r="S80" s="70">
        <f t="shared" si="11"/>
        <v>85.6</v>
      </c>
      <c r="T80" s="71">
        <v>136</v>
      </c>
      <c r="U80" s="70">
        <f t="shared" si="12"/>
        <v>85</v>
      </c>
      <c r="V80" s="72">
        <v>209</v>
      </c>
      <c r="W80" s="71">
        <v>181</v>
      </c>
      <c r="X80" s="70">
        <f t="shared" si="13"/>
        <v>86.6</v>
      </c>
      <c r="Y80" s="71">
        <v>181</v>
      </c>
      <c r="Z80" s="70">
        <f t="shared" si="14"/>
        <v>86.6</v>
      </c>
      <c r="AA80" s="73">
        <v>1</v>
      </c>
      <c r="AB80" s="70">
        <f t="shared" si="15"/>
        <v>0.5</v>
      </c>
      <c r="AC80" s="74">
        <v>656</v>
      </c>
      <c r="AD80" s="85"/>
      <c r="AE80" s="76" t="e">
        <f>SUM(#REF!+#REF!+#REF!+#REF!+#REF!+#REF!+#REF!+#REF!+#REF!+#REF!+#REF!+#REF!+#REF!+#REF!+I80+K80+M80+O80+P80+Q80+R80+T80+W80+Y80+AA80)</f>
        <v>#REF!</v>
      </c>
      <c r="AG80" s="77" t="s">
        <v>212</v>
      </c>
      <c r="AH80" s="77" t="s">
        <v>291</v>
      </c>
      <c r="AI80" s="78">
        <v>164</v>
      </c>
      <c r="AJ80" s="79">
        <v>160</v>
      </c>
    </row>
    <row r="81" spans="1:36" x14ac:dyDescent="0.25">
      <c r="A81" s="90">
        <v>8</v>
      </c>
      <c r="B81" s="62" t="s">
        <v>292</v>
      </c>
      <c r="C81" s="80" t="s">
        <v>209</v>
      </c>
      <c r="D81" s="64" t="s">
        <v>122</v>
      </c>
      <c r="E81" s="81">
        <v>151</v>
      </c>
      <c r="F81" s="82">
        <v>106</v>
      </c>
      <c r="G81" s="83">
        <v>151</v>
      </c>
      <c r="H81" s="84">
        <v>106</v>
      </c>
      <c r="I81" s="69">
        <v>117</v>
      </c>
      <c r="J81" s="70">
        <f t="shared" si="8"/>
        <v>110.37735849056605</v>
      </c>
      <c r="K81" s="71">
        <v>111</v>
      </c>
      <c r="L81" s="70">
        <f t="shared" si="9"/>
        <v>104.7</v>
      </c>
      <c r="M81" s="71">
        <v>112</v>
      </c>
      <c r="N81" s="70">
        <f t="shared" si="10"/>
        <v>105.7</v>
      </c>
      <c r="O81" s="71">
        <v>3</v>
      </c>
      <c r="P81" s="71">
        <v>1</v>
      </c>
      <c r="Q81" s="71">
        <v>1</v>
      </c>
      <c r="R81" s="71">
        <v>105</v>
      </c>
      <c r="S81" s="70">
        <f t="shared" si="11"/>
        <v>99.1</v>
      </c>
      <c r="T81" s="71">
        <v>110</v>
      </c>
      <c r="U81" s="70">
        <f t="shared" si="12"/>
        <v>103.8</v>
      </c>
      <c r="V81" s="72">
        <v>154</v>
      </c>
      <c r="W81" s="71">
        <v>118</v>
      </c>
      <c r="X81" s="70">
        <f t="shared" si="13"/>
        <v>76.599999999999994</v>
      </c>
      <c r="Y81" s="71">
        <v>117</v>
      </c>
      <c r="Z81" s="70">
        <f t="shared" si="14"/>
        <v>76</v>
      </c>
      <c r="AA81" s="73">
        <v>0</v>
      </c>
      <c r="AB81" s="70">
        <f t="shared" si="15"/>
        <v>0</v>
      </c>
      <c r="AC81" s="74">
        <v>1452</v>
      </c>
      <c r="AD81" s="85"/>
      <c r="AE81" s="76" t="e">
        <f>SUM(#REF!+#REF!+#REF!+#REF!+#REF!+#REF!+#REF!+#REF!+#REF!+#REF!+#REF!+#REF!+#REF!+#REF!+I81+K81+M81+O81+P81+Q81+R81+T81+W81+Y81+AA81)</f>
        <v>#REF!</v>
      </c>
      <c r="AG81" s="77" t="s">
        <v>212</v>
      </c>
      <c r="AH81" s="77" t="s">
        <v>292</v>
      </c>
      <c r="AI81" s="78">
        <v>106</v>
      </c>
      <c r="AJ81" s="79">
        <v>106</v>
      </c>
    </row>
    <row r="82" spans="1:36" x14ac:dyDescent="0.25">
      <c r="A82" s="90">
        <v>1</v>
      </c>
      <c r="B82" s="62" t="s">
        <v>293</v>
      </c>
      <c r="C82" s="80" t="s">
        <v>209</v>
      </c>
      <c r="D82" s="64" t="s">
        <v>14</v>
      </c>
      <c r="E82" s="81">
        <v>805</v>
      </c>
      <c r="F82" s="82">
        <v>857</v>
      </c>
      <c r="G82" s="83">
        <v>811</v>
      </c>
      <c r="H82" s="84">
        <v>863</v>
      </c>
      <c r="I82" s="69">
        <v>757</v>
      </c>
      <c r="J82" s="70">
        <f t="shared" si="8"/>
        <v>88.3313885647608</v>
      </c>
      <c r="K82" s="71">
        <v>722</v>
      </c>
      <c r="L82" s="70">
        <f t="shared" si="9"/>
        <v>84.2</v>
      </c>
      <c r="M82" s="71">
        <v>645</v>
      </c>
      <c r="N82" s="70">
        <f t="shared" si="10"/>
        <v>75.3</v>
      </c>
      <c r="O82" s="71">
        <v>8</v>
      </c>
      <c r="P82" s="71">
        <v>27</v>
      </c>
      <c r="Q82" s="71">
        <v>1</v>
      </c>
      <c r="R82" s="71">
        <v>544</v>
      </c>
      <c r="S82" s="70">
        <f t="shared" si="11"/>
        <v>63</v>
      </c>
      <c r="T82" s="71">
        <v>547</v>
      </c>
      <c r="U82" s="70">
        <f t="shared" si="12"/>
        <v>63.4</v>
      </c>
      <c r="V82" s="72">
        <v>824</v>
      </c>
      <c r="W82" s="71">
        <v>747</v>
      </c>
      <c r="X82" s="70">
        <f t="shared" si="13"/>
        <v>90.7</v>
      </c>
      <c r="Y82" s="71">
        <v>749</v>
      </c>
      <c r="Z82" s="70">
        <f t="shared" si="14"/>
        <v>90.9</v>
      </c>
      <c r="AA82" s="73">
        <v>4</v>
      </c>
      <c r="AB82" s="70">
        <f t="shared" si="15"/>
        <v>0.5</v>
      </c>
      <c r="AC82" s="74">
        <v>1842</v>
      </c>
      <c r="AD82" s="85"/>
      <c r="AE82" s="76" t="e">
        <f>SUM(#REF!+#REF!+#REF!+#REF!+#REF!+#REF!+#REF!+#REF!+#REF!+#REF!+#REF!+#REF!+#REF!+#REF!+I82+K82+M82+O82+P82+Q82+R82+T82+W82+Y82+AA82)</f>
        <v>#REF!</v>
      </c>
      <c r="AG82" s="77" t="s">
        <v>210</v>
      </c>
      <c r="AH82" s="77" t="s">
        <v>293</v>
      </c>
      <c r="AI82" s="78">
        <v>857</v>
      </c>
      <c r="AJ82" s="79">
        <v>863</v>
      </c>
    </row>
    <row r="83" spans="1:36" x14ac:dyDescent="0.25">
      <c r="A83" s="90">
        <v>1</v>
      </c>
      <c r="B83" s="62" t="s">
        <v>294</v>
      </c>
      <c r="C83" s="80" t="s">
        <v>209</v>
      </c>
      <c r="D83" s="64" t="s">
        <v>17</v>
      </c>
      <c r="E83" s="81">
        <v>394</v>
      </c>
      <c r="F83" s="82">
        <v>205</v>
      </c>
      <c r="G83" s="83">
        <v>380</v>
      </c>
      <c r="H83" s="84">
        <v>198</v>
      </c>
      <c r="I83" s="69">
        <v>199</v>
      </c>
      <c r="J83" s="70">
        <f t="shared" si="8"/>
        <v>97.073170731707307</v>
      </c>
      <c r="K83" s="71">
        <v>205</v>
      </c>
      <c r="L83" s="70">
        <f t="shared" si="9"/>
        <v>100</v>
      </c>
      <c r="M83" s="71">
        <v>188</v>
      </c>
      <c r="N83" s="70">
        <f t="shared" si="10"/>
        <v>91.7</v>
      </c>
      <c r="O83" s="71">
        <v>0</v>
      </c>
      <c r="P83" s="71">
        <v>1</v>
      </c>
      <c r="Q83" s="71">
        <v>0</v>
      </c>
      <c r="R83" s="71">
        <v>155</v>
      </c>
      <c r="S83" s="70">
        <f t="shared" si="11"/>
        <v>78.3</v>
      </c>
      <c r="T83" s="71">
        <v>157</v>
      </c>
      <c r="U83" s="70">
        <f t="shared" si="12"/>
        <v>79.3</v>
      </c>
      <c r="V83" s="72">
        <v>344</v>
      </c>
      <c r="W83" s="71">
        <v>262</v>
      </c>
      <c r="X83" s="70">
        <f t="shared" si="13"/>
        <v>76.2</v>
      </c>
      <c r="Y83" s="71">
        <v>262</v>
      </c>
      <c r="Z83" s="70">
        <f t="shared" si="14"/>
        <v>76.2</v>
      </c>
      <c r="AA83" s="73">
        <v>0</v>
      </c>
      <c r="AB83" s="70">
        <f t="shared" si="15"/>
        <v>0</v>
      </c>
      <c r="AC83" s="74">
        <v>663</v>
      </c>
      <c r="AD83" s="85"/>
      <c r="AE83" s="76" t="e">
        <f>SUM(#REF!+#REF!+#REF!+#REF!+#REF!+#REF!+#REF!+#REF!+#REF!+#REF!+#REF!+#REF!+#REF!+#REF!+I83+K83+M83+O83+P83+Q83+R83+T83+W83+Y83+AA83)</f>
        <v>#REF!</v>
      </c>
      <c r="AG83" s="77" t="s">
        <v>210</v>
      </c>
      <c r="AH83" s="77" t="s">
        <v>294</v>
      </c>
      <c r="AI83" s="78">
        <v>205</v>
      </c>
      <c r="AJ83" s="79">
        <v>198</v>
      </c>
    </row>
    <row r="84" spans="1:36" x14ac:dyDescent="0.25">
      <c r="A84" s="90">
        <v>1</v>
      </c>
      <c r="B84" s="62" t="s">
        <v>295</v>
      </c>
      <c r="C84" s="80" t="s">
        <v>209</v>
      </c>
      <c r="D84" s="64" t="s">
        <v>18</v>
      </c>
      <c r="E84" s="81">
        <v>421</v>
      </c>
      <c r="F84" s="82">
        <v>314</v>
      </c>
      <c r="G84" s="83">
        <v>409</v>
      </c>
      <c r="H84" s="84">
        <v>305</v>
      </c>
      <c r="I84" s="69">
        <v>260</v>
      </c>
      <c r="J84" s="70">
        <f t="shared" si="8"/>
        <v>82.802547770700642</v>
      </c>
      <c r="K84" s="71">
        <v>275</v>
      </c>
      <c r="L84" s="70">
        <f t="shared" si="9"/>
        <v>87.6</v>
      </c>
      <c r="M84" s="71">
        <v>272</v>
      </c>
      <c r="N84" s="70">
        <f t="shared" si="10"/>
        <v>86.6</v>
      </c>
      <c r="O84" s="71">
        <v>2</v>
      </c>
      <c r="P84" s="71">
        <v>8</v>
      </c>
      <c r="Q84" s="71">
        <v>0</v>
      </c>
      <c r="R84" s="71">
        <v>243</v>
      </c>
      <c r="S84" s="70">
        <f t="shared" si="11"/>
        <v>79.7</v>
      </c>
      <c r="T84" s="71">
        <v>238</v>
      </c>
      <c r="U84" s="70">
        <f t="shared" si="12"/>
        <v>78</v>
      </c>
      <c r="V84" s="72">
        <v>371</v>
      </c>
      <c r="W84" s="71">
        <v>302</v>
      </c>
      <c r="X84" s="70">
        <f t="shared" si="13"/>
        <v>81.400000000000006</v>
      </c>
      <c r="Y84" s="71">
        <v>301</v>
      </c>
      <c r="Z84" s="70">
        <f t="shared" si="14"/>
        <v>81.099999999999994</v>
      </c>
      <c r="AA84" s="73">
        <v>5</v>
      </c>
      <c r="AB84" s="70">
        <f t="shared" si="15"/>
        <v>1.3</v>
      </c>
      <c r="AC84" s="74">
        <v>537</v>
      </c>
      <c r="AD84" s="85"/>
      <c r="AE84" s="76" t="e">
        <f>SUM(#REF!+#REF!+#REF!+#REF!+#REF!+#REF!+#REF!+#REF!+#REF!+#REF!+#REF!+#REF!+#REF!+#REF!+I84+K84+M84+O84+P84+Q84+R84+T84+W84+Y84+AA84)</f>
        <v>#REF!</v>
      </c>
      <c r="AG84" s="77" t="s">
        <v>210</v>
      </c>
      <c r="AH84" s="77" t="s">
        <v>295</v>
      </c>
      <c r="AI84" s="78">
        <v>314</v>
      </c>
      <c r="AJ84" s="79">
        <v>305</v>
      </c>
    </row>
    <row r="85" spans="1:36" x14ac:dyDescent="0.25">
      <c r="A85" s="90">
        <v>4</v>
      </c>
      <c r="B85" s="62" t="s">
        <v>296</v>
      </c>
      <c r="C85" s="80" t="s">
        <v>209</v>
      </c>
      <c r="D85" s="64" t="s">
        <v>44</v>
      </c>
      <c r="E85" s="81">
        <v>567</v>
      </c>
      <c r="F85" s="82">
        <v>455</v>
      </c>
      <c r="G85" s="83">
        <v>562</v>
      </c>
      <c r="H85" s="84">
        <v>451</v>
      </c>
      <c r="I85" s="69">
        <v>474</v>
      </c>
      <c r="J85" s="70">
        <f t="shared" si="8"/>
        <v>104.17582417582419</v>
      </c>
      <c r="K85" s="71">
        <v>498</v>
      </c>
      <c r="L85" s="70">
        <f t="shared" si="9"/>
        <v>109.5</v>
      </c>
      <c r="M85" s="71">
        <v>475</v>
      </c>
      <c r="N85" s="70">
        <f t="shared" si="10"/>
        <v>104.4</v>
      </c>
      <c r="O85" s="71">
        <v>10</v>
      </c>
      <c r="P85" s="71">
        <v>20</v>
      </c>
      <c r="Q85" s="71">
        <v>0</v>
      </c>
      <c r="R85" s="71">
        <v>412</v>
      </c>
      <c r="S85" s="70">
        <f t="shared" si="11"/>
        <v>91.4</v>
      </c>
      <c r="T85" s="71">
        <v>412</v>
      </c>
      <c r="U85" s="70">
        <f t="shared" si="12"/>
        <v>91.4</v>
      </c>
      <c r="V85" s="72">
        <v>551</v>
      </c>
      <c r="W85" s="71">
        <v>604</v>
      </c>
      <c r="X85" s="70">
        <f t="shared" si="13"/>
        <v>109.6</v>
      </c>
      <c r="Y85" s="71">
        <v>605</v>
      </c>
      <c r="Z85" s="70">
        <f t="shared" si="14"/>
        <v>109.8</v>
      </c>
      <c r="AA85" s="73">
        <v>2</v>
      </c>
      <c r="AB85" s="70">
        <f t="shared" si="15"/>
        <v>0.4</v>
      </c>
      <c r="AC85" s="74">
        <v>1022</v>
      </c>
      <c r="AD85" s="85"/>
      <c r="AE85" s="76" t="e">
        <f>SUM(#REF!+#REF!+#REF!+#REF!+#REF!+#REF!+#REF!+#REF!+#REF!+#REF!+#REF!+#REF!+#REF!+#REF!+I85+K85+M85+O85+P85+Q85+R85+T85+W85+Y85+AA85)</f>
        <v>#REF!</v>
      </c>
      <c r="AG85" s="77" t="s">
        <v>212</v>
      </c>
      <c r="AH85" s="77" t="s">
        <v>296</v>
      </c>
      <c r="AI85" s="78">
        <v>455</v>
      </c>
      <c r="AJ85" s="79">
        <v>451</v>
      </c>
    </row>
    <row r="86" spans="1:36" x14ac:dyDescent="0.25">
      <c r="A86" s="90">
        <v>7</v>
      </c>
      <c r="B86" s="62" t="s">
        <v>297</v>
      </c>
      <c r="C86" s="80" t="s">
        <v>209</v>
      </c>
      <c r="D86" s="64" t="s">
        <v>144</v>
      </c>
      <c r="E86" s="81">
        <v>319</v>
      </c>
      <c r="F86" s="82">
        <v>179</v>
      </c>
      <c r="G86" s="83">
        <v>328</v>
      </c>
      <c r="H86" s="84">
        <v>184</v>
      </c>
      <c r="I86" s="69">
        <v>135</v>
      </c>
      <c r="J86" s="70">
        <f t="shared" si="8"/>
        <v>75.41899441340783</v>
      </c>
      <c r="K86" s="71">
        <v>146</v>
      </c>
      <c r="L86" s="70">
        <f t="shared" si="9"/>
        <v>81.599999999999994</v>
      </c>
      <c r="M86" s="71">
        <v>145</v>
      </c>
      <c r="N86" s="70">
        <f t="shared" si="10"/>
        <v>81</v>
      </c>
      <c r="O86" s="71">
        <v>0</v>
      </c>
      <c r="P86" s="71">
        <v>6</v>
      </c>
      <c r="Q86" s="71">
        <v>0</v>
      </c>
      <c r="R86" s="71">
        <v>147</v>
      </c>
      <c r="S86" s="70">
        <f t="shared" si="11"/>
        <v>79.900000000000006</v>
      </c>
      <c r="T86" s="71">
        <v>146</v>
      </c>
      <c r="U86" s="70">
        <f t="shared" si="12"/>
        <v>79.3</v>
      </c>
      <c r="V86" s="72">
        <v>349</v>
      </c>
      <c r="W86" s="71">
        <v>202</v>
      </c>
      <c r="X86" s="70">
        <f t="shared" si="13"/>
        <v>57.9</v>
      </c>
      <c r="Y86" s="71">
        <v>201</v>
      </c>
      <c r="Z86" s="70">
        <f t="shared" si="14"/>
        <v>57.6</v>
      </c>
      <c r="AA86" s="73">
        <v>1</v>
      </c>
      <c r="AB86" s="70">
        <f t="shared" si="15"/>
        <v>0.3</v>
      </c>
      <c r="AC86" s="74">
        <v>755</v>
      </c>
      <c r="AD86" s="85"/>
      <c r="AE86" s="76" t="e">
        <f>SUM(#REF!+#REF!+#REF!+#REF!+#REF!+#REF!+#REF!+#REF!+#REF!+#REF!+#REF!+#REF!+#REF!+#REF!+I86+K86+M86+O86+P86+Q86+R86+T86+W86+Y86+AA86)</f>
        <v>#REF!</v>
      </c>
      <c r="AG86" s="77" t="s">
        <v>212</v>
      </c>
      <c r="AH86" s="77" t="s">
        <v>297</v>
      </c>
      <c r="AI86" s="78">
        <v>179</v>
      </c>
      <c r="AJ86" s="79">
        <v>184</v>
      </c>
    </row>
    <row r="87" spans="1:36" x14ac:dyDescent="0.25">
      <c r="A87" s="90">
        <v>7</v>
      </c>
      <c r="B87" s="62" t="s">
        <v>298</v>
      </c>
      <c r="C87" s="80" t="s">
        <v>209</v>
      </c>
      <c r="D87" s="64" t="s">
        <v>86</v>
      </c>
      <c r="E87" s="81">
        <v>1914</v>
      </c>
      <c r="F87" s="82">
        <v>1419</v>
      </c>
      <c r="G87" s="83">
        <v>1939</v>
      </c>
      <c r="H87" s="84">
        <v>1438</v>
      </c>
      <c r="I87" s="69">
        <v>1285</v>
      </c>
      <c r="J87" s="70">
        <f t="shared" si="8"/>
        <v>90.556730091613815</v>
      </c>
      <c r="K87" s="71">
        <v>1282</v>
      </c>
      <c r="L87" s="70">
        <f t="shared" si="9"/>
        <v>90.3</v>
      </c>
      <c r="M87" s="71">
        <v>966</v>
      </c>
      <c r="N87" s="70">
        <f t="shared" si="10"/>
        <v>68.099999999999994</v>
      </c>
      <c r="O87" s="71">
        <v>4</v>
      </c>
      <c r="P87" s="71">
        <v>30</v>
      </c>
      <c r="Q87" s="71">
        <v>1</v>
      </c>
      <c r="R87" s="71">
        <v>1264</v>
      </c>
      <c r="S87" s="70">
        <f t="shared" si="11"/>
        <v>87.9</v>
      </c>
      <c r="T87" s="71">
        <v>1278</v>
      </c>
      <c r="U87" s="70">
        <f t="shared" si="12"/>
        <v>88.9</v>
      </c>
      <c r="V87" s="72">
        <v>2010</v>
      </c>
      <c r="W87" s="71">
        <v>1485</v>
      </c>
      <c r="X87" s="70">
        <f t="shared" si="13"/>
        <v>73.900000000000006</v>
      </c>
      <c r="Y87" s="71">
        <v>1490</v>
      </c>
      <c r="Z87" s="70">
        <f t="shared" si="14"/>
        <v>74.099999999999994</v>
      </c>
      <c r="AA87" s="73">
        <v>56</v>
      </c>
      <c r="AB87" s="70">
        <f t="shared" si="15"/>
        <v>2.8</v>
      </c>
      <c r="AC87" s="74">
        <v>4839</v>
      </c>
      <c r="AD87" s="85"/>
      <c r="AE87" s="76" t="e">
        <f>SUM(#REF!+#REF!+#REF!+#REF!+#REF!+#REF!+#REF!+#REF!+#REF!+#REF!+#REF!+#REF!+#REF!+#REF!+I87+K87+M87+O87+P87+Q87+R87+T87+W87+Y87+AA87)</f>
        <v>#REF!</v>
      </c>
      <c r="AG87" s="77" t="s">
        <v>212</v>
      </c>
      <c r="AH87" s="77" t="s">
        <v>298</v>
      </c>
      <c r="AI87" s="78">
        <v>1419</v>
      </c>
      <c r="AJ87" s="79">
        <v>1438</v>
      </c>
    </row>
    <row r="88" spans="1:36" x14ac:dyDescent="0.25">
      <c r="A88" s="90">
        <v>5</v>
      </c>
      <c r="B88" s="62" t="s">
        <v>299</v>
      </c>
      <c r="C88" s="80" t="s">
        <v>209</v>
      </c>
      <c r="D88" s="64" t="s">
        <v>65</v>
      </c>
      <c r="E88" s="81">
        <v>201</v>
      </c>
      <c r="F88" s="82">
        <v>167</v>
      </c>
      <c r="G88" s="83">
        <v>196</v>
      </c>
      <c r="H88" s="84">
        <v>163</v>
      </c>
      <c r="I88" s="69">
        <v>153</v>
      </c>
      <c r="J88" s="70">
        <f t="shared" si="8"/>
        <v>91.616766467065872</v>
      </c>
      <c r="K88" s="71">
        <v>145</v>
      </c>
      <c r="L88" s="70">
        <f t="shared" si="9"/>
        <v>86.8</v>
      </c>
      <c r="M88" s="71">
        <v>162</v>
      </c>
      <c r="N88" s="70">
        <f t="shared" si="10"/>
        <v>97</v>
      </c>
      <c r="O88" s="71">
        <v>0</v>
      </c>
      <c r="P88" s="71">
        <v>1</v>
      </c>
      <c r="Q88" s="71">
        <v>0</v>
      </c>
      <c r="R88" s="71">
        <v>154</v>
      </c>
      <c r="S88" s="70">
        <f t="shared" si="11"/>
        <v>94.5</v>
      </c>
      <c r="T88" s="71">
        <v>155</v>
      </c>
      <c r="U88" s="70">
        <f t="shared" si="12"/>
        <v>95.1</v>
      </c>
      <c r="V88" s="72">
        <v>182</v>
      </c>
      <c r="W88" s="71">
        <v>150</v>
      </c>
      <c r="X88" s="70">
        <f t="shared" si="13"/>
        <v>82.4</v>
      </c>
      <c r="Y88" s="71">
        <v>150</v>
      </c>
      <c r="Z88" s="70">
        <f t="shared" si="14"/>
        <v>82.4</v>
      </c>
      <c r="AA88" s="73">
        <v>0</v>
      </c>
      <c r="AB88" s="70">
        <f t="shared" si="15"/>
        <v>0</v>
      </c>
      <c r="AC88" s="74">
        <v>511</v>
      </c>
      <c r="AD88" s="85"/>
      <c r="AE88" s="76" t="e">
        <f>SUM(#REF!+#REF!+#REF!+#REF!+#REF!+#REF!+#REF!+#REF!+#REF!+#REF!+#REF!+#REF!+#REF!+#REF!+I88+K88+M88+O88+P88+Q88+R88+T88+W88+Y88+AA88)</f>
        <v>#REF!</v>
      </c>
      <c r="AG88" s="77" t="s">
        <v>212</v>
      </c>
      <c r="AH88" s="77" t="s">
        <v>299</v>
      </c>
      <c r="AI88" s="78">
        <v>167</v>
      </c>
      <c r="AJ88" s="79">
        <v>163</v>
      </c>
    </row>
    <row r="89" spans="1:36" x14ac:dyDescent="0.25">
      <c r="A89" s="90">
        <v>9</v>
      </c>
      <c r="B89" s="62" t="s">
        <v>300</v>
      </c>
      <c r="C89" s="80" t="s">
        <v>209</v>
      </c>
      <c r="D89" s="64" t="s">
        <v>139</v>
      </c>
      <c r="E89" s="81">
        <v>590</v>
      </c>
      <c r="F89" s="82">
        <v>528</v>
      </c>
      <c r="G89" s="83">
        <v>561</v>
      </c>
      <c r="H89" s="84">
        <v>502</v>
      </c>
      <c r="I89" s="69">
        <v>464</v>
      </c>
      <c r="J89" s="70">
        <f t="shared" si="8"/>
        <v>87.878787878787875</v>
      </c>
      <c r="K89" s="71">
        <v>449</v>
      </c>
      <c r="L89" s="70">
        <f t="shared" si="9"/>
        <v>85</v>
      </c>
      <c r="M89" s="71">
        <v>347</v>
      </c>
      <c r="N89" s="70">
        <f t="shared" si="10"/>
        <v>65.7</v>
      </c>
      <c r="O89" s="71">
        <v>43</v>
      </c>
      <c r="P89" s="71">
        <v>15</v>
      </c>
      <c r="Q89" s="71">
        <v>0</v>
      </c>
      <c r="R89" s="71">
        <v>404</v>
      </c>
      <c r="S89" s="70">
        <f t="shared" si="11"/>
        <v>80.5</v>
      </c>
      <c r="T89" s="71">
        <v>404</v>
      </c>
      <c r="U89" s="70">
        <f t="shared" si="12"/>
        <v>80.5</v>
      </c>
      <c r="V89" s="72">
        <v>509</v>
      </c>
      <c r="W89" s="71">
        <v>487</v>
      </c>
      <c r="X89" s="70">
        <f t="shared" si="13"/>
        <v>95.7</v>
      </c>
      <c r="Y89" s="71">
        <v>488</v>
      </c>
      <c r="Z89" s="70">
        <f t="shared" si="14"/>
        <v>95.9</v>
      </c>
      <c r="AA89" s="73">
        <v>11</v>
      </c>
      <c r="AB89" s="70">
        <f t="shared" si="15"/>
        <v>2.2000000000000002</v>
      </c>
      <c r="AC89" s="74">
        <v>2918</v>
      </c>
      <c r="AD89" s="85"/>
      <c r="AE89" s="76" t="e">
        <f>SUM(#REF!+#REF!+#REF!+#REF!+#REF!+#REF!+#REF!+#REF!+#REF!+#REF!+#REF!+#REF!+#REF!+#REF!+I89+K89+M89+O89+P89+Q89+R89+T89+W89+Y89+AA89)</f>
        <v>#REF!</v>
      </c>
      <c r="AG89" s="77" t="s">
        <v>212</v>
      </c>
      <c r="AH89" s="77" t="s">
        <v>300</v>
      </c>
      <c r="AI89" s="78">
        <v>528</v>
      </c>
      <c r="AJ89" s="79">
        <v>502</v>
      </c>
    </row>
    <row r="90" spans="1:36" x14ac:dyDescent="0.25">
      <c r="A90" s="90">
        <v>8</v>
      </c>
      <c r="B90" s="62" t="s">
        <v>301</v>
      </c>
      <c r="C90" s="80" t="s">
        <v>209</v>
      </c>
      <c r="D90" s="64" t="s">
        <v>123</v>
      </c>
      <c r="E90" s="81">
        <v>371</v>
      </c>
      <c r="F90" s="82">
        <v>309</v>
      </c>
      <c r="G90" s="83">
        <v>382</v>
      </c>
      <c r="H90" s="84">
        <v>318</v>
      </c>
      <c r="I90" s="69">
        <v>250</v>
      </c>
      <c r="J90" s="70">
        <f t="shared" si="8"/>
        <v>80.906148867313917</v>
      </c>
      <c r="K90" s="71">
        <v>275</v>
      </c>
      <c r="L90" s="70">
        <f t="shared" si="9"/>
        <v>89</v>
      </c>
      <c r="M90" s="71">
        <v>233</v>
      </c>
      <c r="N90" s="70">
        <f t="shared" si="10"/>
        <v>75.400000000000006</v>
      </c>
      <c r="O90" s="71">
        <v>40</v>
      </c>
      <c r="P90" s="71">
        <v>5</v>
      </c>
      <c r="Q90" s="71">
        <v>50</v>
      </c>
      <c r="R90" s="71">
        <v>237</v>
      </c>
      <c r="S90" s="70">
        <f t="shared" si="11"/>
        <v>74.5</v>
      </c>
      <c r="T90" s="71">
        <v>235</v>
      </c>
      <c r="U90" s="70">
        <f t="shared" si="12"/>
        <v>73.900000000000006</v>
      </c>
      <c r="V90" s="72">
        <v>400</v>
      </c>
      <c r="W90" s="71">
        <v>299</v>
      </c>
      <c r="X90" s="70">
        <f t="shared" si="13"/>
        <v>74.8</v>
      </c>
      <c r="Y90" s="71">
        <v>297</v>
      </c>
      <c r="Z90" s="70">
        <f t="shared" si="14"/>
        <v>74.3</v>
      </c>
      <c r="AA90" s="73">
        <v>4</v>
      </c>
      <c r="AB90" s="70">
        <f t="shared" si="15"/>
        <v>1</v>
      </c>
      <c r="AC90" s="74">
        <v>810</v>
      </c>
      <c r="AD90" s="85"/>
      <c r="AE90" s="76" t="e">
        <f>SUM(#REF!+#REF!+#REF!+#REF!+#REF!+#REF!+#REF!+#REF!+#REF!+#REF!+#REF!+#REF!+#REF!+#REF!+I90+K90+M90+O90+P90+Q90+R90+T90+W90+Y90+AA90)</f>
        <v>#REF!</v>
      </c>
      <c r="AG90" s="77" t="s">
        <v>210</v>
      </c>
      <c r="AH90" s="77" t="s">
        <v>301</v>
      </c>
      <c r="AI90" s="78">
        <v>309</v>
      </c>
      <c r="AJ90" s="79">
        <v>318</v>
      </c>
    </row>
    <row r="91" spans="1:36" x14ac:dyDescent="0.25">
      <c r="A91" s="90">
        <v>6</v>
      </c>
      <c r="B91" s="62" t="s">
        <v>302</v>
      </c>
      <c r="C91" s="80" t="s">
        <v>209</v>
      </c>
      <c r="D91" s="64" t="s">
        <v>303</v>
      </c>
      <c r="E91" s="81">
        <v>138</v>
      </c>
      <c r="F91" s="82">
        <v>119</v>
      </c>
      <c r="G91" s="83">
        <v>135</v>
      </c>
      <c r="H91" s="84">
        <v>116</v>
      </c>
      <c r="I91" s="69">
        <v>115</v>
      </c>
      <c r="J91" s="70">
        <f t="shared" si="8"/>
        <v>96.638655462184872</v>
      </c>
      <c r="K91" s="71">
        <v>110</v>
      </c>
      <c r="L91" s="70">
        <f t="shared" si="9"/>
        <v>92.4</v>
      </c>
      <c r="M91" s="71">
        <v>101</v>
      </c>
      <c r="N91" s="70">
        <f t="shared" si="10"/>
        <v>84.9</v>
      </c>
      <c r="O91" s="71">
        <v>0</v>
      </c>
      <c r="P91" s="71">
        <v>0</v>
      </c>
      <c r="Q91" s="71">
        <v>0</v>
      </c>
      <c r="R91" s="71">
        <v>97</v>
      </c>
      <c r="S91" s="70">
        <f t="shared" si="11"/>
        <v>83.6</v>
      </c>
      <c r="T91" s="71">
        <v>97</v>
      </c>
      <c r="U91" s="70">
        <f t="shared" si="12"/>
        <v>83.6</v>
      </c>
      <c r="V91" s="72">
        <v>127</v>
      </c>
      <c r="W91" s="71">
        <v>128</v>
      </c>
      <c r="X91" s="70">
        <f t="shared" si="13"/>
        <v>100.8</v>
      </c>
      <c r="Y91" s="71">
        <v>128</v>
      </c>
      <c r="Z91" s="70">
        <f t="shared" si="14"/>
        <v>100.8</v>
      </c>
      <c r="AA91" s="73">
        <v>0</v>
      </c>
      <c r="AB91" s="70">
        <f t="shared" si="15"/>
        <v>0</v>
      </c>
      <c r="AC91" s="74">
        <v>412</v>
      </c>
      <c r="AD91" s="85"/>
      <c r="AE91" s="76" t="e">
        <f>SUM(#REF!+#REF!+#REF!+#REF!+#REF!+#REF!+#REF!+#REF!+#REF!+#REF!+#REF!+#REF!+#REF!+#REF!+I91+K91+M91+O91+P91+Q91+R91+T91+W91+Y91+AA91)</f>
        <v>#REF!</v>
      </c>
      <c r="AG91" s="77" t="s">
        <v>210</v>
      </c>
      <c r="AH91" s="77" t="s">
        <v>302</v>
      </c>
      <c r="AI91" s="78">
        <v>119</v>
      </c>
      <c r="AJ91" s="79">
        <v>116</v>
      </c>
    </row>
    <row r="92" spans="1:36" x14ac:dyDescent="0.25">
      <c r="A92" s="90">
        <v>7</v>
      </c>
      <c r="B92" s="62" t="s">
        <v>304</v>
      </c>
      <c r="C92" s="80" t="s">
        <v>209</v>
      </c>
      <c r="D92" s="64" t="s">
        <v>100</v>
      </c>
      <c r="E92" s="81">
        <v>290</v>
      </c>
      <c r="F92" s="82">
        <v>197</v>
      </c>
      <c r="G92" s="83">
        <v>301</v>
      </c>
      <c r="H92" s="84">
        <v>204</v>
      </c>
      <c r="I92" s="69">
        <v>201</v>
      </c>
      <c r="J92" s="70">
        <f t="shared" si="8"/>
        <v>102.03045685279189</v>
      </c>
      <c r="K92" s="71">
        <v>213</v>
      </c>
      <c r="L92" s="70">
        <f t="shared" si="9"/>
        <v>108.1</v>
      </c>
      <c r="M92" s="71">
        <v>207</v>
      </c>
      <c r="N92" s="70">
        <f t="shared" si="10"/>
        <v>105.1</v>
      </c>
      <c r="O92" s="71">
        <v>0</v>
      </c>
      <c r="P92" s="71">
        <v>0</v>
      </c>
      <c r="Q92" s="71">
        <v>0</v>
      </c>
      <c r="R92" s="71">
        <v>203</v>
      </c>
      <c r="S92" s="70">
        <f t="shared" si="11"/>
        <v>99.5</v>
      </c>
      <c r="T92" s="71">
        <v>204</v>
      </c>
      <c r="U92" s="70">
        <f t="shared" si="12"/>
        <v>100</v>
      </c>
      <c r="V92" s="72">
        <v>326</v>
      </c>
      <c r="W92" s="71">
        <v>218</v>
      </c>
      <c r="X92" s="70">
        <f t="shared" si="13"/>
        <v>66.900000000000006</v>
      </c>
      <c r="Y92" s="71">
        <v>218</v>
      </c>
      <c r="Z92" s="70">
        <f t="shared" si="14"/>
        <v>66.900000000000006</v>
      </c>
      <c r="AA92" s="73">
        <v>0</v>
      </c>
      <c r="AB92" s="70">
        <f t="shared" si="15"/>
        <v>0</v>
      </c>
      <c r="AC92" s="74">
        <v>1424</v>
      </c>
      <c r="AD92" s="85"/>
      <c r="AE92" s="76" t="e">
        <f>SUM(#REF!+#REF!+#REF!+#REF!+#REF!+#REF!+#REF!+#REF!+#REF!+#REF!+#REF!+#REF!+#REF!+#REF!+I92+K92+M92+O92+P92+Q92+R92+T92+W92+Y92+AA92)</f>
        <v>#REF!</v>
      </c>
      <c r="AG92" s="77" t="s">
        <v>212</v>
      </c>
      <c r="AH92" s="77" t="s">
        <v>304</v>
      </c>
      <c r="AI92" s="78">
        <v>197</v>
      </c>
      <c r="AJ92" s="79">
        <v>204</v>
      </c>
    </row>
    <row r="93" spans="1:36" x14ac:dyDescent="0.25">
      <c r="A93" s="90">
        <v>7</v>
      </c>
      <c r="B93" s="62" t="s">
        <v>305</v>
      </c>
      <c r="C93" s="80" t="s">
        <v>209</v>
      </c>
      <c r="D93" s="64" t="s">
        <v>101</v>
      </c>
      <c r="E93" s="81">
        <v>116</v>
      </c>
      <c r="F93" s="82">
        <v>94</v>
      </c>
      <c r="G93" s="83">
        <v>116</v>
      </c>
      <c r="H93" s="84">
        <v>94</v>
      </c>
      <c r="I93" s="69">
        <v>97</v>
      </c>
      <c r="J93" s="70">
        <f t="shared" si="8"/>
        <v>103.19148936170212</v>
      </c>
      <c r="K93" s="71">
        <v>97</v>
      </c>
      <c r="L93" s="70">
        <f t="shared" si="9"/>
        <v>103.2</v>
      </c>
      <c r="M93" s="71">
        <v>84</v>
      </c>
      <c r="N93" s="70">
        <f t="shared" si="10"/>
        <v>89.4</v>
      </c>
      <c r="O93" s="71">
        <v>1</v>
      </c>
      <c r="P93" s="71">
        <v>0</v>
      </c>
      <c r="Q93" s="71">
        <v>1</v>
      </c>
      <c r="R93" s="71">
        <v>95</v>
      </c>
      <c r="S93" s="70">
        <f t="shared" si="11"/>
        <v>101.1</v>
      </c>
      <c r="T93" s="71">
        <v>95</v>
      </c>
      <c r="U93" s="70">
        <f t="shared" si="12"/>
        <v>101.1</v>
      </c>
      <c r="V93" s="72">
        <v>115</v>
      </c>
      <c r="W93" s="71">
        <v>114</v>
      </c>
      <c r="X93" s="70">
        <f t="shared" si="13"/>
        <v>99.1</v>
      </c>
      <c r="Y93" s="71">
        <v>114</v>
      </c>
      <c r="Z93" s="70">
        <f t="shared" si="14"/>
        <v>99.1</v>
      </c>
      <c r="AA93" s="73">
        <v>3</v>
      </c>
      <c r="AB93" s="70">
        <f t="shared" si="15"/>
        <v>2.6</v>
      </c>
      <c r="AC93" s="74">
        <v>502</v>
      </c>
      <c r="AD93" s="85"/>
      <c r="AE93" s="76" t="e">
        <f>SUM(#REF!+#REF!+#REF!+#REF!+#REF!+#REF!+#REF!+#REF!+#REF!+#REF!+#REF!+#REF!+#REF!+#REF!+I93+K93+M93+O93+P93+Q93+R93+T93+W93+Y93+AA93)</f>
        <v>#REF!</v>
      </c>
      <c r="AG93" s="77" t="s">
        <v>212</v>
      </c>
      <c r="AH93" s="77" t="s">
        <v>305</v>
      </c>
      <c r="AI93" s="78">
        <v>94</v>
      </c>
      <c r="AJ93" s="79">
        <v>94</v>
      </c>
    </row>
    <row r="94" spans="1:36" x14ac:dyDescent="0.25">
      <c r="A94" s="90">
        <v>5</v>
      </c>
      <c r="B94" s="62" t="s">
        <v>306</v>
      </c>
      <c r="C94" s="80" t="s">
        <v>209</v>
      </c>
      <c r="D94" s="64" t="s">
        <v>66</v>
      </c>
      <c r="E94" s="81">
        <v>240</v>
      </c>
      <c r="F94" s="82">
        <v>142</v>
      </c>
      <c r="G94" s="83">
        <v>239</v>
      </c>
      <c r="H94" s="84">
        <v>141</v>
      </c>
      <c r="I94" s="69">
        <v>138</v>
      </c>
      <c r="J94" s="70">
        <f t="shared" si="8"/>
        <v>97.183098591549296</v>
      </c>
      <c r="K94" s="71">
        <v>147</v>
      </c>
      <c r="L94" s="70">
        <f t="shared" si="9"/>
        <v>103.5</v>
      </c>
      <c r="M94" s="71">
        <v>146</v>
      </c>
      <c r="N94" s="70">
        <f t="shared" si="10"/>
        <v>102.8</v>
      </c>
      <c r="O94" s="71">
        <v>0</v>
      </c>
      <c r="P94" s="71">
        <v>0</v>
      </c>
      <c r="Q94" s="71">
        <v>0</v>
      </c>
      <c r="R94" s="71">
        <v>137</v>
      </c>
      <c r="S94" s="70">
        <f t="shared" si="11"/>
        <v>97.2</v>
      </c>
      <c r="T94" s="71">
        <v>137</v>
      </c>
      <c r="U94" s="70">
        <f t="shared" si="12"/>
        <v>97.2</v>
      </c>
      <c r="V94" s="72">
        <v>238</v>
      </c>
      <c r="W94" s="71">
        <v>187</v>
      </c>
      <c r="X94" s="70">
        <f t="shared" si="13"/>
        <v>78.599999999999994</v>
      </c>
      <c r="Y94" s="71">
        <v>187</v>
      </c>
      <c r="Z94" s="70">
        <f t="shared" si="14"/>
        <v>78.599999999999994</v>
      </c>
      <c r="AA94" s="73">
        <v>1</v>
      </c>
      <c r="AB94" s="70">
        <f t="shared" si="15"/>
        <v>0.4</v>
      </c>
      <c r="AC94" s="74">
        <v>519</v>
      </c>
      <c r="AD94" s="85"/>
      <c r="AE94" s="76" t="e">
        <f>SUM(#REF!+#REF!+#REF!+#REF!+#REF!+#REF!+#REF!+#REF!+#REF!+#REF!+#REF!+#REF!+#REF!+#REF!+I94+K94+M94+O94+P94+Q94+R94+T94+W94+Y94+AA94)</f>
        <v>#REF!</v>
      </c>
      <c r="AG94" s="77" t="s">
        <v>212</v>
      </c>
      <c r="AH94" s="77" t="s">
        <v>306</v>
      </c>
      <c r="AI94" s="78">
        <v>142</v>
      </c>
      <c r="AJ94" s="79">
        <v>141</v>
      </c>
    </row>
    <row r="95" spans="1:36" x14ac:dyDescent="0.25">
      <c r="A95" s="90">
        <v>6</v>
      </c>
      <c r="B95" s="62" t="s">
        <v>307</v>
      </c>
      <c r="C95" s="80" t="s">
        <v>209</v>
      </c>
      <c r="D95" s="64" t="s">
        <v>308</v>
      </c>
      <c r="E95" s="81">
        <v>77</v>
      </c>
      <c r="F95" s="82">
        <v>59</v>
      </c>
      <c r="G95" s="83">
        <v>77</v>
      </c>
      <c r="H95" s="84">
        <v>59</v>
      </c>
      <c r="I95" s="69">
        <v>65</v>
      </c>
      <c r="J95" s="70">
        <f t="shared" si="8"/>
        <v>110.16949152542372</v>
      </c>
      <c r="K95" s="71">
        <v>60</v>
      </c>
      <c r="L95" s="70">
        <f t="shared" si="9"/>
        <v>101.7</v>
      </c>
      <c r="M95" s="71">
        <v>57</v>
      </c>
      <c r="N95" s="70">
        <f t="shared" si="10"/>
        <v>96.6</v>
      </c>
      <c r="O95" s="71">
        <v>0</v>
      </c>
      <c r="P95" s="71">
        <v>0</v>
      </c>
      <c r="Q95" s="71">
        <v>0</v>
      </c>
      <c r="R95" s="71">
        <v>35</v>
      </c>
      <c r="S95" s="70">
        <f t="shared" si="11"/>
        <v>59.3</v>
      </c>
      <c r="T95" s="71">
        <v>35</v>
      </c>
      <c r="U95" s="70">
        <f t="shared" si="12"/>
        <v>59.3</v>
      </c>
      <c r="V95" s="72">
        <v>79</v>
      </c>
      <c r="W95" s="71">
        <v>52</v>
      </c>
      <c r="X95" s="70">
        <f t="shared" si="13"/>
        <v>65.8</v>
      </c>
      <c r="Y95" s="71">
        <v>52</v>
      </c>
      <c r="Z95" s="70">
        <f t="shared" si="14"/>
        <v>65.8</v>
      </c>
      <c r="AA95" s="73">
        <v>0</v>
      </c>
      <c r="AB95" s="70">
        <f t="shared" si="15"/>
        <v>0</v>
      </c>
      <c r="AC95" s="74">
        <v>91</v>
      </c>
      <c r="AD95" s="85"/>
      <c r="AE95" s="76" t="e">
        <f>SUM(#REF!+#REF!+#REF!+#REF!+#REF!+#REF!+#REF!+#REF!+#REF!+#REF!+#REF!+#REF!+#REF!+#REF!+I95+K95+M95+O95+P95+Q95+R95+T95+W95+Y95+AA95)</f>
        <v>#REF!</v>
      </c>
      <c r="AG95" s="77" t="s">
        <v>210</v>
      </c>
      <c r="AH95" s="77" t="s">
        <v>307</v>
      </c>
      <c r="AI95" s="78">
        <v>59</v>
      </c>
      <c r="AJ95" s="79">
        <v>59</v>
      </c>
    </row>
    <row r="96" spans="1:36" x14ac:dyDescent="0.25">
      <c r="A96" s="90">
        <v>3</v>
      </c>
      <c r="B96" s="62" t="s">
        <v>309</v>
      </c>
      <c r="C96" s="80" t="s">
        <v>209</v>
      </c>
      <c r="D96" s="64" t="s">
        <v>35</v>
      </c>
      <c r="E96" s="81">
        <v>672</v>
      </c>
      <c r="F96" s="82">
        <v>569</v>
      </c>
      <c r="G96" s="83">
        <v>673</v>
      </c>
      <c r="H96" s="84">
        <v>570</v>
      </c>
      <c r="I96" s="69">
        <v>613</v>
      </c>
      <c r="J96" s="70">
        <f t="shared" si="8"/>
        <v>107.7328646748682</v>
      </c>
      <c r="K96" s="71">
        <v>654</v>
      </c>
      <c r="L96" s="70">
        <f t="shared" si="9"/>
        <v>114.9</v>
      </c>
      <c r="M96" s="71">
        <v>581</v>
      </c>
      <c r="N96" s="70">
        <f t="shared" si="10"/>
        <v>102.1</v>
      </c>
      <c r="O96" s="71">
        <v>10</v>
      </c>
      <c r="P96" s="71">
        <v>13</v>
      </c>
      <c r="Q96" s="71">
        <v>0</v>
      </c>
      <c r="R96" s="71">
        <v>443</v>
      </c>
      <c r="S96" s="70">
        <f t="shared" si="11"/>
        <v>77.7</v>
      </c>
      <c r="T96" s="71">
        <v>441</v>
      </c>
      <c r="U96" s="70">
        <f t="shared" si="12"/>
        <v>77.400000000000006</v>
      </c>
      <c r="V96" s="72">
        <v>656</v>
      </c>
      <c r="W96" s="71">
        <v>540</v>
      </c>
      <c r="X96" s="70">
        <f t="shared" si="13"/>
        <v>82.3</v>
      </c>
      <c r="Y96" s="71">
        <v>539</v>
      </c>
      <c r="Z96" s="70">
        <f t="shared" si="14"/>
        <v>82.2</v>
      </c>
      <c r="AA96" s="73">
        <v>2</v>
      </c>
      <c r="AB96" s="70">
        <f t="shared" si="15"/>
        <v>0.3</v>
      </c>
      <c r="AC96" s="74">
        <v>644</v>
      </c>
      <c r="AD96" s="85"/>
      <c r="AE96" s="76" t="e">
        <f>SUM(#REF!+#REF!+#REF!+#REF!+#REF!+#REF!+#REF!+#REF!+#REF!+#REF!+#REF!+#REF!+#REF!+#REF!+I96+K96+M96+O96+P96+Q96+R96+T96+W96+Y96+AA96)</f>
        <v>#REF!</v>
      </c>
      <c r="AG96" s="77" t="s">
        <v>210</v>
      </c>
      <c r="AH96" s="77" t="s">
        <v>309</v>
      </c>
      <c r="AI96" s="78">
        <v>569</v>
      </c>
      <c r="AJ96" s="79">
        <v>570</v>
      </c>
    </row>
    <row r="97" spans="1:36" x14ac:dyDescent="0.25">
      <c r="A97" s="90">
        <v>7</v>
      </c>
      <c r="B97" s="62" t="s">
        <v>310</v>
      </c>
      <c r="C97" s="80" t="s">
        <v>209</v>
      </c>
      <c r="D97" s="64" t="s">
        <v>102</v>
      </c>
      <c r="E97" s="81">
        <v>214</v>
      </c>
      <c r="F97" s="82">
        <v>224</v>
      </c>
      <c r="G97" s="83">
        <v>218</v>
      </c>
      <c r="H97" s="84">
        <v>228</v>
      </c>
      <c r="I97" s="69">
        <v>206</v>
      </c>
      <c r="J97" s="70">
        <f t="shared" si="8"/>
        <v>91.964285714285708</v>
      </c>
      <c r="K97" s="71">
        <v>238</v>
      </c>
      <c r="L97" s="70">
        <f t="shared" si="9"/>
        <v>106.3</v>
      </c>
      <c r="M97" s="71">
        <v>209</v>
      </c>
      <c r="N97" s="70">
        <f t="shared" si="10"/>
        <v>93.3</v>
      </c>
      <c r="O97" s="71">
        <v>2</v>
      </c>
      <c r="P97" s="71">
        <v>4</v>
      </c>
      <c r="Q97" s="71">
        <v>0</v>
      </c>
      <c r="R97" s="71">
        <v>190</v>
      </c>
      <c r="S97" s="70">
        <f t="shared" si="11"/>
        <v>83.3</v>
      </c>
      <c r="T97" s="71">
        <v>186</v>
      </c>
      <c r="U97" s="70">
        <f t="shared" si="12"/>
        <v>81.599999999999994</v>
      </c>
      <c r="V97" s="72">
        <v>226</v>
      </c>
      <c r="W97" s="71">
        <v>250</v>
      </c>
      <c r="X97" s="70">
        <f t="shared" si="13"/>
        <v>110.6</v>
      </c>
      <c r="Y97" s="71">
        <v>250</v>
      </c>
      <c r="Z97" s="70">
        <f t="shared" si="14"/>
        <v>110.6</v>
      </c>
      <c r="AA97" s="73">
        <v>1</v>
      </c>
      <c r="AB97" s="70">
        <f t="shared" si="15"/>
        <v>0.4</v>
      </c>
      <c r="AC97" s="74">
        <v>928</v>
      </c>
      <c r="AD97" s="85"/>
      <c r="AE97" s="76" t="e">
        <f>SUM(#REF!+#REF!+#REF!+#REF!+#REF!+#REF!+#REF!+#REF!+#REF!+#REF!+#REF!+#REF!+#REF!+#REF!+I97+K97+M97+O97+P97+Q97+R97+T97+W97+Y97+AA97)</f>
        <v>#REF!</v>
      </c>
      <c r="AG97" s="77" t="s">
        <v>212</v>
      </c>
      <c r="AH97" s="77" t="s">
        <v>310</v>
      </c>
      <c r="AI97" s="78">
        <v>224</v>
      </c>
      <c r="AJ97" s="79">
        <v>228</v>
      </c>
    </row>
    <row r="98" spans="1:36" x14ac:dyDescent="0.25">
      <c r="A98" s="90">
        <v>6</v>
      </c>
      <c r="B98" s="62" t="s">
        <v>311</v>
      </c>
      <c r="C98" s="80" t="s">
        <v>209</v>
      </c>
      <c r="D98" s="64" t="s">
        <v>312</v>
      </c>
      <c r="E98" s="81">
        <v>479</v>
      </c>
      <c r="F98" s="82">
        <v>382</v>
      </c>
      <c r="G98" s="83">
        <v>496</v>
      </c>
      <c r="H98" s="84">
        <v>396</v>
      </c>
      <c r="I98" s="69">
        <v>289</v>
      </c>
      <c r="J98" s="70">
        <f t="shared" si="8"/>
        <v>75.654450261780099</v>
      </c>
      <c r="K98" s="71">
        <v>291</v>
      </c>
      <c r="L98" s="70">
        <f t="shared" si="9"/>
        <v>76.2</v>
      </c>
      <c r="M98" s="71">
        <v>294</v>
      </c>
      <c r="N98" s="70">
        <f t="shared" si="10"/>
        <v>77</v>
      </c>
      <c r="O98" s="71">
        <v>4</v>
      </c>
      <c r="P98" s="71">
        <v>2</v>
      </c>
      <c r="Q98" s="71">
        <v>0</v>
      </c>
      <c r="R98" s="71">
        <v>340</v>
      </c>
      <c r="S98" s="70">
        <f t="shared" si="11"/>
        <v>85.9</v>
      </c>
      <c r="T98" s="71">
        <v>341</v>
      </c>
      <c r="U98" s="70">
        <f t="shared" si="12"/>
        <v>86.1</v>
      </c>
      <c r="V98" s="72">
        <v>535</v>
      </c>
      <c r="W98" s="71">
        <v>384</v>
      </c>
      <c r="X98" s="70">
        <f t="shared" si="13"/>
        <v>71.8</v>
      </c>
      <c r="Y98" s="71">
        <v>385</v>
      </c>
      <c r="Z98" s="70">
        <f t="shared" si="14"/>
        <v>72</v>
      </c>
      <c r="AA98" s="73">
        <v>2</v>
      </c>
      <c r="AB98" s="70">
        <f t="shared" si="15"/>
        <v>0.4</v>
      </c>
      <c r="AC98" s="74">
        <v>1036</v>
      </c>
      <c r="AD98" s="85"/>
      <c r="AE98" s="76" t="e">
        <f>SUM(#REF!+#REF!+#REF!+#REF!+#REF!+#REF!+#REF!+#REF!+#REF!+#REF!+#REF!+#REF!+#REF!+#REF!+I98+K98+M98+O98+P98+Q98+R98+T98+W98+Y98+AA98)</f>
        <v>#REF!</v>
      </c>
      <c r="AG98" s="77" t="s">
        <v>212</v>
      </c>
      <c r="AH98" s="77" t="s">
        <v>311</v>
      </c>
      <c r="AI98" s="78">
        <v>382</v>
      </c>
      <c r="AJ98" s="79">
        <v>396</v>
      </c>
    </row>
    <row r="99" spans="1:36" x14ac:dyDescent="0.25">
      <c r="A99" s="90">
        <v>3</v>
      </c>
      <c r="B99" s="62" t="s">
        <v>313</v>
      </c>
      <c r="C99" s="80" t="s">
        <v>209</v>
      </c>
      <c r="D99" s="64" t="s">
        <v>36</v>
      </c>
      <c r="E99" s="81">
        <v>750</v>
      </c>
      <c r="F99" s="82">
        <v>776</v>
      </c>
      <c r="G99" s="83">
        <v>759</v>
      </c>
      <c r="H99" s="84">
        <v>785</v>
      </c>
      <c r="I99" s="69">
        <v>830</v>
      </c>
      <c r="J99" s="70">
        <f t="shared" si="8"/>
        <v>106.95876288659794</v>
      </c>
      <c r="K99" s="71">
        <v>878</v>
      </c>
      <c r="L99" s="70">
        <f t="shared" si="9"/>
        <v>113.1</v>
      </c>
      <c r="M99" s="71">
        <v>68</v>
      </c>
      <c r="N99" s="70">
        <f t="shared" si="10"/>
        <v>8.8000000000000007</v>
      </c>
      <c r="O99" s="71">
        <v>0</v>
      </c>
      <c r="P99" s="71">
        <v>0</v>
      </c>
      <c r="Q99" s="71">
        <v>0</v>
      </c>
      <c r="R99" s="71">
        <v>856</v>
      </c>
      <c r="S99" s="70">
        <f t="shared" si="11"/>
        <v>109</v>
      </c>
      <c r="T99" s="71">
        <v>858</v>
      </c>
      <c r="U99" s="70">
        <f t="shared" si="12"/>
        <v>109.3</v>
      </c>
      <c r="V99" s="72">
        <v>767</v>
      </c>
      <c r="W99" s="71">
        <v>922</v>
      </c>
      <c r="X99" s="70">
        <f t="shared" si="13"/>
        <v>120.2</v>
      </c>
      <c r="Y99" s="71">
        <v>923</v>
      </c>
      <c r="Z99" s="70">
        <f t="shared" si="14"/>
        <v>120.3</v>
      </c>
      <c r="AA99" s="73">
        <v>0</v>
      </c>
      <c r="AB99" s="70">
        <f t="shared" si="15"/>
        <v>0</v>
      </c>
      <c r="AC99" s="74">
        <v>1166</v>
      </c>
      <c r="AD99" s="85"/>
      <c r="AE99" s="76" t="e">
        <f>SUM(#REF!+#REF!+#REF!+#REF!+#REF!+#REF!+#REF!+#REF!+#REF!+#REF!+#REF!+#REF!+#REF!+#REF!+I99+K99+M99+O99+P99+Q99+R99+T99+W99+Y99+AA99)</f>
        <v>#REF!</v>
      </c>
      <c r="AG99" s="77" t="s">
        <v>212</v>
      </c>
      <c r="AH99" s="77" t="s">
        <v>313</v>
      </c>
      <c r="AI99" s="78">
        <v>776</v>
      </c>
      <c r="AJ99" s="79">
        <v>785</v>
      </c>
    </row>
    <row r="100" spans="1:36" x14ac:dyDescent="0.25">
      <c r="A100" s="90">
        <v>7</v>
      </c>
      <c r="B100" s="62" t="s">
        <v>314</v>
      </c>
      <c r="C100" s="80" t="s">
        <v>209</v>
      </c>
      <c r="D100" s="64" t="s">
        <v>103</v>
      </c>
      <c r="E100" s="81">
        <v>243</v>
      </c>
      <c r="F100" s="82">
        <v>214</v>
      </c>
      <c r="G100" s="83">
        <v>228</v>
      </c>
      <c r="H100" s="84">
        <v>201</v>
      </c>
      <c r="I100" s="69">
        <v>176</v>
      </c>
      <c r="J100" s="70">
        <f t="shared" si="8"/>
        <v>82.242990654205599</v>
      </c>
      <c r="K100" s="71">
        <v>162</v>
      </c>
      <c r="L100" s="70">
        <f t="shared" si="9"/>
        <v>75.7</v>
      </c>
      <c r="M100" s="71">
        <v>147</v>
      </c>
      <c r="N100" s="70">
        <f t="shared" si="10"/>
        <v>68.7</v>
      </c>
      <c r="O100" s="71">
        <v>2</v>
      </c>
      <c r="P100" s="71">
        <v>2</v>
      </c>
      <c r="Q100" s="71">
        <v>0</v>
      </c>
      <c r="R100" s="71">
        <v>165</v>
      </c>
      <c r="S100" s="70">
        <f t="shared" si="11"/>
        <v>82.1</v>
      </c>
      <c r="T100" s="71">
        <v>164</v>
      </c>
      <c r="U100" s="70">
        <f t="shared" si="12"/>
        <v>81.599999999999994</v>
      </c>
      <c r="V100" s="72">
        <v>193</v>
      </c>
      <c r="W100" s="71">
        <v>210</v>
      </c>
      <c r="X100" s="70">
        <f t="shared" si="13"/>
        <v>108.8</v>
      </c>
      <c r="Y100" s="71">
        <v>212</v>
      </c>
      <c r="Z100" s="70">
        <f t="shared" si="14"/>
        <v>109.8</v>
      </c>
      <c r="AA100" s="73">
        <v>3</v>
      </c>
      <c r="AB100" s="70">
        <f t="shared" si="15"/>
        <v>1.6</v>
      </c>
      <c r="AC100" s="74">
        <v>890</v>
      </c>
      <c r="AD100" s="85"/>
      <c r="AE100" s="76" t="e">
        <f>SUM(#REF!+#REF!+#REF!+#REF!+#REF!+#REF!+#REF!+#REF!+#REF!+#REF!+#REF!+#REF!+#REF!+#REF!+I100+K100+M100+O100+P100+Q100+R100+T100+W100+Y100+AA100)</f>
        <v>#REF!</v>
      </c>
      <c r="AG100" s="77" t="s">
        <v>210</v>
      </c>
      <c r="AH100" s="77" t="s">
        <v>314</v>
      </c>
      <c r="AI100" s="78">
        <v>214</v>
      </c>
      <c r="AJ100" s="79">
        <v>201</v>
      </c>
    </row>
    <row r="101" spans="1:36" x14ac:dyDescent="0.25">
      <c r="A101" s="90">
        <v>4</v>
      </c>
      <c r="B101" s="62" t="s">
        <v>315</v>
      </c>
      <c r="C101" s="80" t="s">
        <v>209</v>
      </c>
      <c r="D101" s="64" t="s">
        <v>45</v>
      </c>
      <c r="E101" s="81">
        <v>358</v>
      </c>
      <c r="F101" s="82">
        <v>360</v>
      </c>
      <c r="G101" s="83">
        <v>356</v>
      </c>
      <c r="H101" s="84">
        <v>358</v>
      </c>
      <c r="I101" s="69">
        <v>270</v>
      </c>
      <c r="J101" s="70">
        <f t="shared" si="8"/>
        <v>75</v>
      </c>
      <c r="K101" s="71">
        <v>313</v>
      </c>
      <c r="L101" s="70">
        <f t="shared" si="9"/>
        <v>86.9</v>
      </c>
      <c r="M101" s="71">
        <v>271</v>
      </c>
      <c r="N101" s="70">
        <f t="shared" si="10"/>
        <v>75.3</v>
      </c>
      <c r="O101" s="71">
        <v>1</v>
      </c>
      <c r="P101" s="71">
        <v>2</v>
      </c>
      <c r="Q101" s="71">
        <v>0</v>
      </c>
      <c r="R101" s="71">
        <v>298</v>
      </c>
      <c r="S101" s="70">
        <f t="shared" si="11"/>
        <v>83.2</v>
      </c>
      <c r="T101" s="71">
        <v>298</v>
      </c>
      <c r="U101" s="70">
        <f t="shared" si="12"/>
        <v>83.2</v>
      </c>
      <c r="V101" s="72">
        <v>353</v>
      </c>
      <c r="W101" s="71">
        <v>341</v>
      </c>
      <c r="X101" s="70">
        <f t="shared" si="13"/>
        <v>96.6</v>
      </c>
      <c r="Y101" s="71">
        <v>340</v>
      </c>
      <c r="Z101" s="70">
        <f t="shared" si="14"/>
        <v>96.3</v>
      </c>
      <c r="AA101" s="73">
        <v>1</v>
      </c>
      <c r="AB101" s="70">
        <f t="shared" si="15"/>
        <v>0.3</v>
      </c>
      <c r="AC101" s="74">
        <v>949</v>
      </c>
      <c r="AD101" s="85"/>
      <c r="AE101" s="76" t="e">
        <f>SUM(#REF!+#REF!+#REF!+#REF!+#REF!+#REF!+#REF!+#REF!+#REF!+#REF!+#REF!+#REF!+#REF!+#REF!+I101+K101+M101+O101+P101+Q101+R101+T101+W101+Y101+AA101)</f>
        <v>#REF!</v>
      </c>
      <c r="AG101" s="77" t="s">
        <v>210</v>
      </c>
      <c r="AH101" s="77" t="s">
        <v>315</v>
      </c>
      <c r="AI101" s="78">
        <v>360</v>
      </c>
      <c r="AJ101" s="79">
        <v>358</v>
      </c>
    </row>
    <row r="102" spans="1:36" x14ac:dyDescent="0.25">
      <c r="A102" s="90">
        <v>7</v>
      </c>
      <c r="B102" s="62" t="s">
        <v>316</v>
      </c>
      <c r="C102" s="80" t="s">
        <v>209</v>
      </c>
      <c r="D102" s="64" t="s">
        <v>104</v>
      </c>
      <c r="E102" s="81">
        <v>295</v>
      </c>
      <c r="F102" s="82">
        <v>217</v>
      </c>
      <c r="G102" s="83">
        <v>295</v>
      </c>
      <c r="H102" s="84">
        <v>217</v>
      </c>
      <c r="I102" s="69">
        <v>204</v>
      </c>
      <c r="J102" s="70">
        <f t="shared" si="8"/>
        <v>94.009216589861751</v>
      </c>
      <c r="K102" s="71">
        <v>228</v>
      </c>
      <c r="L102" s="70">
        <f t="shared" si="9"/>
        <v>105.1</v>
      </c>
      <c r="M102" s="71">
        <v>219</v>
      </c>
      <c r="N102" s="70">
        <f t="shared" si="10"/>
        <v>100.9</v>
      </c>
      <c r="O102" s="71">
        <v>2</v>
      </c>
      <c r="P102" s="71">
        <v>4</v>
      </c>
      <c r="Q102" s="71">
        <v>2</v>
      </c>
      <c r="R102" s="71">
        <v>207</v>
      </c>
      <c r="S102" s="70">
        <f t="shared" si="11"/>
        <v>95.4</v>
      </c>
      <c r="T102" s="71">
        <v>207</v>
      </c>
      <c r="U102" s="70">
        <f t="shared" si="12"/>
        <v>95.4</v>
      </c>
      <c r="V102" s="72">
        <v>300</v>
      </c>
      <c r="W102" s="71">
        <v>259</v>
      </c>
      <c r="X102" s="70">
        <f t="shared" si="13"/>
        <v>86.3</v>
      </c>
      <c r="Y102" s="71">
        <v>258</v>
      </c>
      <c r="Z102" s="70">
        <f t="shared" si="14"/>
        <v>86</v>
      </c>
      <c r="AA102" s="73">
        <v>0</v>
      </c>
      <c r="AB102" s="70">
        <f t="shared" si="15"/>
        <v>0</v>
      </c>
      <c r="AC102" s="74">
        <v>1218</v>
      </c>
      <c r="AD102" s="85"/>
      <c r="AE102" s="76" t="e">
        <f>SUM(#REF!+#REF!+#REF!+#REF!+#REF!+#REF!+#REF!+#REF!+#REF!+#REF!+#REF!+#REF!+#REF!+#REF!+I102+K102+M102+O102+P102+Q102+R102+T102+W102+Y102+AA102)</f>
        <v>#REF!</v>
      </c>
      <c r="AG102" s="77" t="s">
        <v>212</v>
      </c>
      <c r="AH102" s="77" t="s">
        <v>316</v>
      </c>
      <c r="AI102" s="78">
        <v>217</v>
      </c>
      <c r="AJ102" s="79">
        <v>217</v>
      </c>
    </row>
    <row r="103" spans="1:36" x14ac:dyDescent="0.25">
      <c r="A103" s="90">
        <v>8</v>
      </c>
      <c r="B103" s="62" t="s">
        <v>317</v>
      </c>
      <c r="C103" s="80" t="s">
        <v>209</v>
      </c>
      <c r="D103" s="64" t="s">
        <v>124</v>
      </c>
      <c r="E103" s="81">
        <v>409</v>
      </c>
      <c r="F103" s="82">
        <v>306</v>
      </c>
      <c r="G103" s="83">
        <v>417</v>
      </c>
      <c r="H103" s="84">
        <v>312</v>
      </c>
      <c r="I103" s="69">
        <v>321</v>
      </c>
      <c r="J103" s="70">
        <f t="shared" si="8"/>
        <v>104.90196078431373</v>
      </c>
      <c r="K103" s="71">
        <v>321</v>
      </c>
      <c r="L103" s="70">
        <f t="shared" si="9"/>
        <v>104.9</v>
      </c>
      <c r="M103" s="71">
        <v>294</v>
      </c>
      <c r="N103" s="70">
        <f t="shared" si="10"/>
        <v>96.1</v>
      </c>
      <c r="O103" s="71">
        <v>3</v>
      </c>
      <c r="P103" s="71">
        <v>8</v>
      </c>
      <c r="Q103" s="71">
        <v>0</v>
      </c>
      <c r="R103" s="71">
        <v>264</v>
      </c>
      <c r="S103" s="70">
        <f t="shared" si="11"/>
        <v>84.6</v>
      </c>
      <c r="T103" s="71">
        <v>266</v>
      </c>
      <c r="U103" s="70">
        <f t="shared" si="12"/>
        <v>85.3</v>
      </c>
      <c r="V103" s="72">
        <v>436</v>
      </c>
      <c r="W103" s="71">
        <v>361</v>
      </c>
      <c r="X103" s="70">
        <f t="shared" si="13"/>
        <v>82.8</v>
      </c>
      <c r="Y103" s="71">
        <v>361</v>
      </c>
      <c r="Z103" s="70">
        <f t="shared" si="14"/>
        <v>82.8</v>
      </c>
      <c r="AA103" s="73">
        <v>1</v>
      </c>
      <c r="AB103" s="70">
        <f t="shared" si="15"/>
        <v>0.2</v>
      </c>
      <c r="AC103" s="74">
        <v>3600</v>
      </c>
      <c r="AD103" s="85"/>
      <c r="AE103" s="76" t="e">
        <f>SUM(#REF!+#REF!+#REF!+#REF!+#REF!+#REF!+#REF!+#REF!+#REF!+#REF!+#REF!+#REF!+#REF!+#REF!+I103+K103+M103+O103+P103+Q103+R103+T103+W103+Y103+AA103)</f>
        <v>#REF!</v>
      </c>
      <c r="AG103" s="77" t="s">
        <v>210</v>
      </c>
      <c r="AH103" s="77" t="s">
        <v>317</v>
      </c>
      <c r="AI103" s="78">
        <v>306</v>
      </c>
      <c r="AJ103" s="79">
        <v>312</v>
      </c>
    </row>
    <row r="104" spans="1:36" x14ac:dyDescent="0.25">
      <c r="A104" s="90">
        <v>6</v>
      </c>
      <c r="B104" s="62" t="s">
        <v>318</v>
      </c>
      <c r="C104" s="80" t="s">
        <v>209</v>
      </c>
      <c r="D104" s="64" t="s">
        <v>82</v>
      </c>
      <c r="E104" s="81">
        <v>640</v>
      </c>
      <c r="F104" s="82">
        <v>554</v>
      </c>
      <c r="G104" s="83">
        <v>636</v>
      </c>
      <c r="H104" s="84">
        <v>551</v>
      </c>
      <c r="I104" s="69">
        <v>515</v>
      </c>
      <c r="J104" s="70">
        <f t="shared" si="8"/>
        <v>92.960288808664259</v>
      </c>
      <c r="K104" s="71">
        <v>542</v>
      </c>
      <c r="L104" s="70">
        <f t="shared" si="9"/>
        <v>97.8</v>
      </c>
      <c r="M104" s="71">
        <v>495</v>
      </c>
      <c r="N104" s="70">
        <f t="shared" si="10"/>
        <v>89.4</v>
      </c>
      <c r="O104" s="71">
        <v>3</v>
      </c>
      <c r="P104" s="71">
        <v>6</v>
      </c>
      <c r="Q104" s="71">
        <v>0</v>
      </c>
      <c r="R104" s="71">
        <v>499</v>
      </c>
      <c r="S104" s="70">
        <f t="shared" si="11"/>
        <v>90.6</v>
      </c>
      <c r="T104" s="71">
        <v>498</v>
      </c>
      <c r="U104" s="70">
        <f t="shared" si="12"/>
        <v>90.4</v>
      </c>
      <c r="V104" s="72">
        <v>629</v>
      </c>
      <c r="W104" s="71">
        <v>650</v>
      </c>
      <c r="X104" s="70">
        <f t="shared" si="13"/>
        <v>103.3</v>
      </c>
      <c r="Y104" s="71">
        <v>650</v>
      </c>
      <c r="Z104" s="70">
        <f t="shared" si="14"/>
        <v>103.3</v>
      </c>
      <c r="AA104" s="73">
        <v>3</v>
      </c>
      <c r="AB104" s="70">
        <f t="shared" si="15"/>
        <v>0.5</v>
      </c>
      <c r="AC104" s="74">
        <v>1002</v>
      </c>
      <c r="AD104" s="85"/>
      <c r="AE104" s="76" t="e">
        <f>SUM(#REF!+#REF!+#REF!+#REF!+#REF!+#REF!+#REF!+#REF!+#REF!+#REF!+#REF!+#REF!+#REF!+#REF!+I104+K104+M104+O104+P104+Q104+R104+T104+W104+Y104+AA104)</f>
        <v>#REF!</v>
      </c>
      <c r="AG104" s="77" t="s">
        <v>212</v>
      </c>
      <c r="AH104" s="77" t="s">
        <v>318</v>
      </c>
      <c r="AI104" s="78">
        <v>554</v>
      </c>
      <c r="AJ104" s="79">
        <v>551</v>
      </c>
    </row>
    <row r="105" spans="1:36" x14ac:dyDescent="0.25">
      <c r="A105" s="90">
        <v>4</v>
      </c>
      <c r="B105" s="62" t="s">
        <v>319</v>
      </c>
      <c r="C105" s="80" t="s">
        <v>209</v>
      </c>
      <c r="D105" s="64" t="s">
        <v>46</v>
      </c>
      <c r="E105" s="81">
        <v>208</v>
      </c>
      <c r="F105" s="82">
        <v>124</v>
      </c>
      <c r="G105" s="83">
        <v>213</v>
      </c>
      <c r="H105" s="84">
        <v>127</v>
      </c>
      <c r="I105" s="69">
        <v>122</v>
      </c>
      <c r="J105" s="70">
        <f t="shared" si="8"/>
        <v>98.387096774193552</v>
      </c>
      <c r="K105" s="71">
        <v>130</v>
      </c>
      <c r="L105" s="70">
        <f t="shared" si="9"/>
        <v>104.8</v>
      </c>
      <c r="M105" s="71">
        <v>96</v>
      </c>
      <c r="N105" s="70">
        <f t="shared" si="10"/>
        <v>77.400000000000006</v>
      </c>
      <c r="O105" s="71">
        <v>1</v>
      </c>
      <c r="P105" s="71">
        <v>2</v>
      </c>
      <c r="Q105" s="71">
        <v>0</v>
      </c>
      <c r="R105" s="71">
        <v>94</v>
      </c>
      <c r="S105" s="70">
        <f t="shared" si="11"/>
        <v>74</v>
      </c>
      <c r="T105" s="71">
        <v>95</v>
      </c>
      <c r="U105" s="70">
        <f t="shared" si="12"/>
        <v>74.8</v>
      </c>
      <c r="V105" s="72">
        <v>224</v>
      </c>
      <c r="W105" s="71">
        <v>157</v>
      </c>
      <c r="X105" s="70">
        <f t="shared" si="13"/>
        <v>70.099999999999994</v>
      </c>
      <c r="Y105" s="71">
        <v>160</v>
      </c>
      <c r="Z105" s="70">
        <f t="shared" si="14"/>
        <v>71.400000000000006</v>
      </c>
      <c r="AA105" s="73">
        <v>0</v>
      </c>
      <c r="AB105" s="70">
        <f t="shared" si="15"/>
        <v>0</v>
      </c>
      <c r="AC105" s="74">
        <v>876</v>
      </c>
      <c r="AD105" s="85"/>
      <c r="AE105" s="76" t="e">
        <f>SUM(#REF!+#REF!+#REF!+#REF!+#REF!+#REF!+#REF!+#REF!+#REF!+#REF!+#REF!+#REF!+#REF!+#REF!+I105+K105+M105+O105+P105+Q105+R105+T105+W105+Y105+AA105)</f>
        <v>#REF!</v>
      </c>
      <c r="AG105" s="77" t="s">
        <v>212</v>
      </c>
      <c r="AH105" s="77" t="s">
        <v>319</v>
      </c>
      <c r="AI105" s="78">
        <v>124</v>
      </c>
      <c r="AJ105" s="79">
        <v>127</v>
      </c>
    </row>
    <row r="106" spans="1:36" x14ac:dyDescent="0.25">
      <c r="A106" s="90">
        <v>7</v>
      </c>
      <c r="B106" s="62" t="s">
        <v>320</v>
      </c>
      <c r="C106" s="80" t="s">
        <v>209</v>
      </c>
      <c r="D106" s="64" t="s">
        <v>321</v>
      </c>
      <c r="E106" s="81">
        <v>460</v>
      </c>
      <c r="F106" s="82">
        <v>502</v>
      </c>
      <c r="G106" s="83">
        <v>454</v>
      </c>
      <c r="H106" s="84">
        <v>495</v>
      </c>
      <c r="I106" s="69">
        <v>514</v>
      </c>
      <c r="J106" s="70">
        <f t="shared" si="8"/>
        <v>102.39043824701196</v>
      </c>
      <c r="K106" s="71">
        <v>496</v>
      </c>
      <c r="L106" s="70">
        <f t="shared" si="9"/>
        <v>98.8</v>
      </c>
      <c r="M106" s="71">
        <v>464</v>
      </c>
      <c r="N106" s="70">
        <f t="shared" si="10"/>
        <v>92.4</v>
      </c>
      <c r="O106" s="71">
        <v>2</v>
      </c>
      <c r="P106" s="71">
        <v>1</v>
      </c>
      <c r="Q106" s="71">
        <v>0</v>
      </c>
      <c r="R106" s="71">
        <v>476</v>
      </c>
      <c r="S106" s="70">
        <f t="shared" si="11"/>
        <v>96.2</v>
      </c>
      <c r="T106" s="71">
        <v>477</v>
      </c>
      <c r="U106" s="70">
        <f t="shared" si="12"/>
        <v>96.4</v>
      </c>
      <c r="V106" s="72">
        <v>444</v>
      </c>
      <c r="W106" s="71">
        <v>517</v>
      </c>
      <c r="X106" s="70">
        <f t="shared" si="13"/>
        <v>116.4</v>
      </c>
      <c r="Y106" s="71">
        <v>516</v>
      </c>
      <c r="Z106" s="70">
        <f t="shared" si="14"/>
        <v>116.2</v>
      </c>
      <c r="AA106" s="73">
        <v>0</v>
      </c>
      <c r="AB106" s="70">
        <f t="shared" si="15"/>
        <v>0</v>
      </c>
      <c r="AC106" s="74">
        <v>1774</v>
      </c>
      <c r="AD106" s="85"/>
      <c r="AE106" s="76" t="e">
        <f>SUM(#REF!+#REF!+#REF!+#REF!+#REF!+#REF!+#REF!+#REF!+#REF!+#REF!+#REF!+#REF!+#REF!+#REF!+I106+K106+M106+O106+P106+Q106+R106+T106+W106+Y106+AA106)</f>
        <v>#REF!</v>
      </c>
      <c r="AG106" s="77" t="s">
        <v>212</v>
      </c>
      <c r="AH106" s="77" t="s">
        <v>320</v>
      </c>
      <c r="AI106" s="78">
        <v>502</v>
      </c>
      <c r="AJ106" s="79">
        <v>495</v>
      </c>
    </row>
    <row r="107" spans="1:36" x14ac:dyDescent="0.25">
      <c r="A107" s="90">
        <v>4</v>
      </c>
      <c r="B107" s="62" t="s">
        <v>322</v>
      </c>
      <c r="C107" s="80" t="s">
        <v>209</v>
      </c>
      <c r="D107" s="64" t="s">
        <v>47</v>
      </c>
      <c r="E107" s="81">
        <v>849</v>
      </c>
      <c r="F107" s="82">
        <v>772</v>
      </c>
      <c r="G107" s="83">
        <v>844</v>
      </c>
      <c r="H107" s="84">
        <v>767</v>
      </c>
      <c r="I107" s="69">
        <v>849</v>
      </c>
      <c r="J107" s="70">
        <f t="shared" si="8"/>
        <v>109.97409326424869</v>
      </c>
      <c r="K107" s="71">
        <v>821</v>
      </c>
      <c r="L107" s="70">
        <f t="shared" si="9"/>
        <v>106.3</v>
      </c>
      <c r="M107" s="71">
        <v>578</v>
      </c>
      <c r="N107" s="70">
        <f t="shared" si="10"/>
        <v>74.900000000000006</v>
      </c>
      <c r="O107" s="71">
        <v>29</v>
      </c>
      <c r="P107" s="71">
        <v>55</v>
      </c>
      <c r="Q107" s="71">
        <v>0</v>
      </c>
      <c r="R107" s="71">
        <v>530</v>
      </c>
      <c r="S107" s="70">
        <f t="shared" si="11"/>
        <v>69.099999999999994</v>
      </c>
      <c r="T107" s="71">
        <v>529</v>
      </c>
      <c r="U107" s="70">
        <f t="shared" si="12"/>
        <v>69</v>
      </c>
      <c r="V107" s="72">
        <v>827</v>
      </c>
      <c r="W107" s="71">
        <v>687</v>
      </c>
      <c r="X107" s="70">
        <f t="shared" si="13"/>
        <v>83.1</v>
      </c>
      <c r="Y107" s="71">
        <v>686</v>
      </c>
      <c r="Z107" s="70">
        <f t="shared" si="14"/>
        <v>83</v>
      </c>
      <c r="AA107" s="73">
        <v>8</v>
      </c>
      <c r="AB107" s="70">
        <f t="shared" si="15"/>
        <v>1</v>
      </c>
      <c r="AC107" s="74">
        <v>1940</v>
      </c>
      <c r="AD107" s="85"/>
      <c r="AE107" s="76" t="e">
        <f>SUM(#REF!+#REF!+#REF!+#REF!+#REF!+#REF!+#REF!+#REF!+#REF!+#REF!+#REF!+#REF!+#REF!+#REF!+I107+K107+M107+O107+P107+Q107+R107+T107+W107+Y107+AA107)</f>
        <v>#REF!</v>
      </c>
      <c r="AG107" s="77" t="s">
        <v>210</v>
      </c>
      <c r="AH107" s="77" t="s">
        <v>322</v>
      </c>
      <c r="AI107" s="78">
        <v>772</v>
      </c>
      <c r="AJ107" s="79">
        <v>767</v>
      </c>
    </row>
    <row r="108" spans="1:36" x14ac:dyDescent="0.25">
      <c r="A108" s="90">
        <v>7</v>
      </c>
      <c r="B108" s="62" t="s">
        <v>323</v>
      </c>
      <c r="C108" s="80" t="s">
        <v>209</v>
      </c>
      <c r="D108" s="64" t="s">
        <v>105</v>
      </c>
      <c r="E108" s="81">
        <v>607</v>
      </c>
      <c r="F108" s="82">
        <v>466</v>
      </c>
      <c r="G108" s="83">
        <v>629</v>
      </c>
      <c r="H108" s="84">
        <v>483</v>
      </c>
      <c r="I108" s="69">
        <v>501</v>
      </c>
      <c r="J108" s="70">
        <f t="shared" si="8"/>
        <v>107.51072961373391</v>
      </c>
      <c r="K108" s="71">
        <v>499</v>
      </c>
      <c r="L108" s="70">
        <f t="shared" si="9"/>
        <v>107.1</v>
      </c>
      <c r="M108" s="71">
        <v>475</v>
      </c>
      <c r="N108" s="70">
        <f t="shared" si="10"/>
        <v>101.9</v>
      </c>
      <c r="O108" s="71">
        <v>3</v>
      </c>
      <c r="P108" s="71">
        <v>5</v>
      </c>
      <c r="Q108" s="71">
        <v>0</v>
      </c>
      <c r="R108" s="71">
        <v>408</v>
      </c>
      <c r="S108" s="70">
        <f t="shared" si="11"/>
        <v>84.5</v>
      </c>
      <c r="T108" s="71">
        <v>412</v>
      </c>
      <c r="U108" s="70">
        <f t="shared" si="12"/>
        <v>85.3</v>
      </c>
      <c r="V108" s="72">
        <v>683</v>
      </c>
      <c r="W108" s="71">
        <v>612</v>
      </c>
      <c r="X108" s="70">
        <f t="shared" si="13"/>
        <v>89.6</v>
      </c>
      <c r="Y108" s="71">
        <v>613</v>
      </c>
      <c r="Z108" s="70">
        <f t="shared" si="14"/>
        <v>89.8</v>
      </c>
      <c r="AA108" s="73">
        <v>2</v>
      </c>
      <c r="AB108" s="70">
        <f t="shared" si="15"/>
        <v>0.3</v>
      </c>
      <c r="AC108" s="74">
        <v>336</v>
      </c>
      <c r="AD108" s="85"/>
      <c r="AE108" s="76" t="e">
        <f>SUM(#REF!+#REF!+#REF!+#REF!+#REF!+#REF!+#REF!+#REF!+#REF!+#REF!+#REF!+#REF!+#REF!+#REF!+I108+K108+M108+O108+P108+Q108+R108+T108+W108+Y108+AA108)</f>
        <v>#REF!</v>
      </c>
      <c r="AG108" s="77" t="s">
        <v>212</v>
      </c>
      <c r="AH108" s="77" t="s">
        <v>323</v>
      </c>
      <c r="AI108" s="78">
        <v>466</v>
      </c>
      <c r="AJ108" s="79">
        <v>483</v>
      </c>
    </row>
    <row r="109" spans="1:36" x14ac:dyDescent="0.25">
      <c r="A109" s="90">
        <v>5</v>
      </c>
      <c r="B109" s="62" t="s">
        <v>324</v>
      </c>
      <c r="C109" s="80" t="s">
        <v>209</v>
      </c>
      <c r="D109" s="64" t="s">
        <v>67</v>
      </c>
      <c r="E109" s="81">
        <v>262</v>
      </c>
      <c r="F109" s="82">
        <v>165</v>
      </c>
      <c r="G109" s="83">
        <v>262</v>
      </c>
      <c r="H109" s="84">
        <v>165</v>
      </c>
      <c r="I109" s="69">
        <v>135</v>
      </c>
      <c r="J109" s="70">
        <f t="shared" si="8"/>
        <v>81.818181818181827</v>
      </c>
      <c r="K109" s="71">
        <v>148</v>
      </c>
      <c r="L109" s="70">
        <f t="shared" si="9"/>
        <v>89.7</v>
      </c>
      <c r="M109" s="71">
        <v>167</v>
      </c>
      <c r="N109" s="70">
        <f t="shared" si="10"/>
        <v>101.2</v>
      </c>
      <c r="O109" s="71">
        <v>0</v>
      </c>
      <c r="P109" s="71">
        <v>0</v>
      </c>
      <c r="Q109" s="71">
        <v>0</v>
      </c>
      <c r="R109" s="71">
        <v>179</v>
      </c>
      <c r="S109" s="70">
        <f t="shared" si="11"/>
        <v>108.5</v>
      </c>
      <c r="T109" s="71">
        <v>179</v>
      </c>
      <c r="U109" s="70">
        <f t="shared" si="12"/>
        <v>108.5</v>
      </c>
      <c r="V109" s="72">
        <v>265</v>
      </c>
      <c r="W109" s="71">
        <v>222</v>
      </c>
      <c r="X109" s="70">
        <f t="shared" si="13"/>
        <v>83.8</v>
      </c>
      <c r="Y109" s="71">
        <v>222</v>
      </c>
      <c r="Z109" s="70">
        <f t="shared" si="14"/>
        <v>83.8</v>
      </c>
      <c r="AA109" s="73">
        <v>0</v>
      </c>
      <c r="AB109" s="70">
        <f t="shared" si="15"/>
        <v>0</v>
      </c>
      <c r="AC109" s="74">
        <v>601</v>
      </c>
      <c r="AD109" s="85"/>
      <c r="AE109" s="76" t="e">
        <f>SUM(#REF!+#REF!+#REF!+#REF!+#REF!+#REF!+#REF!+#REF!+#REF!+#REF!+#REF!+#REF!+#REF!+#REF!+I109+K109+M109+O109+P109+Q109+R109+T109+W109+Y109+AA109)</f>
        <v>#REF!</v>
      </c>
      <c r="AG109" s="77" t="s">
        <v>212</v>
      </c>
      <c r="AH109" s="77" t="s">
        <v>324</v>
      </c>
      <c r="AI109" s="78">
        <v>165</v>
      </c>
      <c r="AJ109" s="79">
        <v>165</v>
      </c>
    </row>
    <row r="110" spans="1:36" x14ac:dyDescent="0.25">
      <c r="A110" s="90">
        <v>8</v>
      </c>
      <c r="B110" s="62" t="s">
        <v>325</v>
      </c>
      <c r="C110" s="80" t="s">
        <v>209</v>
      </c>
      <c r="D110" s="64" t="s">
        <v>125</v>
      </c>
      <c r="E110" s="81">
        <v>233</v>
      </c>
      <c r="F110" s="82">
        <v>164</v>
      </c>
      <c r="G110" s="83">
        <v>237</v>
      </c>
      <c r="H110" s="84">
        <v>167</v>
      </c>
      <c r="I110" s="69">
        <v>144</v>
      </c>
      <c r="J110" s="70">
        <f t="shared" si="8"/>
        <v>87.804878048780495</v>
      </c>
      <c r="K110" s="71">
        <v>147</v>
      </c>
      <c r="L110" s="70">
        <f t="shared" si="9"/>
        <v>89.6</v>
      </c>
      <c r="M110" s="71">
        <v>153</v>
      </c>
      <c r="N110" s="70">
        <f t="shared" si="10"/>
        <v>93.3</v>
      </c>
      <c r="O110" s="71">
        <v>0</v>
      </c>
      <c r="P110" s="71">
        <v>1</v>
      </c>
      <c r="Q110" s="71">
        <v>1</v>
      </c>
      <c r="R110" s="71">
        <v>160</v>
      </c>
      <c r="S110" s="70">
        <f t="shared" si="11"/>
        <v>95.8</v>
      </c>
      <c r="T110" s="71">
        <v>161</v>
      </c>
      <c r="U110" s="70">
        <f t="shared" si="12"/>
        <v>96.4</v>
      </c>
      <c r="V110" s="72">
        <v>246</v>
      </c>
      <c r="W110" s="71">
        <v>225</v>
      </c>
      <c r="X110" s="70">
        <f t="shared" si="13"/>
        <v>91.5</v>
      </c>
      <c r="Y110" s="71">
        <v>225</v>
      </c>
      <c r="Z110" s="70">
        <f t="shared" si="14"/>
        <v>91.5</v>
      </c>
      <c r="AA110" s="73">
        <v>0</v>
      </c>
      <c r="AB110" s="70">
        <f t="shared" si="15"/>
        <v>0</v>
      </c>
      <c r="AC110" s="74">
        <v>956</v>
      </c>
      <c r="AD110" s="85"/>
      <c r="AE110" s="76" t="e">
        <f>SUM(#REF!+#REF!+#REF!+#REF!+#REF!+#REF!+#REF!+#REF!+#REF!+#REF!+#REF!+#REF!+#REF!+#REF!+I110+K110+M110+O110+P110+Q110+R110+T110+W110+Y110+AA110)</f>
        <v>#REF!</v>
      </c>
      <c r="AG110" s="77" t="s">
        <v>210</v>
      </c>
      <c r="AH110" s="77" t="s">
        <v>325</v>
      </c>
      <c r="AI110" s="78">
        <v>164</v>
      </c>
      <c r="AJ110" s="79">
        <v>167</v>
      </c>
    </row>
    <row r="111" spans="1:36" x14ac:dyDescent="0.25">
      <c r="A111" s="90">
        <v>2</v>
      </c>
      <c r="B111" s="62" t="s">
        <v>326</v>
      </c>
      <c r="C111" s="80" t="s">
        <v>209</v>
      </c>
      <c r="D111" s="64" t="s">
        <v>25</v>
      </c>
      <c r="E111" s="81">
        <v>1085</v>
      </c>
      <c r="F111" s="82">
        <v>767</v>
      </c>
      <c r="G111" s="83">
        <v>1079</v>
      </c>
      <c r="H111" s="84">
        <v>763</v>
      </c>
      <c r="I111" s="69">
        <v>793</v>
      </c>
      <c r="J111" s="70">
        <f t="shared" si="8"/>
        <v>103.38983050847457</v>
      </c>
      <c r="K111" s="71">
        <v>725</v>
      </c>
      <c r="L111" s="70">
        <f t="shared" si="9"/>
        <v>94.5</v>
      </c>
      <c r="M111" s="71">
        <v>430</v>
      </c>
      <c r="N111" s="70">
        <f t="shared" si="10"/>
        <v>56.1</v>
      </c>
      <c r="O111" s="71">
        <v>42</v>
      </c>
      <c r="P111" s="71">
        <v>29</v>
      </c>
      <c r="Q111" s="71">
        <v>0</v>
      </c>
      <c r="R111" s="71">
        <v>471</v>
      </c>
      <c r="S111" s="70">
        <f t="shared" si="11"/>
        <v>61.7</v>
      </c>
      <c r="T111" s="71">
        <v>482</v>
      </c>
      <c r="U111" s="70">
        <f t="shared" si="12"/>
        <v>63.2</v>
      </c>
      <c r="V111" s="72">
        <v>1043</v>
      </c>
      <c r="W111" s="71">
        <v>892</v>
      </c>
      <c r="X111" s="70">
        <f t="shared" si="13"/>
        <v>85.5</v>
      </c>
      <c r="Y111" s="71">
        <v>890</v>
      </c>
      <c r="Z111" s="70">
        <f t="shared" si="14"/>
        <v>85.3</v>
      </c>
      <c r="AA111" s="73">
        <v>4</v>
      </c>
      <c r="AB111" s="70">
        <f t="shared" si="15"/>
        <v>0.4</v>
      </c>
      <c r="AC111" s="74">
        <v>1148</v>
      </c>
      <c r="AD111" s="85"/>
      <c r="AE111" s="76" t="e">
        <f>SUM(#REF!+#REF!+#REF!+#REF!+#REF!+#REF!+#REF!+#REF!+#REF!+#REF!+#REF!+#REF!+#REF!+#REF!+I111+K111+M111+O111+P111+Q111+R111+T111+W111+Y111+AA111)</f>
        <v>#REF!</v>
      </c>
      <c r="AG111" s="77" t="s">
        <v>212</v>
      </c>
      <c r="AH111" s="77" t="s">
        <v>326</v>
      </c>
      <c r="AI111" s="78">
        <v>767</v>
      </c>
      <c r="AJ111" s="79">
        <v>763</v>
      </c>
    </row>
    <row r="112" spans="1:36" x14ac:dyDescent="0.25">
      <c r="A112" s="90">
        <v>8</v>
      </c>
      <c r="B112" s="62" t="s">
        <v>327</v>
      </c>
      <c r="C112" s="80" t="s">
        <v>209</v>
      </c>
      <c r="D112" s="64" t="s">
        <v>126</v>
      </c>
      <c r="E112" s="81">
        <v>155</v>
      </c>
      <c r="F112" s="82">
        <v>73</v>
      </c>
      <c r="G112" s="83">
        <v>156</v>
      </c>
      <c r="H112" s="84">
        <v>73</v>
      </c>
      <c r="I112" s="69">
        <v>69</v>
      </c>
      <c r="J112" s="70">
        <f t="shared" si="8"/>
        <v>94.520547945205479</v>
      </c>
      <c r="K112" s="71">
        <v>71</v>
      </c>
      <c r="L112" s="70">
        <f t="shared" si="9"/>
        <v>97.3</v>
      </c>
      <c r="M112" s="71">
        <v>44</v>
      </c>
      <c r="N112" s="70">
        <f t="shared" si="10"/>
        <v>60.3</v>
      </c>
      <c r="O112" s="71">
        <v>1</v>
      </c>
      <c r="P112" s="71">
        <v>1</v>
      </c>
      <c r="Q112" s="71">
        <v>0</v>
      </c>
      <c r="R112" s="71">
        <v>43</v>
      </c>
      <c r="S112" s="70">
        <f t="shared" si="11"/>
        <v>58.9</v>
      </c>
      <c r="T112" s="71">
        <v>45</v>
      </c>
      <c r="U112" s="70">
        <f t="shared" si="12"/>
        <v>61.6</v>
      </c>
      <c r="V112" s="72">
        <v>158</v>
      </c>
      <c r="W112" s="71">
        <v>89</v>
      </c>
      <c r="X112" s="70">
        <f t="shared" si="13"/>
        <v>56.3</v>
      </c>
      <c r="Y112" s="71">
        <v>90</v>
      </c>
      <c r="Z112" s="70">
        <f t="shared" si="14"/>
        <v>57</v>
      </c>
      <c r="AA112" s="73">
        <v>3</v>
      </c>
      <c r="AB112" s="70">
        <f t="shared" si="15"/>
        <v>1.9</v>
      </c>
      <c r="AC112" s="74">
        <v>433</v>
      </c>
      <c r="AD112" s="85"/>
      <c r="AE112" s="76" t="e">
        <f>SUM(#REF!+#REF!+#REF!+#REF!+#REF!+#REF!+#REF!+#REF!+#REF!+#REF!+#REF!+#REF!+#REF!+#REF!+I112+K112+M112+O112+P112+Q112+R112+T112+W112+Y112+AA112)</f>
        <v>#REF!</v>
      </c>
      <c r="AG112" s="77" t="s">
        <v>210</v>
      </c>
      <c r="AH112" s="77" t="s">
        <v>327</v>
      </c>
      <c r="AI112" s="78">
        <v>73</v>
      </c>
      <c r="AJ112" s="79">
        <v>73</v>
      </c>
    </row>
    <row r="113" spans="1:36" x14ac:dyDescent="0.25">
      <c r="A113" s="90">
        <v>8</v>
      </c>
      <c r="B113" s="62" t="s">
        <v>328</v>
      </c>
      <c r="C113" s="80" t="s">
        <v>209</v>
      </c>
      <c r="D113" s="64" t="s">
        <v>127</v>
      </c>
      <c r="E113" s="81">
        <v>219</v>
      </c>
      <c r="F113" s="82">
        <v>95</v>
      </c>
      <c r="G113" s="83">
        <v>222</v>
      </c>
      <c r="H113" s="84">
        <v>96</v>
      </c>
      <c r="I113" s="69">
        <v>82</v>
      </c>
      <c r="J113" s="70">
        <f t="shared" si="8"/>
        <v>86.31578947368422</v>
      </c>
      <c r="K113" s="71">
        <v>95</v>
      </c>
      <c r="L113" s="70">
        <f t="shared" si="9"/>
        <v>100</v>
      </c>
      <c r="M113" s="71">
        <v>69</v>
      </c>
      <c r="N113" s="70">
        <f t="shared" si="10"/>
        <v>72.599999999999994</v>
      </c>
      <c r="O113" s="71">
        <v>16</v>
      </c>
      <c r="P113" s="71">
        <v>0</v>
      </c>
      <c r="Q113" s="71">
        <v>0</v>
      </c>
      <c r="R113" s="71">
        <v>74</v>
      </c>
      <c r="S113" s="70">
        <f t="shared" si="11"/>
        <v>77.099999999999994</v>
      </c>
      <c r="T113" s="71">
        <v>78</v>
      </c>
      <c r="U113" s="70">
        <f t="shared" si="12"/>
        <v>81.3</v>
      </c>
      <c r="V113" s="72">
        <v>230</v>
      </c>
      <c r="W113" s="71">
        <v>118</v>
      </c>
      <c r="X113" s="70">
        <f t="shared" si="13"/>
        <v>51.3</v>
      </c>
      <c r="Y113" s="71">
        <v>118</v>
      </c>
      <c r="Z113" s="70">
        <f t="shared" si="14"/>
        <v>51.3</v>
      </c>
      <c r="AA113" s="73">
        <v>0</v>
      </c>
      <c r="AB113" s="70">
        <f t="shared" si="15"/>
        <v>0</v>
      </c>
      <c r="AC113" s="74">
        <v>546</v>
      </c>
      <c r="AD113" s="85"/>
      <c r="AE113" s="76" t="e">
        <f>SUM(#REF!+#REF!+#REF!+#REF!+#REF!+#REF!+#REF!+#REF!+#REF!+#REF!+#REF!+#REF!+#REF!+#REF!+I113+K113+M113+O113+P113+Q113+R113+T113+W113+Y113+AA113)</f>
        <v>#REF!</v>
      </c>
      <c r="AG113" s="77" t="s">
        <v>210</v>
      </c>
      <c r="AH113" s="77" t="s">
        <v>328</v>
      </c>
      <c r="AI113" s="78">
        <v>95</v>
      </c>
      <c r="AJ113" s="79">
        <v>96</v>
      </c>
    </row>
    <row r="114" spans="1:36" x14ac:dyDescent="0.25">
      <c r="A114" s="90">
        <v>6</v>
      </c>
      <c r="B114" s="62" t="s">
        <v>329</v>
      </c>
      <c r="C114" s="80" t="s">
        <v>209</v>
      </c>
      <c r="D114" s="64" t="s">
        <v>83</v>
      </c>
      <c r="E114" s="81">
        <v>148</v>
      </c>
      <c r="F114" s="82">
        <v>97</v>
      </c>
      <c r="G114" s="83">
        <v>147</v>
      </c>
      <c r="H114" s="84">
        <v>96</v>
      </c>
      <c r="I114" s="69">
        <v>113</v>
      </c>
      <c r="J114" s="70">
        <f t="shared" si="8"/>
        <v>116.49484536082475</v>
      </c>
      <c r="K114" s="71">
        <v>101</v>
      </c>
      <c r="L114" s="70">
        <f t="shared" si="9"/>
        <v>104.1</v>
      </c>
      <c r="M114" s="71">
        <v>96</v>
      </c>
      <c r="N114" s="70">
        <f t="shared" si="10"/>
        <v>99</v>
      </c>
      <c r="O114" s="71">
        <v>3</v>
      </c>
      <c r="P114" s="71">
        <v>5</v>
      </c>
      <c r="Q114" s="71">
        <v>0</v>
      </c>
      <c r="R114" s="71">
        <v>85</v>
      </c>
      <c r="S114" s="70">
        <f t="shared" si="11"/>
        <v>88.5</v>
      </c>
      <c r="T114" s="71">
        <v>83</v>
      </c>
      <c r="U114" s="70">
        <f t="shared" si="12"/>
        <v>86.5</v>
      </c>
      <c r="V114" s="72">
        <v>139</v>
      </c>
      <c r="W114" s="71">
        <v>128</v>
      </c>
      <c r="X114" s="70">
        <f t="shared" si="13"/>
        <v>92.1</v>
      </c>
      <c r="Y114" s="71">
        <v>128</v>
      </c>
      <c r="Z114" s="70">
        <f t="shared" si="14"/>
        <v>92.1</v>
      </c>
      <c r="AA114" s="73">
        <v>0</v>
      </c>
      <c r="AB114" s="70">
        <f t="shared" si="15"/>
        <v>0</v>
      </c>
      <c r="AC114" s="74">
        <v>465</v>
      </c>
      <c r="AD114" s="85"/>
      <c r="AE114" s="76" t="e">
        <f>SUM(#REF!+#REF!+#REF!+#REF!+#REF!+#REF!+#REF!+#REF!+#REF!+#REF!+#REF!+#REF!+#REF!+#REF!+I114+K114+M114+O114+P114+Q114+R114+T114+W114+Y114+AA114)</f>
        <v>#REF!</v>
      </c>
      <c r="AG114" s="77" t="s">
        <v>212</v>
      </c>
      <c r="AH114" s="77" t="s">
        <v>329</v>
      </c>
      <c r="AI114" s="78">
        <v>97</v>
      </c>
      <c r="AJ114" s="79">
        <v>96</v>
      </c>
    </row>
    <row r="115" spans="1:36" x14ac:dyDescent="0.25">
      <c r="A115" s="90">
        <v>3</v>
      </c>
      <c r="B115" s="62" t="s">
        <v>330</v>
      </c>
      <c r="C115" s="80" t="s">
        <v>209</v>
      </c>
      <c r="D115" s="64" t="s">
        <v>37</v>
      </c>
      <c r="E115" s="81">
        <v>3874</v>
      </c>
      <c r="F115" s="82">
        <v>3498</v>
      </c>
      <c r="G115" s="83">
        <v>3750</v>
      </c>
      <c r="H115" s="84">
        <v>3386</v>
      </c>
      <c r="I115" s="69">
        <v>3238</v>
      </c>
      <c r="J115" s="70">
        <f t="shared" si="8"/>
        <v>92.567181246426529</v>
      </c>
      <c r="K115" s="71">
        <v>3077</v>
      </c>
      <c r="L115" s="70">
        <f t="shared" si="9"/>
        <v>88</v>
      </c>
      <c r="M115" s="71">
        <v>416</v>
      </c>
      <c r="N115" s="70">
        <f t="shared" si="10"/>
        <v>11.9</v>
      </c>
      <c r="O115" s="71">
        <v>149</v>
      </c>
      <c r="P115" s="71">
        <v>167</v>
      </c>
      <c r="Q115" s="71">
        <v>29</v>
      </c>
      <c r="R115" s="71">
        <v>3361</v>
      </c>
      <c r="S115" s="70">
        <f t="shared" si="11"/>
        <v>99.3</v>
      </c>
      <c r="T115" s="71">
        <v>3323</v>
      </c>
      <c r="U115" s="70">
        <f t="shared" si="12"/>
        <v>98.1</v>
      </c>
      <c r="V115" s="72">
        <v>3425</v>
      </c>
      <c r="W115" s="71">
        <v>3211</v>
      </c>
      <c r="X115" s="70">
        <f t="shared" si="13"/>
        <v>93.8</v>
      </c>
      <c r="Y115" s="71">
        <v>3187</v>
      </c>
      <c r="Z115" s="70">
        <f t="shared" si="14"/>
        <v>93.1</v>
      </c>
      <c r="AA115" s="73">
        <v>1</v>
      </c>
      <c r="AB115" s="70">
        <f t="shared" si="15"/>
        <v>0</v>
      </c>
      <c r="AC115" s="74">
        <v>536</v>
      </c>
      <c r="AD115" s="85"/>
      <c r="AE115" s="76" t="e">
        <f>SUM(#REF!+#REF!+#REF!+#REF!+#REF!+#REF!+#REF!+#REF!+#REF!+#REF!+#REF!+#REF!+#REF!+#REF!+I115+K115+M115+O115+P115+Q115+R115+T115+W115+Y115+AA115)</f>
        <v>#REF!</v>
      </c>
      <c r="AG115" s="77" t="s">
        <v>212</v>
      </c>
      <c r="AH115" s="77" t="s">
        <v>330</v>
      </c>
      <c r="AI115" s="78">
        <v>3498</v>
      </c>
      <c r="AJ115" s="79">
        <v>3386</v>
      </c>
    </row>
    <row r="116" spans="1:36" x14ac:dyDescent="0.25">
      <c r="A116" s="90">
        <v>5</v>
      </c>
      <c r="B116" s="62" t="s">
        <v>331</v>
      </c>
      <c r="C116" s="80" t="s">
        <v>209</v>
      </c>
      <c r="D116" s="64" t="s">
        <v>68</v>
      </c>
      <c r="E116" s="81">
        <v>182</v>
      </c>
      <c r="F116" s="82">
        <v>112</v>
      </c>
      <c r="G116" s="83">
        <v>177</v>
      </c>
      <c r="H116" s="84">
        <v>109</v>
      </c>
      <c r="I116" s="69">
        <v>121</v>
      </c>
      <c r="J116" s="70">
        <f t="shared" si="8"/>
        <v>108.03571428571428</v>
      </c>
      <c r="K116" s="71">
        <v>135</v>
      </c>
      <c r="L116" s="70">
        <f t="shared" si="9"/>
        <v>120.5</v>
      </c>
      <c r="M116" s="71">
        <v>95</v>
      </c>
      <c r="N116" s="70">
        <f t="shared" si="10"/>
        <v>84.8</v>
      </c>
      <c r="O116" s="71">
        <v>4</v>
      </c>
      <c r="P116" s="71">
        <v>1</v>
      </c>
      <c r="Q116" s="71">
        <v>0</v>
      </c>
      <c r="R116" s="71">
        <v>113</v>
      </c>
      <c r="S116" s="70">
        <f t="shared" si="11"/>
        <v>103.7</v>
      </c>
      <c r="T116" s="71">
        <v>113</v>
      </c>
      <c r="U116" s="70">
        <f t="shared" si="12"/>
        <v>103.7</v>
      </c>
      <c r="V116" s="72">
        <v>165</v>
      </c>
      <c r="W116" s="71">
        <v>131</v>
      </c>
      <c r="X116" s="70">
        <f t="shared" si="13"/>
        <v>79.400000000000006</v>
      </c>
      <c r="Y116" s="71">
        <v>133</v>
      </c>
      <c r="Z116" s="70">
        <f t="shared" si="14"/>
        <v>80.599999999999994</v>
      </c>
      <c r="AA116" s="73">
        <v>0</v>
      </c>
      <c r="AB116" s="70">
        <f t="shared" si="15"/>
        <v>0</v>
      </c>
      <c r="AC116" s="74">
        <v>532</v>
      </c>
      <c r="AD116" s="85"/>
      <c r="AE116" s="76" t="e">
        <f>SUM(#REF!+#REF!+#REF!+#REF!+#REF!+#REF!+#REF!+#REF!+#REF!+#REF!+#REF!+#REF!+#REF!+#REF!+I116+K116+M116+O116+P116+Q116+R116+T116+W116+Y116+AA116)</f>
        <v>#REF!</v>
      </c>
      <c r="AG116" s="77" t="s">
        <v>212</v>
      </c>
      <c r="AH116" s="77" t="s">
        <v>331</v>
      </c>
      <c r="AI116" s="78">
        <v>112</v>
      </c>
      <c r="AJ116" s="79">
        <v>109</v>
      </c>
    </row>
    <row r="117" spans="1:36" x14ac:dyDescent="0.25">
      <c r="A117" s="90">
        <v>8</v>
      </c>
      <c r="B117" s="62" t="s">
        <v>332</v>
      </c>
      <c r="C117" s="80" t="s">
        <v>209</v>
      </c>
      <c r="D117" s="64" t="s">
        <v>128</v>
      </c>
      <c r="E117" s="81">
        <v>911</v>
      </c>
      <c r="F117" s="82">
        <v>622</v>
      </c>
      <c r="G117" s="83">
        <v>909</v>
      </c>
      <c r="H117" s="84">
        <v>621</v>
      </c>
      <c r="I117" s="69">
        <v>588</v>
      </c>
      <c r="J117" s="70">
        <f t="shared" si="8"/>
        <v>94.533762057877809</v>
      </c>
      <c r="K117" s="71">
        <v>538</v>
      </c>
      <c r="L117" s="70">
        <f t="shared" si="9"/>
        <v>86.5</v>
      </c>
      <c r="M117" s="71">
        <v>494</v>
      </c>
      <c r="N117" s="70">
        <f t="shared" si="10"/>
        <v>79.400000000000006</v>
      </c>
      <c r="O117" s="71">
        <v>27</v>
      </c>
      <c r="P117" s="71">
        <v>60</v>
      </c>
      <c r="Q117" s="71">
        <v>1</v>
      </c>
      <c r="R117" s="71">
        <v>409</v>
      </c>
      <c r="S117" s="70">
        <f t="shared" si="11"/>
        <v>65.900000000000006</v>
      </c>
      <c r="T117" s="71">
        <v>406</v>
      </c>
      <c r="U117" s="70">
        <f t="shared" si="12"/>
        <v>65.400000000000006</v>
      </c>
      <c r="V117" s="72">
        <v>902</v>
      </c>
      <c r="W117" s="71">
        <v>522</v>
      </c>
      <c r="X117" s="70">
        <f t="shared" si="13"/>
        <v>57.9</v>
      </c>
      <c r="Y117" s="71">
        <v>520</v>
      </c>
      <c r="Z117" s="70">
        <f t="shared" si="14"/>
        <v>57.6</v>
      </c>
      <c r="AA117" s="73">
        <v>7</v>
      </c>
      <c r="AB117" s="70">
        <f t="shared" si="15"/>
        <v>0.8</v>
      </c>
      <c r="AC117" s="74">
        <v>2263</v>
      </c>
      <c r="AD117" s="85"/>
      <c r="AE117" s="76" t="e">
        <f>SUM(#REF!+#REF!+#REF!+#REF!+#REF!+#REF!+#REF!+#REF!+#REF!+#REF!+#REF!+#REF!+#REF!+#REF!+I117+K117+M117+O117+P117+Q117+R117+T117+W117+Y117+AA117)</f>
        <v>#REF!</v>
      </c>
      <c r="AG117" s="77" t="s">
        <v>210</v>
      </c>
      <c r="AH117" s="77" t="s">
        <v>332</v>
      </c>
      <c r="AI117" s="78">
        <v>622</v>
      </c>
      <c r="AJ117" s="79">
        <v>621</v>
      </c>
    </row>
    <row r="118" spans="1:36" x14ac:dyDescent="0.25">
      <c r="A118" s="90">
        <v>6</v>
      </c>
      <c r="B118" s="62" t="s">
        <v>333</v>
      </c>
      <c r="C118" s="80" t="s">
        <v>209</v>
      </c>
      <c r="D118" s="64" t="s">
        <v>84</v>
      </c>
      <c r="E118" s="81">
        <v>546</v>
      </c>
      <c r="F118" s="82">
        <v>354</v>
      </c>
      <c r="G118" s="83">
        <v>532</v>
      </c>
      <c r="H118" s="84">
        <v>345</v>
      </c>
      <c r="I118" s="69">
        <v>329</v>
      </c>
      <c r="J118" s="70">
        <f t="shared" si="8"/>
        <v>92.937853107344637</v>
      </c>
      <c r="K118" s="71">
        <v>411</v>
      </c>
      <c r="L118" s="70">
        <f t="shared" si="9"/>
        <v>116.1</v>
      </c>
      <c r="M118" s="71">
        <v>300</v>
      </c>
      <c r="N118" s="70">
        <f t="shared" si="10"/>
        <v>84.7</v>
      </c>
      <c r="O118" s="71">
        <v>8</v>
      </c>
      <c r="P118" s="71">
        <v>11</v>
      </c>
      <c r="Q118" s="71">
        <v>4</v>
      </c>
      <c r="R118" s="71">
        <v>229</v>
      </c>
      <c r="S118" s="70">
        <f t="shared" si="11"/>
        <v>66.400000000000006</v>
      </c>
      <c r="T118" s="71">
        <v>232</v>
      </c>
      <c r="U118" s="70">
        <f t="shared" si="12"/>
        <v>67.2</v>
      </c>
      <c r="V118" s="72">
        <v>489</v>
      </c>
      <c r="W118" s="71">
        <v>362</v>
      </c>
      <c r="X118" s="70">
        <f t="shared" si="13"/>
        <v>74</v>
      </c>
      <c r="Y118" s="71">
        <v>362</v>
      </c>
      <c r="Z118" s="70">
        <f t="shared" si="14"/>
        <v>74</v>
      </c>
      <c r="AA118" s="73">
        <v>3</v>
      </c>
      <c r="AB118" s="70">
        <f t="shared" si="15"/>
        <v>0.6</v>
      </c>
      <c r="AC118" s="74">
        <v>493</v>
      </c>
      <c r="AD118" s="85"/>
      <c r="AE118" s="76" t="e">
        <f>SUM(#REF!+#REF!+#REF!+#REF!+#REF!+#REF!+#REF!+#REF!+#REF!+#REF!+#REF!+#REF!+#REF!+#REF!+I118+K118+M118+O118+P118+Q118+R118+T118+W118+Y118+AA118)</f>
        <v>#REF!</v>
      </c>
      <c r="AG118" s="77" t="s">
        <v>212</v>
      </c>
      <c r="AH118" s="77" t="s">
        <v>333</v>
      </c>
      <c r="AI118" s="78">
        <v>354</v>
      </c>
      <c r="AJ118" s="79">
        <v>345</v>
      </c>
    </row>
    <row r="119" spans="1:36" x14ac:dyDescent="0.25">
      <c r="A119" s="90">
        <v>8</v>
      </c>
      <c r="B119" s="62" t="s">
        <v>334</v>
      </c>
      <c r="C119" s="80" t="s">
        <v>209</v>
      </c>
      <c r="D119" s="64" t="s">
        <v>129</v>
      </c>
      <c r="E119" s="81">
        <v>115</v>
      </c>
      <c r="F119" s="82">
        <v>53</v>
      </c>
      <c r="G119" s="83">
        <v>118</v>
      </c>
      <c r="H119" s="84">
        <v>54</v>
      </c>
      <c r="I119" s="69">
        <v>50</v>
      </c>
      <c r="J119" s="70">
        <f t="shared" si="8"/>
        <v>94.339622641509436</v>
      </c>
      <c r="K119" s="71">
        <v>53</v>
      </c>
      <c r="L119" s="70">
        <f t="shared" si="9"/>
        <v>100</v>
      </c>
      <c r="M119" s="71">
        <v>65</v>
      </c>
      <c r="N119" s="70">
        <f t="shared" si="10"/>
        <v>122.6</v>
      </c>
      <c r="O119" s="71">
        <v>2</v>
      </c>
      <c r="P119" s="71">
        <v>0</v>
      </c>
      <c r="Q119" s="71">
        <v>0</v>
      </c>
      <c r="R119" s="71">
        <v>56</v>
      </c>
      <c r="S119" s="70">
        <f t="shared" si="11"/>
        <v>103.7</v>
      </c>
      <c r="T119" s="71">
        <v>53</v>
      </c>
      <c r="U119" s="70">
        <f t="shared" si="12"/>
        <v>98.1</v>
      </c>
      <c r="V119" s="72">
        <v>127</v>
      </c>
      <c r="W119" s="71">
        <v>85</v>
      </c>
      <c r="X119" s="70">
        <f t="shared" si="13"/>
        <v>66.900000000000006</v>
      </c>
      <c r="Y119" s="71">
        <v>84</v>
      </c>
      <c r="Z119" s="70">
        <f t="shared" si="14"/>
        <v>66.099999999999994</v>
      </c>
      <c r="AA119" s="73">
        <v>0</v>
      </c>
      <c r="AB119" s="70">
        <f t="shared" si="15"/>
        <v>0</v>
      </c>
      <c r="AC119" s="74">
        <v>459</v>
      </c>
      <c r="AD119" s="85"/>
      <c r="AE119" s="76" t="e">
        <f>SUM(#REF!+#REF!+#REF!+#REF!+#REF!+#REF!+#REF!+#REF!+#REF!+#REF!+#REF!+#REF!+#REF!+#REF!+I119+K119+M119+O119+P119+Q119+R119+T119+W119+Y119+AA119)</f>
        <v>#REF!</v>
      </c>
      <c r="AG119" s="77" t="s">
        <v>212</v>
      </c>
      <c r="AH119" s="77" t="s">
        <v>334</v>
      </c>
      <c r="AI119" s="78">
        <v>53</v>
      </c>
      <c r="AJ119" s="79">
        <v>54</v>
      </c>
    </row>
    <row r="120" spans="1:36" x14ac:dyDescent="0.25">
      <c r="A120" s="90">
        <v>4</v>
      </c>
      <c r="B120" s="62" t="s">
        <v>335</v>
      </c>
      <c r="C120" s="80" t="s">
        <v>209</v>
      </c>
      <c r="D120" s="64" t="s">
        <v>48</v>
      </c>
      <c r="E120" s="81">
        <v>225</v>
      </c>
      <c r="F120" s="82">
        <v>204</v>
      </c>
      <c r="G120" s="83">
        <v>226</v>
      </c>
      <c r="H120" s="84">
        <v>205</v>
      </c>
      <c r="I120" s="69">
        <v>218</v>
      </c>
      <c r="J120" s="70">
        <f t="shared" si="8"/>
        <v>106.86274509803921</v>
      </c>
      <c r="K120" s="71">
        <v>240</v>
      </c>
      <c r="L120" s="70">
        <f t="shared" si="9"/>
        <v>117.6</v>
      </c>
      <c r="M120" s="71">
        <v>200</v>
      </c>
      <c r="N120" s="70">
        <f t="shared" si="10"/>
        <v>98</v>
      </c>
      <c r="O120" s="71">
        <v>2</v>
      </c>
      <c r="P120" s="71">
        <v>6</v>
      </c>
      <c r="Q120" s="71">
        <v>0</v>
      </c>
      <c r="R120" s="71">
        <v>184</v>
      </c>
      <c r="S120" s="70">
        <f t="shared" si="11"/>
        <v>89.8</v>
      </c>
      <c r="T120" s="71">
        <v>183</v>
      </c>
      <c r="U120" s="70">
        <f t="shared" si="12"/>
        <v>89.3</v>
      </c>
      <c r="V120" s="72">
        <v>230</v>
      </c>
      <c r="W120" s="71">
        <v>221</v>
      </c>
      <c r="X120" s="70">
        <f t="shared" si="13"/>
        <v>96.1</v>
      </c>
      <c r="Y120" s="71">
        <v>218</v>
      </c>
      <c r="Z120" s="70">
        <f t="shared" si="14"/>
        <v>94.8</v>
      </c>
      <c r="AA120" s="73">
        <v>1</v>
      </c>
      <c r="AB120" s="70">
        <f t="shared" si="15"/>
        <v>0.4</v>
      </c>
      <c r="AC120" s="74">
        <v>460</v>
      </c>
      <c r="AD120" s="85"/>
      <c r="AE120" s="76" t="e">
        <f>SUM(#REF!+#REF!+#REF!+#REF!+#REF!+#REF!+#REF!+#REF!+#REF!+#REF!+#REF!+#REF!+#REF!+#REF!+I120+K120+M120+O120+P120+Q120+R120+T120+W120+Y120+AA120)</f>
        <v>#REF!</v>
      </c>
      <c r="AG120" s="77" t="s">
        <v>212</v>
      </c>
      <c r="AH120" s="77" t="s">
        <v>335</v>
      </c>
      <c r="AI120" s="78">
        <v>204</v>
      </c>
      <c r="AJ120" s="79">
        <v>205</v>
      </c>
    </row>
    <row r="121" spans="1:36" x14ac:dyDescent="0.25">
      <c r="A121" s="90">
        <v>8</v>
      </c>
      <c r="B121" s="62" t="s">
        <v>336</v>
      </c>
      <c r="C121" s="80" t="s">
        <v>209</v>
      </c>
      <c r="D121" s="64" t="s">
        <v>130</v>
      </c>
      <c r="E121" s="81">
        <v>221</v>
      </c>
      <c r="F121" s="82">
        <v>136</v>
      </c>
      <c r="G121" s="83">
        <v>218</v>
      </c>
      <c r="H121" s="84">
        <v>134</v>
      </c>
      <c r="I121" s="69">
        <v>126</v>
      </c>
      <c r="J121" s="70">
        <f t="shared" si="8"/>
        <v>92.64705882352942</v>
      </c>
      <c r="K121" s="71">
        <v>133</v>
      </c>
      <c r="L121" s="70">
        <f t="shared" si="9"/>
        <v>97.8</v>
      </c>
      <c r="M121" s="71">
        <v>124</v>
      </c>
      <c r="N121" s="70">
        <f t="shared" si="10"/>
        <v>91.2</v>
      </c>
      <c r="O121" s="71">
        <v>2</v>
      </c>
      <c r="P121" s="71">
        <v>0</v>
      </c>
      <c r="Q121" s="71">
        <v>0</v>
      </c>
      <c r="R121" s="71">
        <v>129</v>
      </c>
      <c r="S121" s="70">
        <f t="shared" si="11"/>
        <v>96.3</v>
      </c>
      <c r="T121" s="71">
        <v>128</v>
      </c>
      <c r="U121" s="70">
        <f t="shared" si="12"/>
        <v>95.5</v>
      </c>
      <c r="V121" s="72">
        <v>208</v>
      </c>
      <c r="W121" s="71">
        <v>201</v>
      </c>
      <c r="X121" s="70">
        <f t="shared" si="13"/>
        <v>96.6</v>
      </c>
      <c r="Y121" s="71">
        <v>201</v>
      </c>
      <c r="Z121" s="70">
        <f t="shared" si="14"/>
        <v>96.6</v>
      </c>
      <c r="AA121" s="73">
        <v>0</v>
      </c>
      <c r="AB121" s="70">
        <f t="shared" si="15"/>
        <v>0</v>
      </c>
      <c r="AC121" s="74">
        <v>1319</v>
      </c>
      <c r="AD121" s="85"/>
      <c r="AE121" s="76" t="e">
        <f>SUM(#REF!+#REF!+#REF!+#REF!+#REF!+#REF!+#REF!+#REF!+#REF!+#REF!+#REF!+#REF!+#REF!+#REF!+I121+K121+M121+O121+P121+Q121+R121+T121+W121+Y121+AA121)</f>
        <v>#REF!</v>
      </c>
      <c r="AG121" s="77" t="s">
        <v>212</v>
      </c>
      <c r="AH121" s="77" t="s">
        <v>336</v>
      </c>
      <c r="AI121" s="78">
        <v>136</v>
      </c>
      <c r="AJ121" s="79">
        <v>134</v>
      </c>
    </row>
    <row r="122" spans="1:36" x14ac:dyDescent="0.25">
      <c r="A122" s="90">
        <v>3</v>
      </c>
      <c r="B122" s="62" t="s">
        <v>337</v>
      </c>
      <c r="C122" s="80" t="s">
        <v>209</v>
      </c>
      <c r="D122" s="64" t="s">
        <v>38</v>
      </c>
      <c r="E122" s="81">
        <v>119</v>
      </c>
      <c r="F122" s="82">
        <v>218</v>
      </c>
      <c r="G122" s="83">
        <v>117</v>
      </c>
      <c r="H122" s="84">
        <v>214</v>
      </c>
      <c r="I122" s="69">
        <v>212</v>
      </c>
      <c r="J122" s="70">
        <f t="shared" si="8"/>
        <v>97.247706422018354</v>
      </c>
      <c r="K122" s="71">
        <v>188</v>
      </c>
      <c r="L122" s="70">
        <f t="shared" si="9"/>
        <v>86.2</v>
      </c>
      <c r="M122" s="71">
        <v>145</v>
      </c>
      <c r="N122" s="70">
        <f t="shared" si="10"/>
        <v>66.5</v>
      </c>
      <c r="O122" s="71">
        <v>14</v>
      </c>
      <c r="P122" s="71">
        <v>23</v>
      </c>
      <c r="Q122" s="71">
        <v>0</v>
      </c>
      <c r="R122" s="71">
        <v>72</v>
      </c>
      <c r="S122" s="70">
        <f t="shared" si="11"/>
        <v>33.6</v>
      </c>
      <c r="T122" s="71">
        <v>72</v>
      </c>
      <c r="U122" s="70">
        <f t="shared" si="12"/>
        <v>33.6</v>
      </c>
      <c r="V122" s="72">
        <v>109</v>
      </c>
      <c r="W122" s="71">
        <v>196</v>
      </c>
      <c r="X122" s="70">
        <f t="shared" si="13"/>
        <v>179.8</v>
      </c>
      <c r="Y122" s="71">
        <v>195</v>
      </c>
      <c r="Z122" s="70">
        <f t="shared" si="14"/>
        <v>178.9</v>
      </c>
      <c r="AA122" s="73">
        <v>1</v>
      </c>
      <c r="AB122" s="70">
        <f t="shared" si="15"/>
        <v>0.9</v>
      </c>
      <c r="AC122" s="74">
        <v>267</v>
      </c>
      <c r="AD122" s="85"/>
      <c r="AE122" s="76" t="e">
        <f>SUM(#REF!+#REF!+#REF!+#REF!+#REF!+#REF!+#REF!+#REF!+#REF!+#REF!+#REF!+#REF!+#REF!+#REF!+I122+K122+M122+O122+P122+Q122+R122+T122+W122+Y122+AA122)</f>
        <v>#REF!</v>
      </c>
      <c r="AG122" s="77" t="s">
        <v>210</v>
      </c>
      <c r="AH122" s="77" t="s">
        <v>337</v>
      </c>
      <c r="AI122" s="78">
        <v>218</v>
      </c>
      <c r="AJ122" s="79">
        <v>214</v>
      </c>
    </row>
    <row r="123" spans="1:36" x14ac:dyDescent="0.25">
      <c r="A123" s="90">
        <v>4</v>
      </c>
      <c r="B123" s="62" t="s">
        <v>338</v>
      </c>
      <c r="C123" s="80" t="s">
        <v>209</v>
      </c>
      <c r="D123" s="64" t="s">
        <v>49</v>
      </c>
      <c r="E123" s="81">
        <v>196</v>
      </c>
      <c r="F123" s="82">
        <v>103</v>
      </c>
      <c r="G123" s="83">
        <v>196</v>
      </c>
      <c r="H123" s="84">
        <v>103</v>
      </c>
      <c r="I123" s="69">
        <v>120</v>
      </c>
      <c r="J123" s="70">
        <f t="shared" si="8"/>
        <v>116.50485436893203</v>
      </c>
      <c r="K123" s="71">
        <v>126</v>
      </c>
      <c r="L123" s="70">
        <f t="shared" si="9"/>
        <v>122.3</v>
      </c>
      <c r="M123" s="71">
        <v>141</v>
      </c>
      <c r="N123" s="70">
        <f t="shared" si="10"/>
        <v>136.9</v>
      </c>
      <c r="O123" s="71">
        <v>1</v>
      </c>
      <c r="P123" s="71">
        <v>0</v>
      </c>
      <c r="Q123" s="71">
        <v>0</v>
      </c>
      <c r="R123" s="71">
        <v>100</v>
      </c>
      <c r="S123" s="70">
        <f t="shared" si="11"/>
        <v>97.1</v>
      </c>
      <c r="T123" s="71">
        <v>100</v>
      </c>
      <c r="U123" s="70">
        <f t="shared" si="12"/>
        <v>97.1</v>
      </c>
      <c r="V123" s="72">
        <v>192</v>
      </c>
      <c r="W123" s="71">
        <v>115</v>
      </c>
      <c r="X123" s="70">
        <f t="shared" si="13"/>
        <v>59.9</v>
      </c>
      <c r="Y123" s="71">
        <v>115</v>
      </c>
      <c r="Z123" s="70">
        <f t="shared" si="14"/>
        <v>59.9</v>
      </c>
      <c r="AA123" s="73">
        <v>2</v>
      </c>
      <c r="AB123" s="70">
        <f t="shared" si="15"/>
        <v>1</v>
      </c>
      <c r="AC123" s="74">
        <v>475</v>
      </c>
      <c r="AD123" s="85"/>
      <c r="AE123" s="76" t="e">
        <f>SUM(#REF!+#REF!+#REF!+#REF!+#REF!+#REF!+#REF!+#REF!+#REF!+#REF!+#REF!+#REF!+#REF!+#REF!+I123+K123+M123+O123+P123+Q123+R123+T123+W123+Y123+AA123)</f>
        <v>#REF!</v>
      </c>
      <c r="AG123" s="77" t="s">
        <v>210</v>
      </c>
      <c r="AH123" s="77" t="s">
        <v>338</v>
      </c>
      <c r="AI123" s="78">
        <v>103</v>
      </c>
      <c r="AJ123" s="79">
        <v>103</v>
      </c>
    </row>
    <row r="124" spans="1:36" x14ac:dyDescent="0.25">
      <c r="A124" s="90">
        <v>6</v>
      </c>
      <c r="B124" s="62" t="s">
        <v>339</v>
      </c>
      <c r="C124" s="80" t="s">
        <v>209</v>
      </c>
      <c r="D124" s="64" t="s">
        <v>70</v>
      </c>
      <c r="E124" s="81">
        <v>934</v>
      </c>
      <c r="F124" s="82">
        <v>828</v>
      </c>
      <c r="G124" s="83">
        <v>954</v>
      </c>
      <c r="H124" s="84">
        <v>846</v>
      </c>
      <c r="I124" s="69">
        <v>704</v>
      </c>
      <c r="J124" s="70">
        <f t="shared" si="8"/>
        <v>85.024154589371975</v>
      </c>
      <c r="K124" s="71">
        <v>738</v>
      </c>
      <c r="L124" s="70">
        <f t="shared" si="9"/>
        <v>89.1</v>
      </c>
      <c r="M124" s="71">
        <v>873</v>
      </c>
      <c r="N124" s="70">
        <f t="shared" si="10"/>
        <v>105.4</v>
      </c>
      <c r="O124" s="71">
        <v>42</v>
      </c>
      <c r="P124" s="71">
        <v>5</v>
      </c>
      <c r="Q124" s="71">
        <v>201</v>
      </c>
      <c r="R124" s="71">
        <v>626</v>
      </c>
      <c r="S124" s="70">
        <f t="shared" si="11"/>
        <v>74</v>
      </c>
      <c r="T124" s="71">
        <v>630</v>
      </c>
      <c r="U124" s="70">
        <f t="shared" si="12"/>
        <v>74.5</v>
      </c>
      <c r="V124" s="72">
        <v>991</v>
      </c>
      <c r="W124" s="71">
        <v>863</v>
      </c>
      <c r="X124" s="70">
        <f t="shared" si="13"/>
        <v>87.1</v>
      </c>
      <c r="Y124" s="71">
        <v>864</v>
      </c>
      <c r="Z124" s="70">
        <f t="shared" si="14"/>
        <v>87.2</v>
      </c>
      <c r="AA124" s="73">
        <v>2</v>
      </c>
      <c r="AB124" s="70">
        <f t="shared" si="15"/>
        <v>0.2</v>
      </c>
      <c r="AC124" s="74">
        <v>2852</v>
      </c>
      <c r="AD124" s="85"/>
      <c r="AE124" s="76" t="e">
        <f>SUM(#REF!+#REF!+#REF!+#REF!+#REF!+#REF!+#REF!+#REF!+#REF!+#REF!+#REF!+#REF!+#REF!+#REF!+I124+K124+M124+O124+P124+Q124+R124+T124+W124+Y124+AA124)</f>
        <v>#REF!</v>
      </c>
      <c r="AG124" s="77" t="s">
        <v>212</v>
      </c>
      <c r="AH124" s="77" t="s">
        <v>339</v>
      </c>
      <c r="AI124" s="78">
        <v>828</v>
      </c>
      <c r="AJ124" s="79">
        <v>846</v>
      </c>
    </row>
    <row r="125" spans="1:36" x14ac:dyDescent="0.25">
      <c r="A125" s="90">
        <v>4</v>
      </c>
      <c r="B125" s="62" t="s">
        <v>340</v>
      </c>
      <c r="C125" s="80" t="s">
        <v>209</v>
      </c>
      <c r="D125" s="64" t="s">
        <v>40</v>
      </c>
      <c r="E125" s="81">
        <v>435</v>
      </c>
      <c r="F125" s="82">
        <v>290</v>
      </c>
      <c r="G125" s="83">
        <v>447</v>
      </c>
      <c r="H125" s="84">
        <v>298</v>
      </c>
      <c r="I125" s="69">
        <v>245</v>
      </c>
      <c r="J125" s="70">
        <f t="shared" si="8"/>
        <v>84.482758620689651</v>
      </c>
      <c r="K125" s="71">
        <v>251</v>
      </c>
      <c r="L125" s="70">
        <f t="shared" si="9"/>
        <v>86.6</v>
      </c>
      <c r="M125" s="71">
        <v>242</v>
      </c>
      <c r="N125" s="70">
        <f t="shared" si="10"/>
        <v>83.4</v>
      </c>
      <c r="O125" s="71">
        <v>0</v>
      </c>
      <c r="P125" s="71">
        <v>1</v>
      </c>
      <c r="Q125" s="71">
        <v>0</v>
      </c>
      <c r="R125" s="71">
        <v>218</v>
      </c>
      <c r="S125" s="70">
        <f t="shared" si="11"/>
        <v>73.2</v>
      </c>
      <c r="T125" s="71">
        <v>219</v>
      </c>
      <c r="U125" s="70">
        <f t="shared" si="12"/>
        <v>73.5</v>
      </c>
      <c r="V125" s="72">
        <v>471</v>
      </c>
      <c r="W125" s="71">
        <v>335</v>
      </c>
      <c r="X125" s="70">
        <f t="shared" si="13"/>
        <v>71.099999999999994</v>
      </c>
      <c r="Y125" s="71">
        <v>334</v>
      </c>
      <c r="Z125" s="70">
        <f t="shared" si="14"/>
        <v>70.900000000000006</v>
      </c>
      <c r="AA125" s="73">
        <v>0</v>
      </c>
      <c r="AB125" s="70">
        <f t="shared" si="15"/>
        <v>0</v>
      </c>
      <c r="AC125" s="74">
        <v>856</v>
      </c>
      <c r="AD125" s="85"/>
      <c r="AE125" s="76" t="e">
        <f>SUM(#REF!+#REF!+#REF!+#REF!+#REF!+#REF!+#REF!+#REF!+#REF!+#REF!+#REF!+#REF!+#REF!+#REF!+I125+K125+M125+O125+P125+Q125+R125+T125+W125+Y125+AA125)</f>
        <v>#REF!</v>
      </c>
      <c r="AG125" s="77" t="s">
        <v>212</v>
      </c>
      <c r="AH125" s="77" t="s">
        <v>340</v>
      </c>
      <c r="AI125" s="78">
        <v>290</v>
      </c>
      <c r="AJ125" s="79">
        <v>298</v>
      </c>
    </row>
    <row r="126" spans="1:36" x14ac:dyDescent="0.25">
      <c r="A126" s="90">
        <v>1</v>
      </c>
      <c r="B126" s="62" t="s">
        <v>341</v>
      </c>
      <c r="C126" s="80" t="s">
        <v>209</v>
      </c>
      <c r="D126" s="64" t="s">
        <v>19</v>
      </c>
      <c r="E126" s="81">
        <v>374</v>
      </c>
      <c r="F126" s="82">
        <v>345</v>
      </c>
      <c r="G126" s="83">
        <v>365</v>
      </c>
      <c r="H126" s="84">
        <v>337</v>
      </c>
      <c r="I126" s="69">
        <v>291</v>
      </c>
      <c r="J126" s="70">
        <f t="shared" si="8"/>
        <v>84.34782608695653</v>
      </c>
      <c r="K126" s="71">
        <v>327</v>
      </c>
      <c r="L126" s="70">
        <f t="shared" si="9"/>
        <v>94.8</v>
      </c>
      <c r="M126" s="71">
        <v>345</v>
      </c>
      <c r="N126" s="70">
        <f t="shared" si="10"/>
        <v>100</v>
      </c>
      <c r="O126" s="71">
        <v>10</v>
      </c>
      <c r="P126" s="71">
        <v>25</v>
      </c>
      <c r="Q126" s="71">
        <v>5</v>
      </c>
      <c r="R126" s="71">
        <v>251</v>
      </c>
      <c r="S126" s="70">
        <f t="shared" si="11"/>
        <v>74.5</v>
      </c>
      <c r="T126" s="71">
        <v>250</v>
      </c>
      <c r="U126" s="70">
        <f t="shared" si="12"/>
        <v>74.2</v>
      </c>
      <c r="V126" s="72">
        <v>344</v>
      </c>
      <c r="W126" s="71">
        <v>296</v>
      </c>
      <c r="X126" s="70">
        <f t="shared" si="13"/>
        <v>86</v>
      </c>
      <c r="Y126" s="71">
        <v>294</v>
      </c>
      <c r="Z126" s="70">
        <f t="shared" si="14"/>
        <v>85.5</v>
      </c>
      <c r="AA126" s="73">
        <v>1</v>
      </c>
      <c r="AB126" s="70">
        <f t="shared" si="15"/>
        <v>0.3</v>
      </c>
      <c r="AC126" s="74">
        <v>542</v>
      </c>
      <c r="AD126" s="85"/>
      <c r="AE126" s="76" t="e">
        <f>SUM(#REF!+#REF!+#REF!+#REF!+#REF!+#REF!+#REF!+#REF!+#REF!+#REF!+#REF!+#REF!+#REF!+#REF!+I126+K126+M126+O126+P126+Q126+R126+T126+W126+Y126+AA126)</f>
        <v>#REF!</v>
      </c>
      <c r="AG126" s="77" t="s">
        <v>212</v>
      </c>
      <c r="AH126" s="77" t="s">
        <v>341</v>
      </c>
      <c r="AI126" s="78">
        <v>345</v>
      </c>
      <c r="AJ126" s="79">
        <v>337</v>
      </c>
    </row>
    <row r="127" spans="1:36" ht="18" customHeight="1" x14ac:dyDescent="0.25">
      <c r="A127" s="90">
        <v>2</v>
      </c>
      <c r="B127" s="62" t="s">
        <v>342</v>
      </c>
      <c r="C127" s="80" t="s">
        <v>209</v>
      </c>
      <c r="D127" s="64" t="s">
        <v>26</v>
      </c>
      <c r="E127" s="81">
        <v>694</v>
      </c>
      <c r="F127" s="82">
        <v>633</v>
      </c>
      <c r="G127" s="83">
        <v>696</v>
      </c>
      <c r="H127" s="84">
        <v>635</v>
      </c>
      <c r="I127" s="69">
        <v>607</v>
      </c>
      <c r="J127" s="70">
        <f t="shared" si="8"/>
        <v>95.89257503949446</v>
      </c>
      <c r="K127" s="71">
        <v>598</v>
      </c>
      <c r="L127" s="70">
        <f t="shared" si="9"/>
        <v>94.5</v>
      </c>
      <c r="M127" s="71">
        <v>439</v>
      </c>
      <c r="N127" s="70">
        <f t="shared" si="10"/>
        <v>69.400000000000006</v>
      </c>
      <c r="O127" s="71">
        <v>0</v>
      </c>
      <c r="P127" s="71">
        <v>37</v>
      </c>
      <c r="Q127" s="71">
        <v>0</v>
      </c>
      <c r="R127" s="71">
        <v>381</v>
      </c>
      <c r="S127" s="70">
        <f t="shared" si="11"/>
        <v>60</v>
      </c>
      <c r="T127" s="71">
        <v>389</v>
      </c>
      <c r="U127" s="70">
        <f t="shared" si="12"/>
        <v>61.3</v>
      </c>
      <c r="V127" s="72">
        <v>688</v>
      </c>
      <c r="W127" s="71">
        <v>506</v>
      </c>
      <c r="X127" s="70">
        <f t="shared" si="13"/>
        <v>73.5</v>
      </c>
      <c r="Y127" s="71">
        <v>512</v>
      </c>
      <c r="Z127" s="70">
        <f t="shared" si="14"/>
        <v>74.400000000000006</v>
      </c>
      <c r="AA127" s="73">
        <v>3</v>
      </c>
      <c r="AB127" s="70">
        <f t="shared" si="15"/>
        <v>0.4</v>
      </c>
      <c r="AC127" s="74">
        <v>202</v>
      </c>
      <c r="AD127" s="85"/>
      <c r="AE127" s="76" t="e">
        <f>SUM(#REF!+#REF!+#REF!+#REF!+#REF!+#REF!+#REF!+#REF!+#REF!+#REF!+#REF!+#REF!+#REF!+#REF!+I127+K127+M127+O127+P127+Q127+R127+T127+W127+Y127+AA127)</f>
        <v>#REF!</v>
      </c>
      <c r="AG127" s="77" t="s">
        <v>212</v>
      </c>
      <c r="AH127" s="77" t="s">
        <v>342</v>
      </c>
      <c r="AI127" s="78">
        <v>633</v>
      </c>
      <c r="AJ127" s="79">
        <v>635</v>
      </c>
    </row>
    <row r="128" spans="1:36" ht="22.5" customHeight="1" x14ac:dyDescent="0.25">
      <c r="E128" s="39"/>
    </row>
    <row r="129" spans="4:31" ht="18" customHeight="1" x14ac:dyDescent="0.25">
      <c r="D129" s="88" t="s">
        <v>141</v>
      </c>
      <c r="E129" s="87">
        <f>SUBTOTAL(9,E3:E127)</f>
        <v>105334</v>
      </c>
      <c r="F129" s="89">
        <f>SUBTOTAL(9,F3:F127)</f>
        <v>86856</v>
      </c>
      <c r="G129" s="87">
        <f>SUBTOTAL(9,G3:G127)</f>
        <v>104678</v>
      </c>
      <c r="H129" s="87">
        <f>SUBTOTAL(9,H3:H127)</f>
        <v>86292</v>
      </c>
      <c r="I129" s="87">
        <f>SUBTOTAL(9,I3:I127)</f>
        <v>81837</v>
      </c>
      <c r="J129" s="70">
        <f>I129/$F129*100</f>
        <v>94.221470019342362</v>
      </c>
      <c r="K129" s="87">
        <f>SUBTOTAL(9,K3:K127)</f>
        <v>81774</v>
      </c>
      <c r="L129" s="70">
        <f>K129/$F129*100</f>
        <v>94.148936170212778</v>
      </c>
      <c r="M129" s="87">
        <f>SUBTOTAL(9,M3:M127)</f>
        <v>63806</v>
      </c>
      <c r="N129" s="70">
        <f>M129/$H129*100</f>
        <v>73.941964492652858</v>
      </c>
      <c r="O129" s="87">
        <f>SUBTOTAL(9,O3:O127)</f>
        <v>1964</v>
      </c>
      <c r="P129" s="87">
        <f>SUBTOTAL(9,P3:P127)</f>
        <v>4227</v>
      </c>
      <c r="Q129" s="87">
        <f>SUBTOTAL(9,Q3:Q127)</f>
        <v>399</v>
      </c>
      <c r="R129" s="87">
        <f>SUBTOTAL(9,R3:R127)</f>
        <v>70461</v>
      </c>
      <c r="S129" s="70">
        <f>R129/$H129*100</f>
        <v>81.65415102211098</v>
      </c>
      <c r="T129" s="87">
        <f>SUBTOTAL(9,T3:T127)</f>
        <v>70127</v>
      </c>
      <c r="U129" s="70">
        <f>T129/$H129*100</f>
        <v>81.267093125666349</v>
      </c>
      <c r="V129" s="86">
        <f>SUBTOTAL(9,V3:V127)</f>
        <v>103317</v>
      </c>
      <c r="W129" s="87">
        <f>SUBTOTAL(9,W3:W127)</f>
        <v>85844</v>
      </c>
      <c r="X129" s="70">
        <f>W129/$V$129*100</f>
        <v>83.087971969762961</v>
      </c>
      <c r="Y129" s="87">
        <f>SUBTOTAL(9,Y3:Y127)</f>
        <v>85581</v>
      </c>
      <c r="Z129" s="70">
        <f>Y129/$V$129*100</f>
        <v>82.833415604401978</v>
      </c>
      <c r="AA129" s="87">
        <f>SUBTOTAL(9,AA3:AA127)</f>
        <v>1013</v>
      </c>
      <c r="AB129" s="70">
        <f>AA129/$V$129*100</f>
        <v>0.98047755935615633</v>
      </c>
      <c r="AC129" s="87">
        <f>SUBTOTAL(9,AC3:AC127)</f>
        <v>248022</v>
      </c>
      <c r="AE129" s="87" t="e">
        <f>SUBTOTAL(9,AE3:AE127)</f>
        <v>#REF!</v>
      </c>
    </row>
    <row r="130" spans="4:31" ht="20.25" customHeight="1" x14ac:dyDescent="0.25">
      <c r="F130" s="38"/>
    </row>
    <row r="131" spans="4:31" x14ac:dyDescent="0.25">
      <c r="D131" s="39" t="s">
        <v>343</v>
      </c>
      <c r="F131" s="38"/>
    </row>
    <row r="132" spans="4:31" x14ac:dyDescent="0.25">
      <c r="F132" s="38"/>
    </row>
    <row r="133" spans="4:31" x14ac:dyDescent="0.25">
      <c r="F133" s="38"/>
    </row>
    <row r="134" spans="4:31" x14ac:dyDescent="0.25">
      <c r="F134" s="38"/>
    </row>
    <row r="135" spans="4:31" x14ac:dyDescent="0.25">
      <c r="F135" s="38"/>
    </row>
    <row r="136" spans="4:31" x14ac:dyDescent="0.25">
      <c r="F136" s="38"/>
    </row>
    <row r="137" spans="4:31" x14ac:dyDescent="0.25">
      <c r="F137" s="38"/>
    </row>
    <row r="138" spans="4:31" x14ac:dyDescent="0.25">
      <c r="F138" s="38"/>
    </row>
    <row r="139" spans="4:31" x14ac:dyDescent="0.25">
      <c r="F139" s="38"/>
    </row>
    <row r="140" spans="4:31" x14ac:dyDescent="0.25">
      <c r="F140" s="38"/>
    </row>
    <row r="141" spans="4:31" x14ac:dyDescent="0.25">
      <c r="F141" s="38"/>
    </row>
    <row r="142" spans="4:31" x14ac:dyDescent="0.25">
      <c r="F142" s="38"/>
    </row>
    <row r="143" spans="4:31" x14ac:dyDescent="0.25">
      <c r="F143" s="38"/>
    </row>
    <row r="144" spans="4:31" x14ac:dyDescent="0.25">
      <c r="F144" s="38"/>
    </row>
    <row r="145" spans="6:6" x14ac:dyDescent="0.25">
      <c r="F145" s="38"/>
    </row>
    <row r="146" spans="6:6" x14ac:dyDescent="0.25">
      <c r="F146" s="38"/>
    </row>
    <row r="147" spans="6:6" x14ac:dyDescent="0.25">
      <c r="F147" s="38"/>
    </row>
    <row r="148" spans="6:6" x14ac:dyDescent="0.25">
      <c r="F148" s="38"/>
    </row>
    <row r="149" spans="6:6" x14ac:dyDescent="0.25">
      <c r="F149" s="38"/>
    </row>
    <row r="150" spans="6:6" x14ac:dyDescent="0.25">
      <c r="F150" s="38"/>
    </row>
    <row r="151" spans="6:6" x14ac:dyDescent="0.25">
      <c r="F151" s="38"/>
    </row>
    <row r="152" spans="6:6" x14ac:dyDescent="0.25">
      <c r="F152" s="38"/>
    </row>
    <row r="153" spans="6:6" x14ac:dyDescent="0.25">
      <c r="F153" s="38"/>
    </row>
    <row r="154" spans="6:6" x14ac:dyDescent="0.25">
      <c r="F154" s="38"/>
    </row>
    <row r="155" spans="6:6" x14ac:dyDescent="0.25">
      <c r="F155" s="38"/>
    </row>
    <row r="156" spans="6:6" x14ac:dyDescent="0.25">
      <c r="F156" s="38"/>
    </row>
    <row r="157" spans="6:6" x14ac:dyDescent="0.25">
      <c r="F157" s="38"/>
    </row>
    <row r="158" spans="6:6" x14ac:dyDescent="0.25">
      <c r="F158" s="38"/>
    </row>
    <row r="159" spans="6:6" x14ac:dyDescent="0.25">
      <c r="F159" s="38"/>
    </row>
    <row r="160" spans="6:6" x14ac:dyDescent="0.25">
      <c r="F160" s="38"/>
    </row>
    <row r="161" spans="6:6" x14ac:dyDescent="0.25">
      <c r="F161" s="38"/>
    </row>
    <row r="162" spans="6:6" x14ac:dyDescent="0.25">
      <c r="F162" s="38"/>
    </row>
    <row r="163" spans="6:6" x14ac:dyDescent="0.25">
      <c r="F163" s="38"/>
    </row>
    <row r="164" spans="6:6" x14ac:dyDescent="0.25">
      <c r="F164" s="38"/>
    </row>
    <row r="165" spans="6:6" x14ac:dyDescent="0.25">
      <c r="F165" s="38"/>
    </row>
    <row r="166" spans="6:6" x14ac:dyDescent="0.25">
      <c r="F166" s="38"/>
    </row>
    <row r="167" spans="6:6" x14ac:dyDescent="0.25">
      <c r="F167" s="38"/>
    </row>
    <row r="168" spans="6:6" x14ac:dyDescent="0.25">
      <c r="F168" s="38"/>
    </row>
    <row r="169" spans="6:6" x14ac:dyDescent="0.25">
      <c r="F169" s="38"/>
    </row>
    <row r="170" spans="6:6" x14ac:dyDescent="0.25">
      <c r="F170" s="38"/>
    </row>
    <row r="171" spans="6:6" x14ac:dyDescent="0.25">
      <c r="F171" s="38"/>
    </row>
    <row r="172" spans="6:6" x14ac:dyDescent="0.25">
      <c r="F172" s="38"/>
    </row>
    <row r="173" spans="6:6" x14ac:dyDescent="0.25">
      <c r="F173" s="38"/>
    </row>
    <row r="174" spans="6:6" x14ac:dyDescent="0.25">
      <c r="F174" s="38"/>
    </row>
    <row r="175" spans="6:6" x14ac:dyDescent="0.25">
      <c r="F175" s="38"/>
    </row>
    <row r="176" spans="6:6" x14ac:dyDescent="0.25">
      <c r="F176" s="38"/>
    </row>
    <row r="177" spans="6:6" x14ac:dyDescent="0.25">
      <c r="F177" s="38"/>
    </row>
    <row r="178" spans="6:6" x14ac:dyDescent="0.25">
      <c r="F178" s="38"/>
    </row>
    <row r="179" spans="6:6" x14ac:dyDescent="0.25">
      <c r="F179" s="38"/>
    </row>
    <row r="180" spans="6:6" x14ac:dyDescent="0.25">
      <c r="F180" s="38"/>
    </row>
    <row r="181" spans="6:6" x14ac:dyDescent="0.25">
      <c r="F181" s="38"/>
    </row>
    <row r="182" spans="6:6" x14ac:dyDescent="0.25">
      <c r="F182" s="38"/>
    </row>
    <row r="183" spans="6:6" x14ac:dyDescent="0.25">
      <c r="F183" s="38"/>
    </row>
    <row r="184" spans="6:6" x14ac:dyDescent="0.25">
      <c r="F184" s="38"/>
    </row>
    <row r="185" spans="6:6" x14ac:dyDescent="0.25">
      <c r="F185" s="38"/>
    </row>
    <row r="186" spans="6:6" x14ac:dyDescent="0.25">
      <c r="F186" s="38"/>
    </row>
    <row r="187" spans="6:6" x14ac:dyDescent="0.25">
      <c r="F187" s="38"/>
    </row>
    <row r="188" spans="6:6" x14ac:dyDescent="0.25">
      <c r="F188" s="38"/>
    </row>
    <row r="189" spans="6:6" x14ac:dyDescent="0.25">
      <c r="F189" s="38"/>
    </row>
    <row r="190" spans="6:6" x14ac:dyDescent="0.25">
      <c r="F190" s="38"/>
    </row>
    <row r="191" spans="6:6" x14ac:dyDescent="0.25">
      <c r="F191" s="38"/>
    </row>
    <row r="192" spans="6:6" x14ac:dyDescent="0.25">
      <c r="F192" s="38"/>
    </row>
    <row r="193" spans="6:6" x14ac:dyDescent="0.25">
      <c r="F193" s="38"/>
    </row>
    <row r="194" spans="6:6" x14ac:dyDescent="0.25">
      <c r="F194" s="38"/>
    </row>
    <row r="195" spans="6:6" x14ac:dyDescent="0.25">
      <c r="F195" s="38"/>
    </row>
    <row r="196" spans="6:6" x14ac:dyDescent="0.25">
      <c r="F196" s="38"/>
    </row>
    <row r="197" spans="6:6" x14ac:dyDescent="0.25">
      <c r="F197" s="38"/>
    </row>
    <row r="198" spans="6:6" x14ac:dyDescent="0.25">
      <c r="F198" s="38"/>
    </row>
    <row r="199" spans="6:6" x14ac:dyDescent="0.25">
      <c r="F199" s="38"/>
    </row>
    <row r="200" spans="6:6" x14ac:dyDescent="0.25">
      <c r="F200" s="38"/>
    </row>
    <row r="201" spans="6:6" x14ac:dyDescent="0.25">
      <c r="F201" s="38"/>
    </row>
    <row r="202" spans="6:6" x14ac:dyDescent="0.25">
      <c r="F202" s="38"/>
    </row>
    <row r="203" spans="6:6" x14ac:dyDescent="0.25">
      <c r="F203" s="38"/>
    </row>
    <row r="204" spans="6:6" x14ac:dyDescent="0.25">
      <c r="F204" s="38"/>
    </row>
    <row r="205" spans="6:6" x14ac:dyDescent="0.25">
      <c r="F205" s="38"/>
    </row>
  </sheetData>
  <autoFilter ref="A2:AJ127" xr:uid="{00000000-0009-0000-0000-00000B000000}"/>
  <pageMargins left="0.78740157480314965" right="0.19685039370078741" top="0.86614173228346458" bottom="0.39370078740157483" header="0.31496062992125984" footer="0.19685039370078741"/>
  <pageSetup paperSize="14" scale="60" orientation="landscape" horizontalDpi="4294967295" verticalDpi="4294967295" r:id="rId1"/>
  <headerFooter>
    <oddHeader>&amp;L&amp;G&amp;CRepública de Colombia
&amp;"Calibri,Negrita"Ministerio de Salud y  Protección Social&amp;"Calibri,Normal"
Dirección de Promoción y Prevención - - Programa PAI
Coberturas de Vacunación Municipal por Biologicos - Diciembre 2012&amp;R&amp;G               .</oddHeader>
    <oddFooter>&amp;LPágina &amp;P&amp;C&amp;Z&amp;F&amp;R&amp;D              .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154"/>
  <sheetViews>
    <sheetView workbookViewId="0"/>
  </sheetViews>
  <sheetFormatPr baseColWidth="10" defaultRowHeight="12.75" zeroHeight="1" x14ac:dyDescent="0.2"/>
  <cols>
    <col min="1" max="1" width="26.5703125" customWidth="1"/>
    <col min="2" max="2" width="10" customWidth="1"/>
    <col min="3" max="18" width="7.140625" customWidth="1"/>
    <col min="19" max="19" width="10" customWidth="1"/>
    <col min="20" max="31" width="7.140625" customWidth="1"/>
    <col min="32" max="32" width="5.7109375" customWidth="1"/>
  </cols>
  <sheetData>
    <row r="1" spans="1:31" x14ac:dyDescent="0.2">
      <c r="A1" s="33" t="s">
        <v>159</v>
      </c>
    </row>
    <row r="2" spans="1:31" x14ac:dyDescent="0.2">
      <c r="A2" s="33" t="s">
        <v>160</v>
      </c>
    </row>
    <row r="3" spans="1:31" x14ac:dyDescent="0.2">
      <c r="A3" s="33" t="s">
        <v>351</v>
      </c>
    </row>
    <row r="4" spans="1:31" x14ac:dyDescent="0.2">
      <c r="A4" s="33" t="s">
        <v>161</v>
      </c>
    </row>
    <row r="5" spans="1:31" ht="32.25" customHeight="1" x14ac:dyDescent="0.2">
      <c r="A5" s="155" t="s">
        <v>380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</row>
    <row r="6" spans="1:31" ht="13.5" thickBot="1" x14ac:dyDescent="0.25">
      <c r="A6" s="33"/>
      <c r="B6" s="141"/>
      <c r="C6" s="142"/>
    </row>
    <row r="7" spans="1:31" ht="22.5" customHeight="1" x14ac:dyDescent="0.2">
      <c r="A7" s="168" t="s">
        <v>0</v>
      </c>
      <c r="B7" s="165" t="s">
        <v>149</v>
      </c>
      <c r="C7" s="161" t="s">
        <v>1</v>
      </c>
      <c r="D7" s="161"/>
      <c r="E7" s="161" t="s">
        <v>2</v>
      </c>
      <c r="F7" s="161"/>
      <c r="G7" s="161" t="s">
        <v>3</v>
      </c>
      <c r="H7" s="161"/>
      <c r="I7" s="161" t="s">
        <v>4</v>
      </c>
      <c r="J7" s="161"/>
      <c r="K7" s="161" t="s">
        <v>163</v>
      </c>
      <c r="L7" s="161"/>
      <c r="M7" s="161" t="s">
        <v>155</v>
      </c>
      <c r="N7" s="161"/>
      <c r="O7" s="161" t="s">
        <v>165</v>
      </c>
      <c r="P7" s="161"/>
      <c r="Q7" s="161" t="s">
        <v>357</v>
      </c>
      <c r="R7" s="167"/>
      <c r="S7" s="165" t="s">
        <v>150</v>
      </c>
      <c r="T7" s="161" t="s">
        <v>6</v>
      </c>
      <c r="U7" s="161"/>
      <c r="V7" s="161" t="s">
        <v>148</v>
      </c>
      <c r="W7" s="161"/>
      <c r="X7" s="161" t="s">
        <v>349</v>
      </c>
      <c r="Y7" s="161"/>
      <c r="Z7" s="161" t="s">
        <v>165</v>
      </c>
      <c r="AA7" s="161"/>
      <c r="AB7" s="161" t="s">
        <v>359</v>
      </c>
      <c r="AC7" s="161"/>
      <c r="AD7" s="161" t="s">
        <v>362</v>
      </c>
      <c r="AE7" s="167"/>
    </row>
    <row r="8" spans="1:31" ht="42" customHeight="1" thickBot="1" x14ac:dyDescent="0.25">
      <c r="A8" s="169"/>
      <c r="B8" s="166"/>
      <c r="C8" s="34" t="s">
        <v>9</v>
      </c>
      <c r="D8" s="35" t="s">
        <v>10</v>
      </c>
      <c r="E8" s="34" t="s">
        <v>9</v>
      </c>
      <c r="F8" s="35" t="s">
        <v>10</v>
      </c>
      <c r="G8" s="34" t="s">
        <v>11</v>
      </c>
      <c r="H8" s="35" t="s">
        <v>10</v>
      </c>
      <c r="I8" s="34" t="s">
        <v>9</v>
      </c>
      <c r="J8" s="35" t="s">
        <v>10</v>
      </c>
      <c r="K8" s="34" t="s">
        <v>9</v>
      </c>
      <c r="L8" s="35" t="s">
        <v>10</v>
      </c>
      <c r="M8" s="34" t="s">
        <v>9</v>
      </c>
      <c r="N8" s="35" t="s">
        <v>10</v>
      </c>
      <c r="O8" s="34" t="s">
        <v>156</v>
      </c>
      <c r="P8" s="35" t="s">
        <v>10</v>
      </c>
      <c r="Q8" s="34" t="s">
        <v>156</v>
      </c>
      <c r="R8" s="96" t="s">
        <v>10</v>
      </c>
      <c r="S8" s="166"/>
      <c r="T8" s="34" t="s">
        <v>11</v>
      </c>
      <c r="U8" s="35" t="s">
        <v>10</v>
      </c>
      <c r="V8" s="34" t="s">
        <v>11</v>
      </c>
      <c r="W8" s="35" t="s">
        <v>10</v>
      </c>
      <c r="X8" s="34" t="s">
        <v>11</v>
      </c>
      <c r="Y8" s="35" t="s">
        <v>10</v>
      </c>
      <c r="Z8" s="34" t="s">
        <v>358</v>
      </c>
      <c r="AA8" s="35" t="s">
        <v>10</v>
      </c>
      <c r="AB8" s="34" t="s">
        <v>360</v>
      </c>
      <c r="AC8" s="35" t="s">
        <v>10</v>
      </c>
      <c r="AD8" s="34" t="s">
        <v>11</v>
      </c>
      <c r="AE8" s="96" t="s">
        <v>10</v>
      </c>
    </row>
    <row r="9" spans="1:31" ht="13.5" thickBot="1" x14ac:dyDescent="0.25">
      <c r="A9" s="108" t="s">
        <v>141</v>
      </c>
      <c r="B9" s="121">
        <f>B10+B17+B24+B36+B47+B67+B85+B109+B133</f>
        <v>78215</v>
      </c>
      <c r="C9" s="131">
        <f>C10+C17+C24+C36+C47+C67+C85+C109+C133</f>
        <v>73637</v>
      </c>
      <c r="D9" s="111">
        <f t="shared" ref="D9:D72" si="0">C9/B9</f>
        <v>0.94146902768011254</v>
      </c>
      <c r="E9" s="131">
        <f>E10+E17+E24+E36+E47+E67+E85+E109+E133</f>
        <v>73545</v>
      </c>
      <c r="F9" s="111">
        <f t="shared" ref="F9:F72" si="1">E9/B9</f>
        <v>0.94029278271431316</v>
      </c>
      <c r="G9" s="131">
        <f>G10+G17+G24+G36+G47+G67+G85+G109+G133</f>
        <v>74321</v>
      </c>
      <c r="H9" s="111">
        <f t="shared" ref="H9:H72" si="2">G9/B9</f>
        <v>0.95021415329540371</v>
      </c>
      <c r="I9" s="131">
        <f>I10+I17+I24+I36+I47+I67+I85+I109+I133</f>
        <v>73496</v>
      </c>
      <c r="J9" s="111">
        <f t="shared" ref="J9:J72" si="3">I9/B9</f>
        <v>0.93966630441731125</v>
      </c>
      <c r="K9" s="131">
        <f>K10+K17+K24+K36+K47+K67+K85+K109+K133</f>
        <v>73451</v>
      </c>
      <c r="L9" s="111">
        <f>K9/B9</f>
        <v>0.93909096720577889</v>
      </c>
      <c r="M9" s="131">
        <f>M10+M17+M24+M36+M47+M67+M85+M109+M133</f>
        <v>71142</v>
      </c>
      <c r="N9" s="111">
        <f t="shared" ref="N9:N72" si="4">M9/B9</f>
        <v>0.90956977561848751</v>
      </c>
      <c r="O9" s="131">
        <f>O10+O17+O24+O36+O47+O67+O85+O109+O133</f>
        <v>74491</v>
      </c>
      <c r="P9" s="111">
        <f t="shared" ref="P9:P24" si="5">O9/B9</f>
        <v>0.95238764942785914</v>
      </c>
      <c r="Q9" s="131">
        <f>Q10+Q17+Q24+Q36+Q47+Q67+Q85+Q109+Q133</f>
        <v>53734</v>
      </c>
      <c r="R9" s="112">
        <f t="shared" ref="R9:R72" si="6">Q9/(B9)</f>
        <v>0.68700377165505333</v>
      </c>
      <c r="S9" s="121">
        <f>S10+S17+S24+S36+S47+S67+S85+S109+S133</f>
        <v>80134</v>
      </c>
      <c r="T9" s="131">
        <f>T10+T17+T24+T36+T47+T67+T85+T109+T133</f>
        <v>76824</v>
      </c>
      <c r="U9" s="111">
        <f t="shared" ref="U9:U72" si="7">T9/S9</f>
        <v>0.95869418723637911</v>
      </c>
      <c r="V9" s="131">
        <f>V10+V17+V24+V36+V47+V67+V85+V109+V133</f>
        <v>68850</v>
      </c>
      <c r="W9" s="111">
        <f t="shared" ref="W9:W35" si="8">V9/S9</f>
        <v>0.85918586367833882</v>
      </c>
      <c r="X9" s="131">
        <f>X10+X17+X24+X36+X47+X67+X85+X109+X133</f>
        <v>78391</v>
      </c>
      <c r="Y9" s="111">
        <f t="shared" ref="Y9:Y72" si="9">X9/S9</f>
        <v>0.97824893303716276</v>
      </c>
      <c r="Z9" s="131">
        <f>Z10+Z17+Z24+Z36+Z47+Z67+Z85+Z109+Z133</f>
        <v>75842</v>
      </c>
      <c r="AA9" s="111">
        <f t="shared" ref="AA9:AA72" si="10">Z9/S9</f>
        <v>0.94643971347992117</v>
      </c>
      <c r="AB9" s="131">
        <f>AB10+AB17+AB24+AB36+AB47+AB67+AB85+AB109+AB133</f>
        <v>67709</v>
      </c>
      <c r="AC9" s="111">
        <f t="shared" ref="AC9:AC72" si="11">AB9/S9</f>
        <v>0.84494721341752566</v>
      </c>
      <c r="AD9" s="131">
        <f>AD10+AD17+AD24+AD36+AD47+AD67+AD85+AD109+AD133</f>
        <v>76722</v>
      </c>
      <c r="AE9" s="112">
        <f t="shared" ref="AE9:AE72" si="12">AD9/S9</f>
        <v>0.95742131929018892</v>
      </c>
    </row>
    <row r="10" spans="1:31" x14ac:dyDescent="0.2">
      <c r="A10" s="109" t="s">
        <v>13</v>
      </c>
      <c r="B10" s="122">
        <f>SUM(B11:B16)</f>
        <v>1530</v>
      </c>
      <c r="C10" s="130">
        <f>SUM(C11:C16)</f>
        <v>1466</v>
      </c>
      <c r="D10" s="110">
        <f t="shared" si="0"/>
        <v>0.95816993464052291</v>
      </c>
      <c r="E10" s="130">
        <f>SUM(E11:E16)</f>
        <v>1465</v>
      </c>
      <c r="F10" s="110">
        <f t="shared" si="1"/>
        <v>0.95751633986928109</v>
      </c>
      <c r="G10" s="130">
        <f>SUM(G11:G16)</f>
        <v>841</v>
      </c>
      <c r="H10" s="110">
        <f t="shared" si="2"/>
        <v>0.54967320261437913</v>
      </c>
      <c r="I10" s="130">
        <f>SUM(I11:I16)</f>
        <v>1464</v>
      </c>
      <c r="J10" s="110">
        <f t="shared" si="3"/>
        <v>0.95686274509803926</v>
      </c>
      <c r="K10" s="130">
        <f>SUM(K11:K16)</f>
        <v>1464</v>
      </c>
      <c r="L10" s="110">
        <f>K10/B10</f>
        <v>0.95686274509803926</v>
      </c>
      <c r="M10" s="130">
        <f>SUM(M11:M16)</f>
        <v>1387</v>
      </c>
      <c r="N10" s="110">
        <f t="shared" si="4"/>
        <v>0.9065359477124183</v>
      </c>
      <c r="O10" s="130">
        <f>SUM(O11:O16)</f>
        <v>1429</v>
      </c>
      <c r="P10" s="110">
        <f t="shared" si="5"/>
        <v>0.93398692810457518</v>
      </c>
      <c r="Q10" s="130">
        <f>SUM(Q11:Q16)</f>
        <v>1154</v>
      </c>
      <c r="R10" s="110">
        <f t="shared" si="6"/>
        <v>0.75424836601307188</v>
      </c>
      <c r="S10" s="113">
        <f>SUM(S11:S16)</f>
        <v>1557</v>
      </c>
      <c r="T10" s="126">
        <f>SUM(T11:T16)</f>
        <v>1558</v>
      </c>
      <c r="U10" s="127">
        <f t="shared" si="7"/>
        <v>1.0006422607578678</v>
      </c>
      <c r="V10" s="126">
        <f>SUM(V11:V16)</f>
        <v>1411</v>
      </c>
      <c r="W10" s="127">
        <f t="shared" si="8"/>
        <v>0.90622992935131663</v>
      </c>
      <c r="X10" s="126">
        <f>SUM(X11:X16)</f>
        <v>1549</v>
      </c>
      <c r="Y10" s="127">
        <f t="shared" si="9"/>
        <v>0.99486191393705847</v>
      </c>
      <c r="Z10" s="126">
        <f>SUM(Z11:Z16)</f>
        <v>1541</v>
      </c>
      <c r="AA10" s="127">
        <f t="shared" si="10"/>
        <v>0.98972382787411695</v>
      </c>
      <c r="AB10" s="126">
        <f>SUM(AB11:AB16)</f>
        <v>1610</v>
      </c>
      <c r="AC10" s="127">
        <f t="shared" si="11"/>
        <v>1.0340398201669878</v>
      </c>
      <c r="AD10" s="132">
        <f>SUM(AD11:AD16)</f>
        <v>1554</v>
      </c>
      <c r="AE10" s="114">
        <f t="shared" si="12"/>
        <v>0.9980732177263969</v>
      </c>
    </row>
    <row r="11" spans="1:31" x14ac:dyDescent="0.2">
      <c r="A11" s="93" t="s">
        <v>15</v>
      </c>
      <c r="B11" s="133">
        <v>56</v>
      </c>
      <c r="C11" s="123">
        <v>50</v>
      </c>
      <c r="D11" s="9">
        <f t="shared" si="0"/>
        <v>0.8928571428571429</v>
      </c>
      <c r="E11" s="123">
        <v>50</v>
      </c>
      <c r="F11" s="9">
        <f t="shared" si="1"/>
        <v>0.8928571428571429</v>
      </c>
      <c r="G11" s="123">
        <v>9</v>
      </c>
      <c r="H11" s="9">
        <f t="shared" si="2"/>
        <v>0.16071428571428573</v>
      </c>
      <c r="I11" s="123">
        <v>50</v>
      </c>
      <c r="J11" s="9">
        <f t="shared" si="3"/>
        <v>0.8928571428571429</v>
      </c>
      <c r="K11" s="123">
        <v>50</v>
      </c>
      <c r="L11" s="9">
        <f>K11/B11</f>
        <v>0.8928571428571429</v>
      </c>
      <c r="M11" s="123">
        <v>46</v>
      </c>
      <c r="N11" s="9">
        <f t="shared" si="4"/>
        <v>0.8214285714285714</v>
      </c>
      <c r="O11" s="123">
        <v>46</v>
      </c>
      <c r="P11" s="9">
        <f t="shared" si="5"/>
        <v>0.8214285714285714</v>
      </c>
      <c r="Q11" s="123">
        <v>43</v>
      </c>
      <c r="R11" s="9">
        <f t="shared" si="6"/>
        <v>0.7678571428571429</v>
      </c>
      <c r="S11" s="133">
        <v>56</v>
      </c>
      <c r="T11" s="123">
        <v>48</v>
      </c>
      <c r="U11" s="9">
        <f t="shared" si="7"/>
        <v>0.8571428571428571</v>
      </c>
      <c r="V11" s="123">
        <v>55</v>
      </c>
      <c r="W11" s="9">
        <f t="shared" si="8"/>
        <v>0.9821428571428571</v>
      </c>
      <c r="X11" s="123">
        <v>49</v>
      </c>
      <c r="Y11" s="9">
        <f t="shared" si="9"/>
        <v>0.875</v>
      </c>
      <c r="Z11" s="123">
        <v>48</v>
      </c>
      <c r="AA11" s="9">
        <f t="shared" si="10"/>
        <v>0.8571428571428571</v>
      </c>
      <c r="AB11" s="123">
        <v>58</v>
      </c>
      <c r="AC11" s="9">
        <f t="shared" si="11"/>
        <v>1.0357142857142858</v>
      </c>
      <c r="AD11" s="123">
        <v>49</v>
      </c>
      <c r="AE11" s="101">
        <f t="shared" si="12"/>
        <v>0.875</v>
      </c>
    </row>
    <row r="12" spans="1:31" x14ac:dyDescent="0.2">
      <c r="A12" s="94" t="s">
        <v>16</v>
      </c>
      <c r="B12" s="134">
        <v>115</v>
      </c>
      <c r="C12" s="124">
        <v>131</v>
      </c>
      <c r="D12" s="14">
        <f t="shared" si="0"/>
        <v>1.1391304347826088</v>
      </c>
      <c r="E12" s="124">
        <v>131</v>
      </c>
      <c r="F12" s="14">
        <f t="shared" si="1"/>
        <v>1.1391304347826088</v>
      </c>
      <c r="G12" s="124">
        <v>35</v>
      </c>
      <c r="H12" s="14">
        <f t="shared" si="2"/>
        <v>0.30434782608695654</v>
      </c>
      <c r="I12" s="124">
        <v>131</v>
      </c>
      <c r="J12" s="14">
        <f t="shared" si="3"/>
        <v>1.1391304347826088</v>
      </c>
      <c r="K12" s="124">
        <v>131</v>
      </c>
      <c r="L12" s="14">
        <f t="shared" ref="L12:L75" si="13">K12/B12</f>
        <v>1.1391304347826088</v>
      </c>
      <c r="M12" s="124">
        <v>118</v>
      </c>
      <c r="N12" s="14">
        <f t="shared" si="4"/>
        <v>1.0260869565217392</v>
      </c>
      <c r="O12" s="124">
        <v>118</v>
      </c>
      <c r="P12" s="14">
        <f t="shared" si="5"/>
        <v>1.0260869565217392</v>
      </c>
      <c r="Q12" s="124">
        <v>104</v>
      </c>
      <c r="R12" s="14">
        <f t="shared" si="6"/>
        <v>0.90434782608695652</v>
      </c>
      <c r="S12" s="134">
        <v>111</v>
      </c>
      <c r="T12" s="124">
        <v>137</v>
      </c>
      <c r="U12" s="14">
        <f t="shared" si="7"/>
        <v>1.2342342342342343</v>
      </c>
      <c r="V12" s="124">
        <v>120</v>
      </c>
      <c r="W12" s="14">
        <f t="shared" si="8"/>
        <v>1.0810810810810811</v>
      </c>
      <c r="X12" s="124">
        <v>137</v>
      </c>
      <c r="Y12" s="14">
        <f t="shared" si="9"/>
        <v>1.2342342342342343</v>
      </c>
      <c r="Z12" s="124">
        <v>139</v>
      </c>
      <c r="AA12" s="14">
        <f t="shared" si="10"/>
        <v>1.2522522522522523</v>
      </c>
      <c r="AB12" s="124">
        <v>111</v>
      </c>
      <c r="AC12" s="14">
        <f t="shared" si="11"/>
        <v>1</v>
      </c>
      <c r="AD12" s="124">
        <v>137</v>
      </c>
      <c r="AE12" s="104">
        <f t="shared" si="12"/>
        <v>1.2342342342342343</v>
      </c>
    </row>
    <row r="13" spans="1:31" x14ac:dyDescent="0.2">
      <c r="A13" s="93" t="s">
        <v>14</v>
      </c>
      <c r="B13" s="133">
        <v>629</v>
      </c>
      <c r="C13" s="123">
        <v>585</v>
      </c>
      <c r="D13" s="9">
        <f t="shared" si="0"/>
        <v>0.93004769475357707</v>
      </c>
      <c r="E13" s="123">
        <v>587</v>
      </c>
      <c r="F13" s="9">
        <f t="shared" si="1"/>
        <v>0.93322734499205084</v>
      </c>
      <c r="G13" s="123">
        <v>680</v>
      </c>
      <c r="H13" s="9">
        <f t="shared" si="2"/>
        <v>1.0810810810810811</v>
      </c>
      <c r="I13" s="123">
        <v>586</v>
      </c>
      <c r="J13" s="9">
        <f t="shared" si="3"/>
        <v>0.93163751987281396</v>
      </c>
      <c r="K13" s="123">
        <v>586</v>
      </c>
      <c r="L13" s="9">
        <f t="shared" si="13"/>
        <v>0.93163751987281396</v>
      </c>
      <c r="M13" s="123">
        <v>574</v>
      </c>
      <c r="N13" s="9">
        <f t="shared" si="4"/>
        <v>0.91255961844197142</v>
      </c>
      <c r="O13" s="123">
        <v>584</v>
      </c>
      <c r="P13" s="9">
        <f t="shared" si="5"/>
        <v>0.92845786963434018</v>
      </c>
      <c r="Q13" s="123">
        <v>487</v>
      </c>
      <c r="R13" s="9">
        <f t="shared" si="6"/>
        <v>0.77424483306836245</v>
      </c>
      <c r="S13" s="133">
        <v>645</v>
      </c>
      <c r="T13" s="123">
        <v>686</v>
      </c>
      <c r="U13" s="9">
        <f t="shared" si="7"/>
        <v>1.0635658914728683</v>
      </c>
      <c r="V13" s="123">
        <v>578</v>
      </c>
      <c r="W13" s="9">
        <f t="shared" si="8"/>
        <v>0.89612403100775195</v>
      </c>
      <c r="X13" s="123">
        <v>666</v>
      </c>
      <c r="Y13" s="9">
        <f t="shared" si="9"/>
        <v>1.0325581395348837</v>
      </c>
      <c r="Z13" s="123">
        <v>669</v>
      </c>
      <c r="AA13" s="9">
        <f t="shared" si="10"/>
        <v>1.0372093023255815</v>
      </c>
      <c r="AB13" s="123">
        <v>744</v>
      </c>
      <c r="AC13" s="9">
        <f t="shared" si="11"/>
        <v>1.1534883720930234</v>
      </c>
      <c r="AD13" s="123">
        <v>673</v>
      </c>
      <c r="AE13" s="101">
        <f t="shared" si="12"/>
        <v>1.0434108527131782</v>
      </c>
    </row>
    <row r="14" spans="1:31" x14ac:dyDescent="0.2">
      <c r="A14" s="94" t="s">
        <v>17</v>
      </c>
      <c r="B14" s="134">
        <v>175</v>
      </c>
      <c r="C14" s="124">
        <v>137</v>
      </c>
      <c r="D14" s="14">
        <f t="shared" si="0"/>
        <v>0.78285714285714281</v>
      </c>
      <c r="E14" s="124">
        <v>137</v>
      </c>
      <c r="F14" s="14">
        <f t="shared" si="1"/>
        <v>0.78285714285714281</v>
      </c>
      <c r="G14" s="124">
        <v>22</v>
      </c>
      <c r="H14" s="14">
        <f t="shared" si="2"/>
        <v>0.12571428571428572</v>
      </c>
      <c r="I14" s="124">
        <v>137</v>
      </c>
      <c r="J14" s="14">
        <f t="shared" si="3"/>
        <v>0.78285714285714281</v>
      </c>
      <c r="K14" s="124">
        <v>137</v>
      </c>
      <c r="L14" s="14">
        <f t="shared" si="13"/>
        <v>0.78285714285714281</v>
      </c>
      <c r="M14" s="124">
        <v>134</v>
      </c>
      <c r="N14" s="14">
        <f t="shared" si="4"/>
        <v>0.76571428571428568</v>
      </c>
      <c r="O14" s="124">
        <v>137</v>
      </c>
      <c r="P14" s="14">
        <f t="shared" si="5"/>
        <v>0.78285714285714281</v>
      </c>
      <c r="Q14" s="124">
        <v>104</v>
      </c>
      <c r="R14" s="14">
        <f t="shared" si="6"/>
        <v>0.59428571428571431</v>
      </c>
      <c r="S14" s="134">
        <v>179</v>
      </c>
      <c r="T14" s="124">
        <v>128</v>
      </c>
      <c r="U14" s="14">
        <f t="shared" si="7"/>
        <v>0.71508379888268159</v>
      </c>
      <c r="V14" s="124">
        <v>137</v>
      </c>
      <c r="W14" s="14">
        <f t="shared" si="8"/>
        <v>0.76536312849162014</v>
      </c>
      <c r="X14" s="124">
        <v>132</v>
      </c>
      <c r="Y14" s="14">
        <f t="shared" si="9"/>
        <v>0.73743016759776536</v>
      </c>
      <c r="Z14" s="124">
        <v>130</v>
      </c>
      <c r="AA14" s="14">
        <f t="shared" si="10"/>
        <v>0.72625698324022347</v>
      </c>
      <c r="AB14" s="124">
        <v>129</v>
      </c>
      <c r="AC14" s="14">
        <f t="shared" si="11"/>
        <v>0.72067039106145248</v>
      </c>
      <c r="AD14" s="124">
        <v>134</v>
      </c>
      <c r="AE14" s="104">
        <f t="shared" si="12"/>
        <v>0.74860335195530725</v>
      </c>
    </row>
    <row r="15" spans="1:31" x14ac:dyDescent="0.2">
      <c r="A15" s="93" t="s">
        <v>18</v>
      </c>
      <c r="B15" s="133">
        <v>247</v>
      </c>
      <c r="C15" s="123">
        <v>267</v>
      </c>
      <c r="D15" s="9">
        <f t="shared" si="0"/>
        <v>1.0809716599190284</v>
      </c>
      <c r="E15" s="123">
        <v>264</v>
      </c>
      <c r="F15" s="9">
        <f t="shared" si="1"/>
        <v>1.0688259109311742</v>
      </c>
      <c r="G15" s="123">
        <v>38</v>
      </c>
      <c r="H15" s="9">
        <f t="shared" si="2"/>
        <v>0.15384615384615385</v>
      </c>
      <c r="I15" s="123">
        <v>264</v>
      </c>
      <c r="J15" s="9">
        <f t="shared" si="3"/>
        <v>1.0688259109311742</v>
      </c>
      <c r="K15" s="123">
        <v>264</v>
      </c>
      <c r="L15" s="9">
        <f t="shared" si="13"/>
        <v>1.0688259109311742</v>
      </c>
      <c r="M15" s="123">
        <v>229</v>
      </c>
      <c r="N15" s="9">
        <f t="shared" si="4"/>
        <v>0.92712550607287447</v>
      </c>
      <c r="O15" s="123">
        <v>240</v>
      </c>
      <c r="P15" s="9">
        <f t="shared" si="5"/>
        <v>0.97165991902834004</v>
      </c>
      <c r="Q15" s="123">
        <v>179</v>
      </c>
      <c r="R15" s="9">
        <f t="shared" si="6"/>
        <v>0.7246963562753036</v>
      </c>
      <c r="S15" s="133">
        <v>247</v>
      </c>
      <c r="T15" s="123">
        <v>241</v>
      </c>
      <c r="U15" s="9">
        <f t="shared" si="7"/>
        <v>0.97570850202429149</v>
      </c>
      <c r="V15" s="123">
        <v>193</v>
      </c>
      <c r="W15" s="9">
        <f t="shared" si="8"/>
        <v>0.78137651821862353</v>
      </c>
      <c r="X15" s="123">
        <v>245</v>
      </c>
      <c r="Y15" s="9">
        <f t="shared" si="9"/>
        <v>0.9919028340080972</v>
      </c>
      <c r="Z15" s="123">
        <v>239</v>
      </c>
      <c r="AA15" s="9">
        <f t="shared" si="10"/>
        <v>0.96761133603238869</v>
      </c>
      <c r="AB15" s="123">
        <v>206</v>
      </c>
      <c r="AC15" s="9">
        <f t="shared" si="11"/>
        <v>0.83400809716599189</v>
      </c>
      <c r="AD15" s="123">
        <v>242</v>
      </c>
      <c r="AE15" s="101">
        <f t="shared" si="12"/>
        <v>0.97975708502024295</v>
      </c>
    </row>
    <row r="16" spans="1:31" ht="13.5" thickBot="1" x14ac:dyDescent="0.25">
      <c r="A16" s="95" t="s">
        <v>19</v>
      </c>
      <c r="B16" s="135">
        <v>308</v>
      </c>
      <c r="C16" s="125">
        <v>296</v>
      </c>
      <c r="D16" s="25">
        <f t="shared" si="0"/>
        <v>0.96103896103896103</v>
      </c>
      <c r="E16" s="125">
        <v>296</v>
      </c>
      <c r="F16" s="25">
        <f t="shared" si="1"/>
        <v>0.96103896103896103</v>
      </c>
      <c r="G16" s="125">
        <v>57</v>
      </c>
      <c r="H16" s="25">
        <f t="shared" si="2"/>
        <v>0.18506493506493507</v>
      </c>
      <c r="I16" s="125">
        <v>296</v>
      </c>
      <c r="J16" s="25">
        <f t="shared" si="3"/>
        <v>0.96103896103896103</v>
      </c>
      <c r="K16" s="125">
        <v>296</v>
      </c>
      <c r="L16" s="25">
        <f t="shared" si="13"/>
        <v>0.96103896103896103</v>
      </c>
      <c r="M16" s="125">
        <v>286</v>
      </c>
      <c r="N16" s="25">
        <f t="shared" si="4"/>
        <v>0.9285714285714286</v>
      </c>
      <c r="O16" s="125">
        <v>304</v>
      </c>
      <c r="P16" s="25">
        <f t="shared" si="5"/>
        <v>0.98701298701298701</v>
      </c>
      <c r="Q16" s="125">
        <v>237</v>
      </c>
      <c r="R16" s="25">
        <f t="shared" si="6"/>
        <v>0.76948051948051943</v>
      </c>
      <c r="S16" s="135">
        <v>319</v>
      </c>
      <c r="T16" s="125">
        <v>318</v>
      </c>
      <c r="U16" s="25">
        <f t="shared" si="7"/>
        <v>0.99686520376175547</v>
      </c>
      <c r="V16" s="125">
        <v>328</v>
      </c>
      <c r="W16" s="25">
        <f t="shared" si="8"/>
        <v>1.0282131661442007</v>
      </c>
      <c r="X16" s="125">
        <v>320</v>
      </c>
      <c r="Y16" s="25">
        <f t="shared" si="9"/>
        <v>1.0031347962382444</v>
      </c>
      <c r="Z16" s="125">
        <v>316</v>
      </c>
      <c r="AA16" s="25">
        <f t="shared" si="10"/>
        <v>0.99059561128526641</v>
      </c>
      <c r="AB16" s="125">
        <v>362</v>
      </c>
      <c r="AC16" s="25">
        <f t="shared" si="11"/>
        <v>1.134796238244514</v>
      </c>
      <c r="AD16" s="125">
        <v>319</v>
      </c>
      <c r="AE16" s="106">
        <f t="shared" si="12"/>
        <v>1</v>
      </c>
    </row>
    <row r="17" spans="1:31" x14ac:dyDescent="0.2">
      <c r="A17" s="109" t="s">
        <v>20</v>
      </c>
      <c r="B17" s="113">
        <f>SUM(B18:B23)</f>
        <v>4908</v>
      </c>
      <c r="C17" s="126">
        <f>SUM(C18:C23)</f>
        <v>4450</v>
      </c>
      <c r="D17" s="127">
        <f t="shared" si="0"/>
        <v>0.90668296658516712</v>
      </c>
      <c r="E17" s="126">
        <f>SUM(E18:E23)</f>
        <v>4478</v>
      </c>
      <c r="F17" s="127">
        <f t="shared" si="1"/>
        <v>0.91238793806030971</v>
      </c>
      <c r="G17" s="126">
        <f>SUM(G18:G23)</f>
        <v>4758</v>
      </c>
      <c r="H17" s="127">
        <f t="shared" si="2"/>
        <v>0.96943765281173599</v>
      </c>
      <c r="I17" s="126">
        <f>SUM(I18:I23)</f>
        <v>4460</v>
      </c>
      <c r="J17" s="127">
        <f t="shared" si="3"/>
        <v>0.90872045639771803</v>
      </c>
      <c r="K17" s="126">
        <f>SUM(K18:K23)</f>
        <v>4449</v>
      </c>
      <c r="L17" s="127">
        <f>K17/B17</f>
        <v>0.90647921760391204</v>
      </c>
      <c r="M17" s="126">
        <f>SUM(M18:M23)</f>
        <v>4095</v>
      </c>
      <c r="N17" s="127">
        <f t="shared" si="4"/>
        <v>0.83435207823960877</v>
      </c>
      <c r="O17" s="126">
        <f>SUM(O18:O23)</f>
        <v>4812</v>
      </c>
      <c r="P17" s="127">
        <f t="shared" si="5"/>
        <v>0.98044009779951102</v>
      </c>
      <c r="Q17" s="126">
        <f>SUM(Q18:Q23)</f>
        <v>3031</v>
      </c>
      <c r="R17" s="127">
        <f t="shared" si="6"/>
        <v>0.61756316218418905</v>
      </c>
      <c r="S17" s="113">
        <f>SUM(S18:S23)</f>
        <v>5128</v>
      </c>
      <c r="T17" s="126">
        <f>SUM(T18:T23)</f>
        <v>4716</v>
      </c>
      <c r="U17" s="127">
        <f t="shared" si="7"/>
        <v>0.91965678627145087</v>
      </c>
      <c r="V17" s="132">
        <f>SUM(V18:V23)</f>
        <v>3781</v>
      </c>
      <c r="W17" s="127">
        <f t="shared" si="8"/>
        <v>0.73732449297971914</v>
      </c>
      <c r="X17" s="126">
        <f>SUM(X18:X23)</f>
        <v>4668</v>
      </c>
      <c r="Y17" s="127">
        <f t="shared" si="9"/>
        <v>0.91029641185647425</v>
      </c>
      <c r="Z17" s="126">
        <f>SUM(Z18:Z23)</f>
        <v>4770</v>
      </c>
      <c r="AA17" s="127">
        <f t="shared" si="10"/>
        <v>0.93018720748829953</v>
      </c>
      <c r="AB17" s="126">
        <f>SUM(AB18:AB23)</f>
        <v>3769</v>
      </c>
      <c r="AC17" s="127">
        <f t="shared" si="11"/>
        <v>0.73498439937597504</v>
      </c>
      <c r="AD17" s="126">
        <f>SUM(AD18:AD23)</f>
        <v>4669</v>
      </c>
      <c r="AE17" s="114">
        <f t="shared" si="12"/>
        <v>0.91049141965678626</v>
      </c>
    </row>
    <row r="18" spans="1:31" x14ac:dyDescent="0.2">
      <c r="A18" s="93" t="s">
        <v>22</v>
      </c>
      <c r="B18" s="133">
        <v>546</v>
      </c>
      <c r="C18" s="123">
        <v>396</v>
      </c>
      <c r="D18" s="9">
        <f t="shared" si="0"/>
        <v>0.72527472527472525</v>
      </c>
      <c r="E18" s="123">
        <v>419</v>
      </c>
      <c r="F18" s="9">
        <f t="shared" si="1"/>
        <v>0.76739926739926745</v>
      </c>
      <c r="G18" s="123">
        <v>74</v>
      </c>
      <c r="H18" s="9">
        <f t="shared" si="2"/>
        <v>0.13553113553113552</v>
      </c>
      <c r="I18" s="123">
        <v>390</v>
      </c>
      <c r="J18" s="9">
        <f t="shared" si="3"/>
        <v>0.7142857142857143</v>
      </c>
      <c r="K18" s="123">
        <v>390</v>
      </c>
      <c r="L18" s="9">
        <f t="shared" si="13"/>
        <v>0.7142857142857143</v>
      </c>
      <c r="M18" s="123">
        <v>390</v>
      </c>
      <c r="N18" s="9">
        <f t="shared" si="4"/>
        <v>0.7142857142857143</v>
      </c>
      <c r="O18" s="123">
        <v>434</v>
      </c>
      <c r="P18" s="9">
        <f t="shared" si="5"/>
        <v>0.79487179487179482</v>
      </c>
      <c r="Q18" s="123">
        <v>248</v>
      </c>
      <c r="R18" s="9">
        <f t="shared" si="6"/>
        <v>0.45421245421245421</v>
      </c>
      <c r="S18" s="133">
        <v>589</v>
      </c>
      <c r="T18" s="123">
        <v>453</v>
      </c>
      <c r="U18" s="9">
        <f t="shared" si="7"/>
        <v>0.76910016977928697</v>
      </c>
      <c r="V18" s="123">
        <v>398</v>
      </c>
      <c r="W18" s="9">
        <f t="shared" si="8"/>
        <v>0.67572156196943978</v>
      </c>
      <c r="X18" s="123">
        <v>450</v>
      </c>
      <c r="Y18" s="9">
        <f t="shared" si="9"/>
        <v>0.76400679117147707</v>
      </c>
      <c r="Z18" s="123">
        <v>445</v>
      </c>
      <c r="AA18" s="9">
        <f t="shared" si="10"/>
        <v>0.75551782682512736</v>
      </c>
      <c r="AB18" s="123">
        <v>432</v>
      </c>
      <c r="AC18" s="9">
        <f t="shared" si="11"/>
        <v>0.73344651952461803</v>
      </c>
      <c r="AD18" s="123">
        <v>463</v>
      </c>
      <c r="AE18" s="101">
        <f t="shared" si="12"/>
        <v>0.7860780984719864</v>
      </c>
    </row>
    <row r="19" spans="1:31" x14ac:dyDescent="0.2">
      <c r="A19" s="94" t="s">
        <v>21</v>
      </c>
      <c r="B19" s="134">
        <v>1692</v>
      </c>
      <c r="C19" s="124">
        <v>1674</v>
      </c>
      <c r="D19" s="14">
        <f t="shared" si="0"/>
        <v>0.98936170212765961</v>
      </c>
      <c r="E19" s="124">
        <v>1676</v>
      </c>
      <c r="F19" s="14">
        <f t="shared" si="1"/>
        <v>0.99054373522458627</v>
      </c>
      <c r="G19" s="124">
        <v>3905</v>
      </c>
      <c r="H19" s="14">
        <f t="shared" si="2"/>
        <v>2.3079196217494089</v>
      </c>
      <c r="I19" s="124">
        <v>1676</v>
      </c>
      <c r="J19" s="14">
        <f t="shared" si="3"/>
        <v>0.99054373522458627</v>
      </c>
      <c r="K19" s="124">
        <v>1676</v>
      </c>
      <c r="L19" s="14">
        <f t="shared" si="13"/>
        <v>0.99054373522458627</v>
      </c>
      <c r="M19" s="124">
        <v>1456</v>
      </c>
      <c r="N19" s="14">
        <f t="shared" si="4"/>
        <v>0.86052009456264777</v>
      </c>
      <c r="O19" s="124">
        <v>1862</v>
      </c>
      <c r="P19" s="14">
        <f t="shared" si="5"/>
        <v>1.1004728132387707</v>
      </c>
      <c r="Q19" s="124">
        <v>1158</v>
      </c>
      <c r="R19" s="14">
        <f t="shared" si="6"/>
        <v>0.68439716312056742</v>
      </c>
      <c r="S19" s="134">
        <v>1718</v>
      </c>
      <c r="T19" s="124">
        <v>1725</v>
      </c>
      <c r="U19" s="14">
        <f t="shared" si="7"/>
        <v>1.0040745052386495</v>
      </c>
      <c r="V19" s="124">
        <v>1391</v>
      </c>
      <c r="W19" s="14">
        <f t="shared" si="8"/>
        <v>0.80966239813736907</v>
      </c>
      <c r="X19" s="124">
        <v>1709</v>
      </c>
      <c r="Y19" s="14">
        <f t="shared" si="9"/>
        <v>0.99476135040745051</v>
      </c>
      <c r="Z19" s="124">
        <v>1881</v>
      </c>
      <c r="AA19" s="14">
        <f t="shared" si="10"/>
        <v>1.0948777648428405</v>
      </c>
      <c r="AB19" s="124">
        <v>1199</v>
      </c>
      <c r="AC19" s="14">
        <f t="shared" si="11"/>
        <v>0.6979045401629802</v>
      </c>
      <c r="AD19" s="124">
        <v>1670</v>
      </c>
      <c r="AE19" s="104">
        <f t="shared" si="12"/>
        <v>0.97206053550640281</v>
      </c>
    </row>
    <row r="20" spans="1:31" x14ac:dyDescent="0.2">
      <c r="A20" s="93" t="s">
        <v>23</v>
      </c>
      <c r="B20" s="133">
        <v>1084</v>
      </c>
      <c r="C20" s="123">
        <v>1005</v>
      </c>
      <c r="D20" s="9">
        <f t="shared" si="0"/>
        <v>0.92712177121771222</v>
      </c>
      <c r="E20" s="123">
        <v>1006</v>
      </c>
      <c r="F20" s="9">
        <f t="shared" si="1"/>
        <v>0.9280442804428044</v>
      </c>
      <c r="G20" s="123">
        <v>321</v>
      </c>
      <c r="H20" s="9">
        <f t="shared" si="2"/>
        <v>0.29612546125461253</v>
      </c>
      <c r="I20" s="123">
        <v>1012</v>
      </c>
      <c r="J20" s="9">
        <f t="shared" si="3"/>
        <v>0.93357933579335795</v>
      </c>
      <c r="K20" s="123">
        <v>1006</v>
      </c>
      <c r="L20" s="9">
        <f t="shared" si="13"/>
        <v>0.9280442804428044</v>
      </c>
      <c r="M20" s="123">
        <v>970</v>
      </c>
      <c r="N20" s="9">
        <f t="shared" si="4"/>
        <v>0.89483394833948338</v>
      </c>
      <c r="O20" s="123">
        <v>1102</v>
      </c>
      <c r="P20" s="9">
        <f t="shared" si="5"/>
        <v>1.0166051660516606</v>
      </c>
      <c r="Q20" s="123">
        <v>602</v>
      </c>
      <c r="R20" s="9">
        <f t="shared" si="6"/>
        <v>0.55535055350553508</v>
      </c>
      <c r="S20" s="133">
        <v>1183</v>
      </c>
      <c r="T20" s="123">
        <v>1087</v>
      </c>
      <c r="U20" s="9">
        <f t="shared" si="7"/>
        <v>0.91885038038884193</v>
      </c>
      <c r="V20" s="123">
        <v>811</v>
      </c>
      <c r="W20" s="9">
        <f t="shared" si="8"/>
        <v>0.68554522400676243</v>
      </c>
      <c r="X20" s="123">
        <v>1048</v>
      </c>
      <c r="Y20" s="9">
        <f t="shared" si="9"/>
        <v>0.88588334742180896</v>
      </c>
      <c r="Z20" s="123">
        <v>1046</v>
      </c>
      <c r="AA20" s="9">
        <f t="shared" si="10"/>
        <v>0.88419273034657653</v>
      </c>
      <c r="AB20" s="123">
        <v>713</v>
      </c>
      <c r="AC20" s="9">
        <f t="shared" si="11"/>
        <v>0.60270498732037192</v>
      </c>
      <c r="AD20" s="123">
        <v>1092</v>
      </c>
      <c r="AE20" s="101">
        <f t="shared" si="12"/>
        <v>0.92307692307692313</v>
      </c>
    </row>
    <row r="21" spans="1:31" x14ac:dyDescent="0.2">
      <c r="A21" s="94" t="s">
        <v>24</v>
      </c>
      <c r="B21" s="134">
        <v>507</v>
      </c>
      <c r="C21" s="124">
        <v>501</v>
      </c>
      <c r="D21" s="14">
        <f t="shared" si="0"/>
        <v>0.98816568047337283</v>
      </c>
      <c r="E21" s="124">
        <v>502</v>
      </c>
      <c r="F21" s="14">
        <f t="shared" si="1"/>
        <v>0.99013806706114393</v>
      </c>
      <c r="G21" s="124">
        <v>138</v>
      </c>
      <c r="H21" s="14">
        <f t="shared" si="2"/>
        <v>0.27218934911242604</v>
      </c>
      <c r="I21" s="124">
        <v>502</v>
      </c>
      <c r="J21" s="14">
        <f t="shared" si="3"/>
        <v>0.99013806706114393</v>
      </c>
      <c r="K21" s="124">
        <v>502</v>
      </c>
      <c r="L21" s="14">
        <f t="shared" si="13"/>
        <v>0.99013806706114393</v>
      </c>
      <c r="M21" s="124">
        <v>477</v>
      </c>
      <c r="N21" s="14">
        <f t="shared" si="4"/>
        <v>0.94082840236686394</v>
      </c>
      <c r="O21" s="124">
        <v>507</v>
      </c>
      <c r="P21" s="14">
        <f t="shared" si="5"/>
        <v>1</v>
      </c>
      <c r="Q21" s="124">
        <v>401</v>
      </c>
      <c r="R21" s="14">
        <f t="shared" si="6"/>
        <v>0.79092702169625251</v>
      </c>
      <c r="S21" s="134">
        <v>513</v>
      </c>
      <c r="T21" s="124">
        <v>483</v>
      </c>
      <c r="U21" s="14">
        <f t="shared" si="7"/>
        <v>0.94152046783625731</v>
      </c>
      <c r="V21" s="124">
        <v>459</v>
      </c>
      <c r="W21" s="14">
        <f t="shared" si="8"/>
        <v>0.89473684210526316</v>
      </c>
      <c r="X21" s="124">
        <v>485</v>
      </c>
      <c r="Y21" s="14">
        <f t="shared" si="9"/>
        <v>0.94541910331384016</v>
      </c>
      <c r="Z21" s="124">
        <v>471</v>
      </c>
      <c r="AA21" s="14">
        <f t="shared" si="10"/>
        <v>0.91812865497076024</v>
      </c>
      <c r="AB21" s="124">
        <v>446</v>
      </c>
      <c r="AC21" s="14">
        <f t="shared" si="11"/>
        <v>0.86939571150097461</v>
      </c>
      <c r="AD21" s="124">
        <v>484</v>
      </c>
      <c r="AE21" s="104">
        <f t="shared" si="12"/>
        <v>0.94346978557504868</v>
      </c>
    </row>
    <row r="22" spans="1:31" x14ac:dyDescent="0.2">
      <c r="A22" s="93" t="s">
        <v>25</v>
      </c>
      <c r="B22" s="133">
        <v>604</v>
      </c>
      <c r="C22" s="123">
        <v>468</v>
      </c>
      <c r="D22" s="9">
        <f t="shared" si="0"/>
        <v>0.77483443708609268</v>
      </c>
      <c r="E22" s="123">
        <v>468</v>
      </c>
      <c r="F22" s="9">
        <f t="shared" si="1"/>
        <v>0.77483443708609268</v>
      </c>
      <c r="G22" s="123">
        <v>148</v>
      </c>
      <c r="H22" s="9">
        <f t="shared" si="2"/>
        <v>0.24503311258278146</v>
      </c>
      <c r="I22" s="123">
        <v>468</v>
      </c>
      <c r="J22" s="9">
        <f t="shared" si="3"/>
        <v>0.77483443708609268</v>
      </c>
      <c r="K22" s="123">
        <v>468</v>
      </c>
      <c r="L22" s="9">
        <f t="shared" si="13"/>
        <v>0.77483443708609268</v>
      </c>
      <c r="M22" s="123">
        <v>473</v>
      </c>
      <c r="N22" s="9">
        <f t="shared" si="4"/>
        <v>0.7831125827814569</v>
      </c>
      <c r="O22" s="123">
        <v>490</v>
      </c>
      <c r="P22" s="9">
        <f t="shared" si="5"/>
        <v>0.8112582781456954</v>
      </c>
      <c r="Q22" s="123">
        <v>316</v>
      </c>
      <c r="R22" s="9">
        <f t="shared" si="6"/>
        <v>0.52317880794701987</v>
      </c>
      <c r="S22" s="133">
        <v>636</v>
      </c>
      <c r="T22" s="123">
        <v>531</v>
      </c>
      <c r="U22" s="9">
        <f t="shared" si="7"/>
        <v>0.83490566037735847</v>
      </c>
      <c r="V22" s="123">
        <v>403</v>
      </c>
      <c r="W22" s="9">
        <f t="shared" si="8"/>
        <v>0.63364779874213839</v>
      </c>
      <c r="X22" s="123">
        <v>551</v>
      </c>
      <c r="Y22" s="9">
        <f t="shared" si="9"/>
        <v>0.86635220125786161</v>
      </c>
      <c r="Z22" s="123">
        <v>528</v>
      </c>
      <c r="AA22" s="9">
        <f t="shared" si="10"/>
        <v>0.83018867924528306</v>
      </c>
      <c r="AB22" s="123">
        <v>495</v>
      </c>
      <c r="AC22" s="9">
        <f t="shared" si="11"/>
        <v>0.77830188679245282</v>
      </c>
      <c r="AD22" s="123">
        <v>549</v>
      </c>
      <c r="AE22" s="101">
        <f t="shared" si="12"/>
        <v>0.8632075471698113</v>
      </c>
    </row>
    <row r="23" spans="1:31" ht="13.5" thickBot="1" x14ac:dyDescent="0.25">
      <c r="A23" s="95" t="s">
        <v>26</v>
      </c>
      <c r="B23" s="135">
        <v>475</v>
      </c>
      <c r="C23" s="125">
        <v>406</v>
      </c>
      <c r="D23" s="25">
        <f t="shared" si="0"/>
        <v>0.85473684210526313</v>
      </c>
      <c r="E23" s="125">
        <v>407</v>
      </c>
      <c r="F23" s="25">
        <f t="shared" si="1"/>
        <v>0.85684210526315785</v>
      </c>
      <c r="G23" s="125">
        <v>172</v>
      </c>
      <c r="H23" s="25">
        <f t="shared" si="2"/>
        <v>0.36210526315789476</v>
      </c>
      <c r="I23" s="125">
        <v>412</v>
      </c>
      <c r="J23" s="25">
        <f t="shared" si="3"/>
        <v>0.86736842105263157</v>
      </c>
      <c r="K23" s="125">
        <v>407</v>
      </c>
      <c r="L23" s="25">
        <f t="shared" si="13"/>
        <v>0.85684210526315785</v>
      </c>
      <c r="M23" s="125">
        <v>329</v>
      </c>
      <c r="N23" s="25">
        <f t="shared" si="4"/>
        <v>0.69263157894736838</v>
      </c>
      <c r="O23" s="125">
        <v>417</v>
      </c>
      <c r="P23" s="25">
        <f t="shared" si="5"/>
        <v>0.87789473684210528</v>
      </c>
      <c r="Q23" s="125">
        <v>306</v>
      </c>
      <c r="R23" s="25">
        <f t="shared" si="6"/>
        <v>0.64421052631578946</v>
      </c>
      <c r="S23" s="135">
        <v>489</v>
      </c>
      <c r="T23" s="125">
        <v>437</v>
      </c>
      <c r="U23" s="25">
        <f t="shared" si="7"/>
        <v>0.8936605316973415</v>
      </c>
      <c r="V23" s="125">
        <v>319</v>
      </c>
      <c r="W23" s="25">
        <f t="shared" si="8"/>
        <v>0.65235173824130877</v>
      </c>
      <c r="X23" s="125">
        <v>425</v>
      </c>
      <c r="Y23" s="25">
        <f t="shared" si="9"/>
        <v>0.86912065439672803</v>
      </c>
      <c r="Z23" s="125">
        <v>399</v>
      </c>
      <c r="AA23" s="25">
        <f t="shared" si="10"/>
        <v>0.81595092024539873</v>
      </c>
      <c r="AB23" s="125">
        <v>484</v>
      </c>
      <c r="AC23" s="25">
        <f t="shared" si="11"/>
        <v>0.9897750511247444</v>
      </c>
      <c r="AD23" s="125">
        <v>411</v>
      </c>
      <c r="AE23" s="106">
        <f t="shared" si="12"/>
        <v>0.8404907975460123</v>
      </c>
    </row>
    <row r="24" spans="1:31" x14ac:dyDescent="0.2">
      <c r="A24" s="109" t="s">
        <v>27</v>
      </c>
      <c r="B24" s="113">
        <f>SUM(B25:B35)</f>
        <v>10412</v>
      </c>
      <c r="C24" s="126">
        <f>SUM(C25:C35)</f>
        <v>9762</v>
      </c>
      <c r="D24" s="127">
        <f t="shared" si="0"/>
        <v>0.93757203227045716</v>
      </c>
      <c r="E24" s="126">
        <f>SUM(E25:E35)</f>
        <v>9711</v>
      </c>
      <c r="F24" s="127">
        <f t="shared" si="1"/>
        <v>0.93267383787936997</v>
      </c>
      <c r="G24" s="126">
        <f>SUM(G25:G35)</f>
        <v>9812</v>
      </c>
      <c r="H24" s="127">
        <f t="shared" si="2"/>
        <v>0.94237418363426817</v>
      </c>
      <c r="I24" s="126">
        <f>SUM(I25:I35)</f>
        <v>9703</v>
      </c>
      <c r="J24" s="127">
        <f t="shared" si="3"/>
        <v>0.93190549366116016</v>
      </c>
      <c r="K24" s="126">
        <f>SUM(K25:K35)</f>
        <v>9698</v>
      </c>
      <c r="L24" s="127">
        <f>K24/B24</f>
        <v>0.93142527852477908</v>
      </c>
      <c r="M24" s="126">
        <f>SUM(M25:M35)</f>
        <v>9044</v>
      </c>
      <c r="N24" s="127">
        <f t="shared" si="4"/>
        <v>0.86861313868613144</v>
      </c>
      <c r="O24" s="126">
        <f>SUM(O25:O35)</f>
        <v>10066</v>
      </c>
      <c r="P24" s="127">
        <f t="shared" si="5"/>
        <v>0.96676911256242792</v>
      </c>
      <c r="Q24" s="126">
        <f>SUM(Q25:Q35)</f>
        <v>6758</v>
      </c>
      <c r="R24" s="127">
        <f t="shared" si="6"/>
        <v>0.6490587783326931</v>
      </c>
      <c r="S24" s="113">
        <f>SUM(S25:S35)</f>
        <v>10671</v>
      </c>
      <c r="T24" s="126">
        <f>SUM(T25:T35)</f>
        <v>10051</v>
      </c>
      <c r="U24" s="127">
        <f t="shared" si="7"/>
        <v>0.94189860369224998</v>
      </c>
      <c r="V24" s="126">
        <f>SUM(V25:V35)</f>
        <v>8478</v>
      </c>
      <c r="W24" s="127">
        <f t="shared" si="8"/>
        <v>0.79448973854371663</v>
      </c>
      <c r="X24" s="126">
        <f>SUM(X25:X35)</f>
        <v>10210</v>
      </c>
      <c r="Y24" s="127">
        <f t="shared" si="9"/>
        <v>0.95679880048730204</v>
      </c>
      <c r="Z24" s="126">
        <f>SUM(Z25:Z35)</f>
        <v>9763</v>
      </c>
      <c r="AA24" s="127">
        <f t="shared" si="10"/>
        <v>0.91490956798800482</v>
      </c>
      <c r="AB24" s="126">
        <f>SUM(AB25:AB35)</f>
        <v>8572</v>
      </c>
      <c r="AC24" s="127">
        <f>AB24/S24</f>
        <v>0.80329865991940774</v>
      </c>
      <c r="AD24" s="126">
        <f>SUM(AD25:AD35)</f>
        <v>10100</v>
      </c>
      <c r="AE24" s="114">
        <f t="shared" si="12"/>
        <v>0.94649048823915283</v>
      </c>
    </row>
    <row r="25" spans="1:31" x14ac:dyDescent="0.2">
      <c r="A25" s="93" t="s">
        <v>28</v>
      </c>
      <c r="B25" s="133">
        <v>2167</v>
      </c>
      <c r="C25" s="123">
        <v>1973</v>
      </c>
      <c r="D25" s="9">
        <f t="shared" si="0"/>
        <v>0.91047531149053995</v>
      </c>
      <c r="E25" s="123">
        <v>1959</v>
      </c>
      <c r="F25" s="9">
        <f t="shared" si="1"/>
        <v>0.90401476695892935</v>
      </c>
      <c r="G25" s="123">
        <v>3632</v>
      </c>
      <c r="H25" s="9">
        <f t="shared" si="2"/>
        <v>1.6760498384863867</v>
      </c>
      <c r="I25" s="123">
        <v>1959</v>
      </c>
      <c r="J25" s="9">
        <f t="shared" si="3"/>
        <v>0.90401476695892935</v>
      </c>
      <c r="K25" s="123">
        <v>1959</v>
      </c>
      <c r="L25" s="9">
        <f t="shared" si="13"/>
        <v>0.90401476695892935</v>
      </c>
      <c r="M25" s="123">
        <v>1974</v>
      </c>
      <c r="N25" s="9">
        <f>M25/B25</f>
        <v>0.91093677895708347</v>
      </c>
      <c r="O25" s="123">
        <v>2096</v>
      </c>
      <c r="P25" s="9">
        <f>O25/B25</f>
        <v>0.96723580987540381</v>
      </c>
      <c r="Q25" s="123">
        <v>1362</v>
      </c>
      <c r="R25" s="9">
        <f t="shared" si="6"/>
        <v>0.62851868943239497</v>
      </c>
      <c r="S25" s="133">
        <v>2221</v>
      </c>
      <c r="T25" s="123">
        <v>2121</v>
      </c>
      <c r="U25" s="9">
        <f t="shared" si="7"/>
        <v>0.95497523638000903</v>
      </c>
      <c r="V25" s="123">
        <v>1775</v>
      </c>
      <c r="W25" s="9">
        <f t="shared" si="8"/>
        <v>0.79918955425484017</v>
      </c>
      <c r="X25" s="123">
        <v>2187</v>
      </c>
      <c r="Y25" s="9">
        <f t="shared" si="9"/>
        <v>0.98469158036920301</v>
      </c>
      <c r="Z25" s="123">
        <v>2071</v>
      </c>
      <c r="AA25" s="9">
        <f>Z25/S25</f>
        <v>0.93246285457001354</v>
      </c>
      <c r="AB25" s="123">
        <v>1724</v>
      </c>
      <c r="AC25" s="9">
        <f t="shared" si="11"/>
        <v>0.77622692480864475</v>
      </c>
      <c r="AD25" s="123">
        <v>2135</v>
      </c>
      <c r="AE25" s="101">
        <f t="shared" si="12"/>
        <v>0.96127870328680776</v>
      </c>
    </row>
    <row r="26" spans="1:31" x14ac:dyDescent="0.2">
      <c r="A26" s="94" t="s">
        <v>29</v>
      </c>
      <c r="B26" s="134">
        <v>550</v>
      </c>
      <c r="C26" s="124">
        <v>497</v>
      </c>
      <c r="D26" s="14">
        <f t="shared" si="0"/>
        <v>0.90363636363636368</v>
      </c>
      <c r="E26" s="124">
        <v>492</v>
      </c>
      <c r="F26" s="14">
        <f t="shared" si="1"/>
        <v>0.89454545454545453</v>
      </c>
      <c r="G26" s="124">
        <v>153</v>
      </c>
      <c r="H26" s="14">
        <f t="shared" si="2"/>
        <v>0.2781818181818182</v>
      </c>
      <c r="I26" s="124">
        <v>492</v>
      </c>
      <c r="J26" s="14">
        <f t="shared" si="3"/>
        <v>0.89454545454545453</v>
      </c>
      <c r="K26" s="124">
        <v>492</v>
      </c>
      <c r="L26" s="14">
        <f t="shared" si="13"/>
        <v>0.89454545454545453</v>
      </c>
      <c r="M26" s="124">
        <v>477</v>
      </c>
      <c r="N26" s="14">
        <f t="shared" si="4"/>
        <v>0.86727272727272731</v>
      </c>
      <c r="O26" s="124">
        <v>506</v>
      </c>
      <c r="P26" s="14">
        <f t="shared" ref="P26:P36" si="14">O26/B26</f>
        <v>0.92</v>
      </c>
      <c r="Q26" s="124">
        <v>377</v>
      </c>
      <c r="R26" s="14">
        <f t="shared" si="6"/>
        <v>0.68545454545454543</v>
      </c>
      <c r="S26" s="134">
        <v>574</v>
      </c>
      <c r="T26" s="124">
        <v>518</v>
      </c>
      <c r="U26" s="14">
        <f t="shared" si="7"/>
        <v>0.90243902439024393</v>
      </c>
      <c r="V26" s="124">
        <v>666</v>
      </c>
      <c r="W26" s="14">
        <f t="shared" si="8"/>
        <v>1.1602787456445993</v>
      </c>
      <c r="X26" s="124">
        <v>514</v>
      </c>
      <c r="Y26" s="14">
        <f t="shared" si="9"/>
        <v>0.89547038327526129</v>
      </c>
      <c r="Z26" s="124">
        <v>502</v>
      </c>
      <c r="AA26" s="14">
        <f t="shared" si="10"/>
        <v>0.87456445993031362</v>
      </c>
      <c r="AB26" s="124">
        <v>571</v>
      </c>
      <c r="AC26" s="14">
        <f t="shared" si="11"/>
        <v>0.99477351916376311</v>
      </c>
      <c r="AD26" s="124">
        <v>520</v>
      </c>
      <c r="AE26" s="104">
        <f t="shared" si="12"/>
        <v>0.90592334494773519</v>
      </c>
    </row>
    <row r="27" spans="1:31" x14ac:dyDescent="0.2">
      <c r="A27" s="93" t="s">
        <v>30</v>
      </c>
      <c r="B27" s="133">
        <v>888</v>
      </c>
      <c r="C27" s="123">
        <v>890</v>
      </c>
      <c r="D27" s="9">
        <f t="shared" si="0"/>
        <v>1.0022522522522523</v>
      </c>
      <c r="E27" s="123">
        <v>891</v>
      </c>
      <c r="F27" s="9">
        <f t="shared" si="1"/>
        <v>1.0033783783783783</v>
      </c>
      <c r="G27" s="123">
        <v>193</v>
      </c>
      <c r="H27" s="9">
        <f t="shared" si="2"/>
        <v>0.21734234234234234</v>
      </c>
      <c r="I27" s="123">
        <v>896</v>
      </c>
      <c r="J27" s="9">
        <f t="shared" si="3"/>
        <v>1.0090090090090089</v>
      </c>
      <c r="K27" s="123">
        <v>891</v>
      </c>
      <c r="L27" s="9">
        <f t="shared" si="13"/>
        <v>1.0033783783783783</v>
      </c>
      <c r="M27" s="123">
        <v>748</v>
      </c>
      <c r="N27" s="9">
        <f t="shared" si="4"/>
        <v>0.84234234234234229</v>
      </c>
      <c r="O27" s="123">
        <v>940</v>
      </c>
      <c r="P27" s="9">
        <f t="shared" si="14"/>
        <v>1.0585585585585586</v>
      </c>
      <c r="Q27" s="123">
        <v>653</v>
      </c>
      <c r="R27" s="9">
        <f t="shared" si="6"/>
        <v>0.73536036036036034</v>
      </c>
      <c r="S27" s="133">
        <v>894</v>
      </c>
      <c r="T27" s="123">
        <v>972</v>
      </c>
      <c r="U27" s="9">
        <f t="shared" si="7"/>
        <v>1.087248322147651</v>
      </c>
      <c r="V27" s="123">
        <v>817</v>
      </c>
      <c r="W27" s="9">
        <f t="shared" si="8"/>
        <v>0.91387024608501122</v>
      </c>
      <c r="X27" s="123">
        <v>989</v>
      </c>
      <c r="Y27" s="9">
        <f t="shared" si="9"/>
        <v>1.1062639821029083</v>
      </c>
      <c r="Z27" s="123">
        <v>849</v>
      </c>
      <c r="AA27" s="9">
        <f t="shared" si="10"/>
        <v>0.94966442953020136</v>
      </c>
      <c r="AB27" s="123">
        <v>921</v>
      </c>
      <c r="AC27" s="9">
        <f t="shared" si="11"/>
        <v>1.0302013422818792</v>
      </c>
      <c r="AD27" s="123">
        <v>1019</v>
      </c>
      <c r="AE27" s="101">
        <f t="shared" si="12"/>
        <v>1.1398210290827739</v>
      </c>
    </row>
    <row r="28" spans="1:31" x14ac:dyDescent="0.2">
      <c r="A28" s="94" t="s">
        <v>31</v>
      </c>
      <c r="B28" s="134">
        <v>1176</v>
      </c>
      <c r="C28" s="124">
        <v>1038</v>
      </c>
      <c r="D28" s="14">
        <f t="shared" si="0"/>
        <v>0.88265306122448983</v>
      </c>
      <c r="E28" s="124">
        <v>1032</v>
      </c>
      <c r="F28" s="14">
        <f t="shared" si="1"/>
        <v>0.87755102040816324</v>
      </c>
      <c r="G28" s="124">
        <v>1992</v>
      </c>
      <c r="H28" s="14">
        <f t="shared" si="2"/>
        <v>1.6938775510204083</v>
      </c>
      <c r="I28" s="124">
        <v>1032</v>
      </c>
      <c r="J28" s="14">
        <f t="shared" si="3"/>
        <v>0.87755102040816324</v>
      </c>
      <c r="K28" s="124">
        <v>1032</v>
      </c>
      <c r="L28" s="14">
        <f t="shared" si="13"/>
        <v>0.87755102040816324</v>
      </c>
      <c r="M28" s="124">
        <v>1045</v>
      </c>
      <c r="N28" s="14">
        <f t="shared" si="4"/>
        <v>0.88860544217687076</v>
      </c>
      <c r="O28" s="124">
        <v>1101</v>
      </c>
      <c r="P28" s="14">
        <f t="shared" si="14"/>
        <v>0.93622448979591832</v>
      </c>
      <c r="Q28" s="124">
        <v>879</v>
      </c>
      <c r="R28" s="14">
        <f t="shared" si="6"/>
        <v>0.74744897959183676</v>
      </c>
      <c r="S28" s="134">
        <v>1211</v>
      </c>
      <c r="T28" s="124">
        <v>1102</v>
      </c>
      <c r="U28" s="14">
        <f t="shared" si="7"/>
        <v>0.90999174236168456</v>
      </c>
      <c r="V28" s="124">
        <v>940</v>
      </c>
      <c r="W28" s="14">
        <f t="shared" si="8"/>
        <v>0.77621800165152766</v>
      </c>
      <c r="X28" s="124">
        <v>1136</v>
      </c>
      <c r="Y28" s="14">
        <f t="shared" si="9"/>
        <v>0.93806771263418665</v>
      </c>
      <c r="Z28" s="124">
        <v>1085</v>
      </c>
      <c r="AA28" s="14">
        <f t="shared" si="10"/>
        <v>0.89595375722543358</v>
      </c>
      <c r="AB28" s="124">
        <v>938</v>
      </c>
      <c r="AC28" s="14">
        <f t="shared" si="11"/>
        <v>0.77456647398843925</v>
      </c>
      <c r="AD28" s="124">
        <v>1118</v>
      </c>
      <c r="AE28" s="104">
        <f t="shared" si="12"/>
        <v>0.92320396366639146</v>
      </c>
    </row>
    <row r="29" spans="1:31" x14ac:dyDescent="0.2">
      <c r="A29" s="93" t="s">
        <v>32</v>
      </c>
      <c r="B29" s="133">
        <v>113</v>
      </c>
      <c r="C29" s="123">
        <v>116</v>
      </c>
      <c r="D29" s="9">
        <f t="shared" si="0"/>
        <v>1.0265486725663717</v>
      </c>
      <c r="E29" s="123">
        <v>116</v>
      </c>
      <c r="F29" s="9">
        <f t="shared" si="1"/>
        <v>1.0265486725663717</v>
      </c>
      <c r="G29" s="123">
        <v>115</v>
      </c>
      <c r="H29" s="9">
        <f t="shared" si="2"/>
        <v>1.0176991150442478</v>
      </c>
      <c r="I29" s="123">
        <v>116</v>
      </c>
      <c r="J29" s="9">
        <f t="shared" si="3"/>
        <v>1.0265486725663717</v>
      </c>
      <c r="K29" s="123">
        <v>116</v>
      </c>
      <c r="L29" s="9">
        <f t="shared" si="13"/>
        <v>1.0265486725663717</v>
      </c>
      <c r="M29" s="123">
        <v>133</v>
      </c>
      <c r="N29" s="9">
        <f t="shared" si="4"/>
        <v>1.1769911504424779</v>
      </c>
      <c r="O29" s="123">
        <v>134</v>
      </c>
      <c r="P29" s="9">
        <f t="shared" si="14"/>
        <v>1.1858407079646018</v>
      </c>
      <c r="Q29" s="123">
        <v>58</v>
      </c>
      <c r="R29" s="9">
        <f t="shared" si="6"/>
        <v>0.51327433628318586</v>
      </c>
      <c r="S29" s="133">
        <v>126</v>
      </c>
      <c r="T29" s="123">
        <v>125</v>
      </c>
      <c r="U29" s="9">
        <f t="shared" si="7"/>
        <v>0.99206349206349209</v>
      </c>
      <c r="V29" s="123">
        <v>75</v>
      </c>
      <c r="W29" s="9">
        <f t="shared" si="8"/>
        <v>0.59523809523809523</v>
      </c>
      <c r="X29" s="123">
        <v>129</v>
      </c>
      <c r="Y29" s="9">
        <f t="shared" si="9"/>
        <v>1.0238095238095237</v>
      </c>
      <c r="Z29" s="123">
        <v>125</v>
      </c>
      <c r="AA29" s="9">
        <f t="shared" si="10"/>
        <v>0.99206349206349209</v>
      </c>
      <c r="AB29" s="123">
        <v>87</v>
      </c>
      <c r="AC29" s="9">
        <f t="shared" si="11"/>
        <v>0.69047619047619047</v>
      </c>
      <c r="AD29" s="123">
        <v>125</v>
      </c>
      <c r="AE29" s="101">
        <f t="shared" si="12"/>
        <v>0.99206349206349209</v>
      </c>
    </row>
    <row r="30" spans="1:31" x14ac:dyDescent="0.2">
      <c r="A30" s="94" t="s">
        <v>33</v>
      </c>
      <c r="B30" s="134">
        <v>516</v>
      </c>
      <c r="C30" s="124">
        <v>557</v>
      </c>
      <c r="D30" s="14">
        <f t="shared" si="0"/>
        <v>1.0794573643410852</v>
      </c>
      <c r="E30" s="124">
        <v>541</v>
      </c>
      <c r="F30" s="14">
        <f t="shared" si="1"/>
        <v>1.0484496124031009</v>
      </c>
      <c r="G30" s="124">
        <v>211</v>
      </c>
      <c r="H30" s="14">
        <f t="shared" si="2"/>
        <v>0.40891472868217055</v>
      </c>
      <c r="I30" s="124">
        <v>535</v>
      </c>
      <c r="J30" s="14">
        <f t="shared" si="3"/>
        <v>1.0368217054263567</v>
      </c>
      <c r="K30" s="124">
        <v>535</v>
      </c>
      <c r="L30" s="14">
        <f t="shared" si="13"/>
        <v>1.0368217054263567</v>
      </c>
      <c r="M30" s="124">
        <v>479</v>
      </c>
      <c r="N30" s="14">
        <f t="shared" si="4"/>
        <v>0.92829457364341084</v>
      </c>
      <c r="O30" s="124">
        <v>493</v>
      </c>
      <c r="P30" s="14">
        <f t="shared" si="14"/>
        <v>0.95542635658914732</v>
      </c>
      <c r="Q30" s="124">
        <v>327</v>
      </c>
      <c r="R30" s="14">
        <f t="shared" si="6"/>
        <v>0.63372093023255816</v>
      </c>
      <c r="S30" s="134">
        <v>523</v>
      </c>
      <c r="T30" s="124">
        <v>495</v>
      </c>
      <c r="U30" s="14">
        <f t="shared" si="7"/>
        <v>0.94646271510516256</v>
      </c>
      <c r="V30" s="124">
        <v>414</v>
      </c>
      <c r="W30" s="14">
        <f t="shared" si="8"/>
        <v>0.79158699808795407</v>
      </c>
      <c r="X30" s="124">
        <v>536</v>
      </c>
      <c r="Y30" s="14">
        <f t="shared" si="9"/>
        <v>1.0248565965583174</v>
      </c>
      <c r="Z30" s="124">
        <v>436</v>
      </c>
      <c r="AA30" s="14">
        <f t="shared" si="10"/>
        <v>0.83365200764818359</v>
      </c>
      <c r="AB30" s="124">
        <v>193</v>
      </c>
      <c r="AC30" s="14">
        <f t="shared" si="11"/>
        <v>0.36902485659655831</v>
      </c>
      <c r="AD30" s="124">
        <v>481</v>
      </c>
      <c r="AE30" s="104">
        <f t="shared" si="12"/>
        <v>0.91969407265774383</v>
      </c>
    </row>
    <row r="31" spans="1:31" x14ac:dyDescent="0.2">
      <c r="A31" s="93" t="s">
        <v>34</v>
      </c>
      <c r="B31" s="133">
        <v>988</v>
      </c>
      <c r="C31" s="123">
        <v>911</v>
      </c>
      <c r="D31" s="9">
        <f t="shared" si="0"/>
        <v>0.92206477732793524</v>
      </c>
      <c r="E31" s="123">
        <v>904</v>
      </c>
      <c r="F31" s="9">
        <f t="shared" si="1"/>
        <v>0.91497975708502022</v>
      </c>
      <c r="G31" s="123">
        <v>514</v>
      </c>
      <c r="H31" s="9">
        <f t="shared" si="2"/>
        <v>0.52024291497975705</v>
      </c>
      <c r="I31" s="123">
        <v>904</v>
      </c>
      <c r="J31" s="9">
        <f t="shared" si="3"/>
        <v>0.91497975708502022</v>
      </c>
      <c r="K31" s="123">
        <v>904</v>
      </c>
      <c r="L31" s="9">
        <f t="shared" si="13"/>
        <v>0.91497975708502022</v>
      </c>
      <c r="M31" s="123">
        <v>824</v>
      </c>
      <c r="N31" s="9">
        <f t="shared" si="4"/>
        <v>0.83400809716599189</v>
      </c>
      <c r="O31" s="123">
        <v>914</v>
      </c>
      <c r="P31" s="9">
        <f t="shared" si="14"/>
        <v>0.9251012145748988</v>
      </c>
      <c r="Q31" s="123">
        <v>563</v>
      </c>
      <c r="R31" s="9">
        <f t="shared" si="6"/>
        <v>0.56983805668016196</v>
      </c>
      <c r="S31" s="133">
        <v>1015</v>
      </c>
      <c r="T31" s="123">
        <v>913</v>
      </c>
      <c r="U31" s="9">
        <f t="shared" si="7"/>
        <v>0.89950738916256157</v>
      </c>
      <c r="V31" s="123">
        <v>743</v>
      </c>
      <c r="W31" s="9">
        <f t="shared" si="8"/>
        <v>0.73201970443349751</v>
      </c>
      <c r="X31" s="123">
        <v>911</v>
      </c>
      <c r="Y31" s="9">
        <f t="shared" si="9"/>
        <v>0.89753694581280785</v>
      </c>
      <c r="Z31" s="123">
        <v>872</v>
      </c>
      <c r="AA31" s="9">
        <f t="shared" si="10"/>
        <v>0.85911330049261081</v>
      </c>
      <c r="AB31" s="123">
        <v>818</v>
      </c>
      <c r="AC31" s="9">
        <f t="shared" si="11"/>
        <v>0.80591133004926108</v>
      </c>
      <c r="AD31" s="123">
        <v>910</v>
      </c>
      <c r="AE31" s="101">
        <f t="shared" si="12"/>
        <v>0.89655172413793105</v>
      </c>
    </row>
    <row r="32" spans="1:31" x14ac:dyDescent="0.2">
      <c r="A32" s="94" t="s">
        <v>35</v>
      </c>
      <c r="B32" s="134">
        <v>458</v>
      </c>
      <c r="C32" s="124">
        <v>406</v>
      </c>
      <c r="D32" s="14">
        <f t="shared" si="0"/>
        <v>0.88646288209606983</v>
      </c>
      <c r="E32" s="124">
        <v>407</v>
      </c>
      <c r="F32" s="14">
        <f t="shared" si="1"/>
        <v>0.888646288209607</v>
      </c>
      <c r="G32" s="124">
        <v>131</v>
      </c>
      <c r="H32" s="14">
        <f t="shared" si="2"/>
        <v>0.28602620087336245</v>
      </c>
      <c r="I32" s="124">
        <v>406</v>
      </c>
      <c r="J32" s="14">
        <f t="shared" si="3"/>
        <v>0.88646288209606983</v>
      </c>
      <c r="K32" s="124">
        <v>406</v>
      </c>
      <c r="L32" s="14">
        <f t="shared" si="13"/>
        <v>0.88646288209606983</v>
      </c>
      <c r="M32" s="124">
        <v>376</v>
      </c>
      <c r="N32" s="14">
        <f t="shared" si="4"/>
        <v>0.82096069868995636</v>
      </c>
      <c r="O32" s="124">
        <v>396</v>
      </c>
      <c r="P32" s="14">
        <f t="shared" si="14"/>
        <v>0.86462882096069871</v>
      </c>
      <c r="Q32" s="124">
        <v>325</v>
      </c>
      <c r="R32" s="14">
        <f t="shared" si="6"/>
        <v>0.70960698689956336</v>
      </c>
      <c r="S32" s="134">
        <v>458</v>
      </c>
      <c r="T32" s="124">
        <v>411</v>
      </c>
      <c r="U32" s="14">
        <f t="shared" si="7"/>
        <v>0.8973799126637555</v>
      </c>
      <c r="V32" s="124">
        <v>363</v>
      </c>
      <c r="W32" s="14">
        <f t="shared" si="8"/>
        <v>0.79257641921397382</v>
      </c>
      <c r="X32" s="124">
        <v>410</v>
      </c>
      <c r="Y32" s="14">
        <f t="shared" si="9"/>
        <v>0.89519650655021832</v>
      </c>
      <c r="Z32" s="124">
        <v>404</v>
      </c>
      <c r="AA32" s="14">
        <f t="shared" si="10"/>
        <v>0.88209606986899558</v>
      </c>
      <c r="AB32" s="124">
        <v>444</v>
      </c>
      <c r="AC32" s="14">
        <f t="shared" si="11"/>
        <v>0.96943231441048039</v>
      </c>
      <c r="AD32" s="124">
        <v>418</v>
      </c>
      <c r="AE32" s="104">
        <f t="shared" si="12"/>
        <v>0.9126637554585153</v>
      </c>
    </row>
    <row r="33" spans="1:31" x14ac:dyDescent="0.2">
      <c r="A33" s="93" t="s">
        <v>36</v>
      </c>
      <c r="B33" s="133">
        <v>582</v>
      </c>
      <c r="C33" s="123">
        <v>535</v>
      </c>
      <c r="D33" s="9">
        <f t="shared" si="0"/>
        <v>0.91924398625429549</v>
      </c>
      <c r="E33" s="123">
        <v>536</v>
      </c>
      <c r="F33" s="9">
        <f t="shared" si="1"/>
        <v>0.92096219931271472</v>
      </c>
      <c r="G33" s="123">
        <v>255</v>
      </c>
      <c r="H33" s="9">
        <f t="shared" si="2"/>
        <v>0.43814432989690721</v>
      </c>
      <c r="I33" s="123">
        <v>535</v>
      </c>
      <c r="J33" s="9">
        <f t="shared" si="3"/>
        <v>0.91924398625429549</v>
      </c>
      <c r="K33" s="123">
        <v>535</v>
      </c>
      <c r="L33" s="9">
        <f t="shared" si="13"/>
        <v>0.91924398625429549</v>
      </c>
      <c r="M33" s="123">
        <v>506</v>
      </c>
      <c r="N33" s="9">
        <f t="shared" si="4"/>
        <v>0.86941580756013748</v>
      </c>
      <c r="O33" s="123">
        <v>552</v>
      </c>
      <c r="P33" s="9">
        <f t="shared" si="14"/>
        <v>0.94845360824742264</v>
      </c>
      <c r="Q33" s="123">
        <v>453</v>
      </c>
      <c r="R33" s="9">
        <f t="shared" si="6"/>
        <v>0.77835051546391754</v>
      </c>
      <c r="S33" s="133">
        <v>592</v>
      </c>
      <c r="T33" s="123">
        <v>532</v>
      </c>
      <c r="U33" s="9">
        <f t="shared" si="7"/>
        <v>0.89864864864864868</v>
      </c>
      <c r="V33" s="123">
        <v>520</v>
      </c>
      <c r="W33" s="9">
        <f t="shared" si="8"/>
        <v>0.8783783783783784</v>
      </c>
      <c r="X33" s="123">
        <v>529</v>
      </c>
      <c r="Y33" s="9">
        <f t="shared" si="9"/>
        <v>0.89358108108108103</v>
      </c>
      <c r="Z33" s="123">
        <v>531</v>
      </c>
      <c r="AA33" s="9">
        <f t="shared" si="10"/>
        <v>0.89695945945945943</v>
      </c>
      <c r="AB33" s="123">
        <v>431</v>
      </c>
      <c r="AC33" s="9">
        <f t="shared" si="11"/>
        <v>0.72804054054054057</v>
      </c>
      <c r="AD33" s="123">
        <v>528</v>
      </c>
      <c r="AE33" s="101">
        <f t="shared" si="12"/>
        <v>0.89189189189189189</v>
      </c>
    </row>
    <row r="34" spans="1:31" x14ac:dyDescent="0.2">
      <c r="A34" s="94" t="s">
        <v>37</v>
      </c>
      <c r="B34" s="134">
        <v>2810</v>
      </c>
      <c r="C34" s="124">
        <v>2684</v>
      </c>
      <c r="D34" s="14">
        <f t="shared" si="0"/>
        <v>0.95516014234875446</v>
      </c>
      <c r="E34" s="124">
        <v>2677</v>
      </c>
      <c r="F34" s="14">
        <f t="shared" si="1"/>
        <v>0.9526690391459075</v>
      </c>
      <c r="G34" s="124">
        <v>2469</v>
      </c>
      <c r="H34" s="14">
        <f t="shared" si="2"/>
        <v>0.87864768683274019</v>
      </c>
      <c r="I34" s="124">
        <v>2672</v>
      </c>
      <c r="J34" s="14">
        <f t="shared" si="3"/>
        <v>0.95088967971530247</v>
      </c>
      <c r="K34" s="124">
        <v>2672</v>
      </c>
      <c r="L34" s="14">
        <f t="shared" si="13"/>
        <v>0.95088967971530247</v>
      </c>
      <c r="M34" s="124">
        <v>2354</v>
      </c>
      <c r="N34" s="14">
        <f t="shared" si="4"/>
        <v>0.83772241992882557</v>
      </c>
      <c r="O34" s="124">
        <v>2748</v>
      </c>
      <c r="P34" s="14">
        <f t="shared" si="14"/>
        <v>0.97793594306049825</v>
      </c>
      <c r="Q34" s="124">
        <v>1680</v>
      </c>
      <c r="R34" s="14">
        <f t="shared" si="6"/>
        <v>0.59786476868327398</v>
      </c>
      <c r="S34" s="134">
        <v>2888</v>
      </c>
      <c r="T34" s="124">
        <v>2671</v>
      </c>
      <c r="U34" s="14">
        <f t="shared" si="7"/>
        <v>0.92486149584487531</v>
      </c>
      <c r="V34" s="124">
        <v>2056</v>
      </c>
      <c r="W34" s="14">
        <f t="shared" si="8"/>
        <v>0.7119113573407202</v>
      </c>
      <c r="X34" s="124">
        <v>2681</v>
      </c>
      <c r="Y34" s="14">
        <f t="shared" si="9"/>
        <v>0.92832409972299168</v>
      </c>
      <c r="Z34" s="124">
        <v>2693</v>
      </c>
      <c r="AA34" s="14">
        <f t="shared" si="10"/>
        <v>0.93247922437673125</v>
      </c>
      <c r="AB34" s="124">
        <v>2278</v>
      </c>
      <c r="AC34" s="14">
        <f t="shared" si="11"/>
        <v>0.78878116343490301</v>
      </c>
      <c r="AD34" s="124">
        <v>2656</v>
      </c>
      <c r="AE34" s="104">
        <f t="shared" si="12"/>
        <v>0.91966759002770082</v>
      </c>
    </row>
    <row r="35" spans="1:31" ht="13.5" thickBot="1" x14ac:dyDescent="0.25">
      <c r="A35" s="118" t="s">
        <v>38</v>
      </c>
      <c r="B35" s="136">
        <v>164</v>
      </c>
      <c r="C35" s="128">
        <v>155</v>
      </c>
      <c r="D35" s="129">
        <f t="shared" si="0"/>
        <v>0.94512195121951215</v>
      </c>
      <c r="E35" s="128">
        <v>156</v>
      </c>
      <c r="F35" s="129">
        <f t="shared" si="1"/>
        <v>0.95121951219512191</v>
      </c>
      <c r="G35" s="128">
        <v>147</v>
      </c>
      <c r="H35" s="129">
        <f t="shared" si="2"/>
        <v>0.89634146341463417</v>
      </c>
      <c r="I35" s="128">
        <v>156</v>
      </c>
      <c r="J35" s="129">
        <f t="shared" si="3"/>
        <v>0.95121951219512191</v>
      </c>
      <c r="K35" s="128">
        <v>156</v>
      </c>
      <c r="L35" s="129">
        <f t="shared" si="13"/>
        <v>0.95121951219512191</v>
      </c>
      <c r="M35" s="128">
        <v>128</v>
      </c>
      <c r="N35" s="129">
        <f t="shared" si="4"/>
        <v>0.78048780487804881</v>
      </c>
      <c r="O35" s="128">
        <v>186</v>
      </c>
      <c r="P35" s="129">
        <f t="shared" si="14"/>
        <v>1.1341463414634145</v>
      </c>
      <c r="Q35" s="128">
        <v>81</v>
      </c>
      <c r="R35" s="129">
        <f t="shared" si="6"/>
        <v>0.49390243902439024</v>
      </c>
      <c r="S35" s="136">
        <v>169</v>
      </c>
      <c r="T35" s="128">
        <v>191</v>
      </c>
      <c r="U35" s="129">
        <f t="shared" si="7"/>
        <v>1.1301775147928994</v>
      </c>
      <c r="V35" s="128">
        <v>109</v>
      </c>
      <c r="W35" s="129">
        <f t="shared" si="8"/>
        <v>0.6449704142011834</v>
      </c>
      <c r="X35" s="128">
        <v>188</v>
      </c>
      <c r="Y35" s="129">
        <f t="shared" si="9"/>
        <v>1.1124260355029585</v>
      </c>
      <c r="Z35" s="128">
        <v>195</v>
      </c>
      <c r="AA35" s="129">
        <f t="shared" si="10"/>
        <v>1.1538461538461537</v>
      </c>
      <c r="AB35" s="128">
        <v>167</v>
      </c>
      <c r="AC35" s="129">
        <f t="shared" si="11"/>
        <v>0.98816568047337283</v>
      </c>
      <c r="AD35" s="128">
        <v>190</v>
      </c>
      <c r="AE35" s="120">
        <f t="shared" si="12"/>
        <v>1.1242603550295858</v>
      </c>
    </row>
    <row r="36" spans="1:31" x14ac:dyDescent="0.2">
      <c r="A36" s="109" t="s">
        <v>39</v>
      </c>
      <c r="B36" s="113">
        <f>SUM(B37:B46)</f>
        <v>2605</v>
      </c>
      <c r="C36" s="126">
        <f>SUM(C37:C46)</f>
        <v>2669</v>
      </c>
      <c r="D36" s="127">
        <f t="shared" si="0"/>
        <v>1.0245681381957774</v>
      </c>
      <c r="E36" s="126">
        <f>SUM(E37:E46)</f>
        <v>2660</v>
      </c>
      <c r="F36" s="127">
        <f t="shared" si="1"/>
        <v>1.0211132437619961</v>
      </c>
      <c r="G36" s="126">
        <f>SUM(G37:G46)</f>
        <v>1838</v>
      </c>
      <c r="H36" s="127">
        <f t="shared" si="2"/>
        <v>0.70556621880998083</v>
      </c>
      <c r="I36" s="126">
        <f>SUM(I37:I46)</f>
        <v>2659</v>
      </c>
      <c r="J36" s="127">
        <f t="shared" si="3"/>
        <v>1.0207293666026871</v>
      </c>
      <c r="K36" s="126">
        <f>SUM(K37:K46)</f>
        <v>2658</v>
      </c>
      <c r="L36" s="127">
        <f>K36/B36</f>
        <v>1.0203454894433781</v>
      </c>
      <c r="M36" s="126">
        <f>SUM(M37:M46)</f>
        <v>2504</v>
      </c>
      <c r="N36" s="127">
        <f t="shared" si="4"/>
        <v>0.96122840690978884</v>
      </c>
      <c r="O36" s="126">
        <f>SUM(O37:O46)</f>
        <v>2645</v>
      </c>
      <c r="P36" s="127">
        <f t="shared" si="14"/>
        <v>1.0153550863723608</v>
      </c>
      <c r="Q36" s="126">
        <f>SUM(Q37:Q46)</f>
        <v>2034</v>
      </c>
      <c r="R36" s="127">
        <f t="shared" si="6"/>
        <v>0.7808061420345489</v>
      </c>
      <c r="S36" s="113">
        <f>SUM(S37:S46)</f>
        <v>2651</v>
      </c>
      <c r="T36" s="126">
        <f>SUM(T37:T46)</f>
        <v>2631</v>
      </c>
      <c r="U36" s="127">
        <f t="shared" si="7"/>
        <v>0.99245567710297999</v>
      </c>
      <c r="V36" s="126">
        <f>SUM(V37:V46)</f>
        <v>2264</v>
      </c>
      <c r="W36" s="127">
        <f>V36/S36</f>
        <v>0.85401735194266315</v>
      </c>
      <c r="X36" s="126">
        <f>SUM(X37:X46)</f>
        <v>2632</v>
      </c>
      <c r="Y36" s="127">
        <f t="shared" si="9"/>
        <v>0.99283289324783097</v>
      </c>
      <c r="Z36" s="126">
        <f>SUM(Z37:Z46)</f>
        <v>2626</v>
      </c>
      <c r="AA36" s="127">
        <f t="shared" si="10"/>
        <v>0.99056959637872499</v>
      </c>
      <c r="AB36" s="126">
        <f>SUM(AB37:AB46)</f>
        <v>2452</v>
      </c>
      <c r="AC36" s="127">
        <f t="shared" si="11"/>
        <v>0.92493398717465103</v>
      </c>
      <c r="AD36" s="126">
        <f>SUM(AD37:AD46)</f>
        <v>2655</v>
      </c>
      <c r="AE36" s="114">
        <f t="shared" si="12"/>
        <v>1.0015088645794039</v>
      </c>
    </row>
    <row r="37" spans="1:31" x14ac:dyDescent="0.2">
      <c r="A37" s="94" t="s">
        <v>41</v>
      </c>
      <c r="B37" s="134">
        <v>329</v>
      </c>
      <c r="C37" s="124">
        <v>323</v>
      </c>
      <c r="D37" s="14">
        <f t="shared" si="0"/>
        <v>0.98176291793313075</v>
      </c>
      <c r="E37" s="124">
        <v>324</v>
      </c>
      <c r="F37" s="14">
        <f t="shared" si="1"/>
        <v>0.98480243161094227</v>
      </c>
      <c r="G37" s="124">
        <v>99</v>
      </c>
      <c r="H37" s="14">
        <f t="shared" si="2"/>
        <v>0.30091185410334348</v>
      </c>
      <c r="I37" s="124">
        <v>323</v>
      </c>
      <c r="J37" s="14">
        <f t="shared" si="3"/>
        <v>0.98176291793313075</v>
      </c>
      <c r="K37" s="124">
        <v>323</v>
      </c>
      <c r="L37" s="14">
        <f t="shared" si="13"/>
        <v>0.98176291793313075</v>
      </c>
      <c r="M37" s="124">
        <v>307</v>
      </c>
      <c r="N37" s="14">
        <f t="shared" si="4"/>
        <v>0.93313069908814594</v>
      </c>
      <c r="O37" s="124">
        <v>302</v>
      </c>
      <c r="P37" s="14">
        <f>O37/B37</f>
        <v>0.91793313069908811</v>
      </c>
      <c r="Q37" s="124">
        <v>189</v>
      </c>
      <c r="R37" s="14">
        <f t="shared" si="6"/>
        <v>0.57446808510638303</v>
      </c>
      <c r="S37" s="134">
        <v>336</v>
      </c>
      <c r="T37" s="124">
        <v>354</v>
      </c>
      <c r="U37" s="14">
        <f t="shared" si="7"/>
        <v>1.0535714285714286</v>
      </c>
      <c r="V37" s="124">
        <v>275</v>
      </c>
      <c r="W37" s="14">
        <f>V37/S37</f>
        <v>0.81845238095238093</v>
      </c>
      <c r="X37" s="124">
        <v>351</v>
      </c>
      <c r="Y37" s="14">
        <f t="shared" si="9"/>
        <v>1.0446428571428572</v>
      </c>
      <c r="Z37" s="124">
        <v>354</v>
      </c>
      <c r="AA37" s="14">
        <f t="shared" si="10"/>
        <v>1.0535714285714286</v>
      </c>
      <c r="AB37" s="124">
        <v>323</v>
      </c>
      <c r="AC37" s="14">
        <f t="shared" si="11"/>
        <v>0.96130952380952384</v>
      </c>
      <c r="AD37" s="124">
        <v>357</v>
      </c>
      <c r="AE37" s="104">
        <f t="shared" si="12"/>
        <v>1.0625</v>
      </c>
    </row>
    <row r="38" spans="1:31" x14ac:dyDescent="0.2">
      <c r="A38" s="93" t="s">
        <v>42</v>
      </c>
      <c r="B38" s="133">
        <v>242</v>
      </c>
      <c r="C38" s="123">
        <v>244</v>
      </c>
      <c r="D38" s="9">
        <f t="shared" si="0"/>
        <v>1.0082644628099173</v>
      </c>
      <c r="E38" s="123">
        <v>244</v>
      </c>
      <c r="F38" s="9">
        <f t="shared" si="1"/>
        <v>1.0082644628099173</v>
      </c>
      <c r="G38" s="123">
        <v>72</v>
      </c>
      <c r="H38" s="9">
        <f t="shared" si="2"/>
        <v>0.2975206611570248</v>
      </c>
      <c r="I38" s="123">
        <v>244</v>
      </c>
      <c r="J38" s="9">
        <f t="shared" si="3"/>
        <v>1.0082644628099173</v>
      </c>
      <c r="K38" s="123">
        <v>244</v>
      </c>
      <c r="L38" s="9">
        <f t="shared" si="13"/>
        <v>1.0082644628099173</v>
      </c>
      <c r="M38" s="123">
        <v>226</v>
      </c>
      <c r="N38" s="9">
        <f t="shared" si="4"/>
        <v>0.93388429752066116</v>
      </c>
      <c r="O38" s="123">
        <v>242</v>
      </c>
      <c r="P38" s="9">
        <f>O38/B38</f>
        <v>1</v>
      </c>
      <c r="Q38" s="123">
        <v>151</v>
      </c>
      <c r="R38" s="9">
        <f t="shared" si="6"/>
        <v>0.62396694214876036</v>
      </c>
      <c r="S38" s="133">
        <v>247</v>
      </c>
      <c r="T38" s="123">
        <v>224</v>
      </c>
      <c r="U38" s="9">
        <f t="shared" si="7"/>
        <v>0.90688259109311742</v>
      </c>
      <c r="V38" s="123">
        <v>218</v>
      </c>
      <c r="W38" s="9">
        <f t="shared" ref="W38:W46" si="15">V38/S38</f>
        <v>0.88259109311740891</v>
      </c>
      <c r="X38" s="123">
        <v>196</v>
      </c>
      <c r="Y38" s="9">
        <f t="shared" si="9"/>
        <v>0.79352226720647778</v>
      </c>
      <c r="Z38" s="123">
        <v>228</v>
      </c>
      <c r="AA38" s="9">
        <f t="shared" si="10"/>
        <v>0.92307692307692313</v>
      </c>
      <c r="AB38" s="123">
        <v>253</v>
      </c>
      <c r="AC38" s="9">
        <f t="shared" si="11"/>
        <v>1.0242914979757085</v>
      </c>
      <c r="AD38" s="123">
        <v>209</v>
      </c>
      <c r="AE38" s="101">
        <f t="shared" si="12"/>
        <v>0.84615384615384615</v>
      </c>
    </row>
    <row r="39" spans="1:31" x14ac:dyDescent="0.2">
      <c r="A39" s="94" t="s">
        <v>43</v>
      </c>
      <c r="B39" s="134">
        <v>119</v>
      </c>
      <c r="C39" s="124">
        <v>137</v>
      </c>
      <c r="D39" s="14">
        <f t="shared" si="0"/>
        <v>1.1512605042016806</v>
      </c>
      <c r="E39" s="124">
        <v>138</v>
      </c>
      <c r="F39" s="14">
        <f t="shared" si="1"/>
        <v>1.1596638655462186</v>
      </c>
      <c r="G39" s="124">
        <v>26</v>
      </c>
      <c r="H39" s="14">
        <f t="shared" si="2"/>
        <v>0.21848739495798319</v>
      </c>
      <c r="I39" s="124">
        <v>138</v>
      </c>
      <c r="J39" s="14">
        <f t="shared" si="3"/>
        <v>1.1596638655462186</v>
      </c>
      <c r="K39" s="124">
        <v>138</v>
      </c>
      <c r="L39" s="14">
        <f t="shared" si="13"/>
        <v>1.1596638655462186</v>
      </c>
      <c r="M39" s="124">
        <v>124</v>
      </c>
      <c r="N39" s="14">
        <f t="shared" si="4"/>
        <v>1.0420168067226891</v>
      </c>
      <c r="O39" s="124">
        <v>124</v>
      </c>
      <c r="P39" s="14">
        <f t="shared" ref="P39:P102" si="16">O39/B39</f>
        <v>1.0420168067226891</v>
      </c>
      <c r="Q39" s="124">
        <v>119</v>
      </c>
      <c r="R39" s="14">
        <f t="shared" si="6"/>
        <v>1</v>
      </c>
      <c r="S39" s="134">
        <v>122</v>
      </c>
      <c r="T39" s="124">
        <v>142</v>
      </c>
      <c r="U39" s="14">
        <f t="shared" si="7"/>
        <v>1.1639344262295082</v>
      </c>
      <c r="V39" s="124">
        <v>129</v>
      </c>
      <c r="W39" s="14">
        <f t="shared" si="15"/>
        <v>1.0573770491803278</v>
      </c>
      <c r="X39" s="124">
        <v>144</v>
      </c>
      <c r="Y39" s="14">
        <f t="shared" si="9"/>
        <v>1.180327868852459</v>
      </c>
      <c r="Z39" s="124">
        <v>138</v>
      </c>
      <c r="AA39" s="14">
        <f t="shared" si="10"/>
        <v>1.1311475409836065</v>
      </c>
      <c r="AB39" s="124">
        <v>153</v>
      </c>
      <c r="AC39" s="14">
        <f t="shared" si="11"/>
        <v>1.2540983606557377</v>
      </c>
      <c r="AD39" s="124">
        <v>144</v>
      </c>
      <c r="AE39" s="104">
        <f t="shared" si="12"/>
        <v>1.180327868852459</v>
      </c>
    </row>
    <row r="40" spans="1:31" x14ac:dyDescent="0.2">
      <c r="A40" s="93" t="s">
        <v>44</v>
      </c>
      <c r="B40" s="133">
        <v>450</v>
      </c>
      <c r="C40" s="123">
        <v>490</v>
      </c>
      <c r="D40" s="9">
        <f t="shared" si="0"/>
        <v>1.0888888888888888</v>
      </c>
      <c r="E40" s="123">
        <v>472</v>
      </c>
      <c r="F40" s="9">
        <f t="shared" si="1"/>
        <v>1.048888888888889</v>
      </c>
      <c r="G40" s="123">
        <v>148</v>
      </c>
      <c r="H40" s="9">
        <f t="shared" si="2"/>
        <v>0.3288888888888889</v>
      </c>
      <c r="I40" s="123">
        <v>472</v>
      </c>
      <c r="J40" s="9">
        <f t="shared" si="3"/>
        <v>1.048888888888889</v>
      </c>
      <c r="K40" s="123">
        <v>472</v>
      </c>
      <c r="L40" s="9">
        <f t="shared" si="13"/>
        <v>1.048888888888889</v>
      </c>
      <c r="M40" s="123">
        <v>484</v>
      </c>
      <c r="N40" s="9">
        <f t="shared" si="4"/>
        <v>1.0755555555555556</v>
      </c>
      <c r="O40" s="123">
        <v>512</v>
      </c>
      <c r="P40" s="9">
        <f t="shared" si="16"/>
        <v>1.1377777777777778</v>
      </c>
      <c r="Q40" s="123">
        <v>381</v>
      </c>
      <c r="R40" s="9">
        <f t="shared" si="6"/>
        <v>0.84666666666666668</v>
      </c>
      <c r="S40" s="133">
        <v>452</v>
      </c>
      <c r="T40" s="123">
        <v>466</v>
      </c>
      <c r="U40" s="9">
        <f t="shared" si="7"/>
        <v>1.0309734513274336</v>
      </c>
      <c r="V40" s="123">
        <v>350</v>
      </c>
      <c r="W40" s="9">
        <f t="shared" si="15"/>
        <v>0.77433628318584069</v>
      </c>
      <c r="X40" s="123">
        <v>470</v>
      </c>
      <c r="Y40" s="9">
        <f t="shared" si="9"/>
        <v>1.0398230088495575</v>
      </c>
      <c r="Z40" s="123">
        <v>469</v>
      </c>
      <c r="AA40" s="9">
        <f t="shared" si="10"/>
        <v>1.0376106194690264</v>
      </c>
      <c r="AB40" s="123">
        <v>446</v>
      </c>
      <c r="AC40" s="9">
        <f t="shared" si="11"/>
        <v>0.98672566371681414</v>
      </c>
      <c r="AD40" s="123">
        <v>478</v>
      </c>
      <c r="AE40" s="101">
        <f t="shared" si="12"/>
        <v>1.0575221238938053</v>
      </c>
    </row>
    <row r="41" spans="1:31" x14ac:dyDescent="0.2">
      <c r="A41" s="94" t="s">
        <v>45</v>
      </c>
      <c r="B41" s="134">
        <v>253</v>
      </c>
      <c r="C41" s="124">
        <v>252</v>
      </c>
      <c r="D41" s="14">
        <f t="shared" si="0"/>
        <v>0.99604743083003955</v>
      </c>
      <c r="E41" s="124">
        <v>252</v>
      </c>
      <c r="F41" s="14">
        <f t="shared" si="1"/>
        <v>0.99604743083003955</v>
      </c>
      <c r="G41" s="124">
        <v>79</v>
      </c>
      <c r="H41" s="14">
        <f t="shared" si="2"/>
        <v>0.31225296442687744</v>
      </c>
      <c r="I41" s="124">
        <v>252</v>
      </c>
      <c r="J41" s="14">
        <f t="shared" si="3"/>
        <v>0.99604743083003955</v>
      </c>
      <c r="K41" s="124">
        <v>252</v>
      </c>
      <c r="L41" s="14">
        <f t="shared" si="13"/>
        <v>0.99604743083003955</v>
      </c>
      <c r="M41" s="124">
        <v>242</v>
      </c>
      <c r="N41" s="14">
        <f t="shared" si="4"/>
        <v>0.95652173913043481</v>
      </c>
      <c r="O41" s="124">
        <v>242</v>
      </c>
      <c r="P41" s="14">
        <f t="shared" si="16"/>
        <v>0.95652173913043481</v>
      </c>
      <c r="Q41" s="124">
        <v>228</v>
      </c>
      <c r="R41" s="14">
        <f t="shared" si="6"/>
        <v>0.90118577075098816</v>
      </c>
      <c r="S41" s="134">
        <v>253</v>
      </c>
      <c r="T41" s="124">
        <v>231</v>
      </c>
      <c r="U41" s="14">
        <f t="shared" si="7"/>
        <v>0.91304347826086951</v>
      </c>
      <c r="V41" s="124">
        <v>214</v>
      </c>
      <c r="W41" s="14">
        <f t="shared" si="15"/>
        <v>0.8458498023715415</v>
      </c>
      <c r="X41" s="124">
        <v>232</v>
      </c>
      <c r="Y41" s="14">
        <f t="shared" si="9"/>
        <v>0.91699604743083007</v>
      </c>
      <c r="Z41" s="124">
        <v>232</v>
      </c>
      <c r="AA41" s="14">
        <f t="shared" si="10"/>
        <v>0.91699604743083007</v>
      </c>
      <c r="AB41" s="124">
        <v>92</v>
      </c>
      <c r="AC41" s="14">
        <f t="shared" si="11"/>
        <v>0.36363636363636365</v>
      </c>
      <c r="AD41" s="124">
        <v>232</v>
      </c>
      <c r="AE41" s="104">
        <f t="shared" si="12"/>
        <v>0.91699604743083007</v>
      </c>
    </row>
    <row r="42" spans="1:31" x14ac:dyDescent="0.2">
      <c r="A42" s="93" t="s">
        <v>46</v>
      </c>
      <c r="B42" s="133">
        <v>84</v>
      </c>
      <c r="C42" s="123">
        <v>89</v>
      </c>
      <c r="D42" s="9">
        <f t="shared" si="0"/>
        <v>1.0595238095238095</v>
      </c>
      <c r="E42" s="123">
        <v>88</v>
      </c>
      <c r="F42" s="9">
        <f t="shared" si="1"/>
        <v>1.0476190476190477</v>
      </c>
      <c r="G42" s="123">
        <v>8</v>
      </c>
      <c r="H42" s="9">
        <f t="shared" si="2"/>
        <v>9.5238095238095233E-2</v>
      </c>
      <c r="I42" s="123">
        <v>88</v>
      </c>
      <c r="J42" s="9">
        <f t="shared" si="3"/>
        <v>1.0476190476190477</v>
      </c>
      <c r="K42" s="123">
        <v>87</v>
      </c>
      <c r="L42" s="9">
        <f t="shared" si="13"/>
        <v>1.0357142857142858</v>
      </c>
      <c r="M42" s="123">
        <v>86</v>
      </c>
      <c r="N42" s="9">
        <f t="shared" si="4"/>
        <v>1.0238095238095237</v>
      </c>
      <c r="O42" s="123">
        <v>84</v>
      </c>
      <c r="P42" s="9">
        <f t="shared" si="16"/>
        <v>1</v>
      </c>
      <c r="Q42" s="123">
        <v>87</v>
      </c>
      <c r="R42" s="9">
        <f t="shared" si="6"/>
        <v>1.0357142857142858</v>
      </c>
      <c r="S42" s="133">
        <v>86</v>
      </c>
      <c r="T42" s="123">
        <v>99</v>
      </c>
      <c r="U42" s="9">
        <f t="shared" si="7"/>
        <v>1.1511627906976745</v>
      </c>
      <c r="V42" s="123">
        <v>116</v>
      </c>
      <c r="W42" s="9">
        <f t="shared" si="15"/>
        <v>1.3488372093023255</v>
      </c>
      <c r="X42" s="123">
        <v>107</v>
      </c>
      <c r="Y42" s="9">
        <f t="shared" si="9"/>
        <v>1.2441860465116279</v>
      </c>
      <c r="Z42" s="123">
        <v>100</v>
      </c>
      <c r="AA42" s="9">
        <f t="shared" si="10"/>
        <v>1.1627906976744187</v>
      </c>
      <c r="AB42" s="123">
        <v>131</v>
      </c>
      <c r="AC42" s="9">
        <f t="shared" si="11"/>
        <v>1.5232558139534884</v>
      </c>
      <c r="AD42" s="123">
        <v>100</v>
      </c>
      <c r="AE42" s="101">
        <f t="shared" si="12"/>
        <v>1.1627906976744187</v>
      </c>
    </row>
    <row r="43" spans="1:31" x14ac:dyDescent="0.2">
      <c r="A43" s="94" t="s">
        <v>47</v>
      </c>
      <c r="B43" s="134">
        <v>641</v>
      </c>
      <c r="C43" s="124">
        <v>635</v>
      </c>
      <c r="D43" s="14">
        <f t="shared" si="0"/>
        <v>0.99063962558502339</v>
      </c>
      <c r="E43" s="124">
        <v>643</v>
      </c>
      <c r="F43" s="14">
        <f t="shared" si="1"/>
        <v>1.0031201248049921</v>
      </c>
      <c r="G43" s="124">
        <v>231</v>
      </c>
      <c r="H43" s="14">
        <f t="shared" si="2"/>
        <v>0.36037441497659906</v>
      </c>
      <c r="I43" s="124">
        <v>643</v>
      </c>
      <c r="J43" s="14">
        <f t="shared" si="3"/>
        <v>1.0031201248049921</v>
      </c>
      <c r="K43" s="124">
        <v>643</v>
      </c>
      <c r="L43" s="14">
        <f t="shared" si="13"/>
        <v>1.0031201248049921</v>
      </c>
      <c r="M43" s="124">
        <v>556</v>
      </c>
      <c r="N43" s="14">
        <f t="shared" si="4"/>
        <v>0.86739469578783146</v>
      </c>
      <c r="O43" s="124">
        <v>658</v>
      </c>
      <c r="P43" s="14">
        <f t="shared" si="16"/>
        <v>1.0265210608424338</v>
      </c>
      <c r="Q43" s="124">
        <v>513</v>
      </c>
      <c r="R43" s="14">
        <f t="shared" si="6"/>
        <v>0.80031201248049921</v>
      </c>
      <c r="S43" s="134">
        <v>668</v>
      </c>
      <c r="T43" s="124">
        <v>621</v>
      </c>
      <c r="U43" s="14">
        <f t="shared" si="7"/>
        <v>0.92964071856287422</v>
      </c>
      <c r="V43" s="124">
        <v>511</v>
      </c>
      <c r="W43" s="14">
        <f t="shared" si="15"/>
        <v>0.76497005988023947</v>
      </c>
      <c r="X43" s="124">
        <v>637</v>
      </c>
      <c r="Y43" s="14">
        <f t="shared" si="9"/>
        <v>0.95359281437125754</v>
      </c>
      <c r="Z43" s="124">
        <v>612</v>
      </c>
      <c r="AA43" s="14">
        <f t="shared" si="10"/>
        <v>0.91616766467065869</v>
      </c>
      <c r="AB43" s="124">
        <v>577</v>
      </c>
      <c r="AC43" s="14">
        <f t="shared" si="11"/>
        <v>0.86377245508982037</v>
      </c>
      <c r="AD43" s="124">
        <v>641</v>
      </c>
      <c r="AE43" s="104">
        <f t="shared" si="12"/>
        <v>0.95958083832335328</v>
      </c>
    </row>
    <row r="44" spans="1:31" x14ac:dyDescent="0.2">
      <c r="A44" s="93" t="s">
        <v>48</v>
      </c>
      <c r="B44" s="133">
        <v>185</v>
      </c>
      <c r="C44" s="123">
        <v>189</v>
      </c>
      <c r="D44" s="9">
        <f t="shared" si="0"/>
        <v>1.0216216216216216</v>
      </c>
      <c r="E44" s="123">
        <v>189</v>
      </c>
      <c r="F44" s="9">
        <f t="shared" si="1"/>
        <v>1.0216216216216216</v>
      </c>
      <c r="G44" s="123">
        <v>87</v>
      </c>
      <c r="H44" s="9">
        <f t="shared" si="2"/>
        <v>0.4702702702702703</v>
      </c>
      <c r="I44" s="123">
        <v>189</v>
      </c>
      <c r="J44" s="9">
        <f t="shared" si="3"/>
        <v>1.0216216216216216</v>
      </c>
      <c r="K44" s="123">
        <v>189</v>
      </c>
      <c r="L44" s="9">
        <f t="shared" si="13"/>
        <v>1.0216216216216216</v>
      </c>
      <c r="M44" s="123">
        <v>184</v>
      </c>
      <c r="N44" s="9">
        <f t="shared" si="4"/>
        <v>0.99459459459459465</v>
      </c>
      <c r="O44" s="123">
        <v>183</v>
      </c>
      <c r="P44" s="9">
        <f t="shared" si="16"/>
        <v>0.98918918918918919</v>
      </c>
      <c r="Q44" s="123">
        <v>168</v>
      </c>
      <c r="R44" s="9">
        <f t="shared" si="6"/>
        <v>0.90810810810810816</v>
      </c>
      <c r="S44" s="133">
        <v>185</v>
      </c>
      <c r="T44" s="123">
        <v>190</v>
      </c>
      <c r="U44" s="9">
        <f t="shared" si="7"/>
        <v>1.027027027027027</v>
      </c>
      <c r="V44" s="123">
        <v>176</v>
      </c>
      <c r="W44" s="9">
        <f t="shared" si="15"/>
        <v>0.9513513513513514</v>
      </c>
      <c r="X44" s="123">
        <v>191</v>
      </c>
      <c r="Y44" s="9">
        <f t="shared" si="9"/>
        <v>1.0324324324324323</v>
      </c>
      <c r="Z44" s="123">
        <v>189</v>
      </c>
      <c r="AA44" s="9">
        <f t="shared" si="10"/>
        <v>1.0216216216216216</v>
      </c>
      <c r="AB44" s="123">
        <v>220</v>
      </c>
      <c r="AC44" s="9">
        <f t="shared" si="11"/>
        <v>1.1891891891891893</v>
      </c>
      <c r="AD44" s="123">
        <v>190</v>
      </c>
      <c r="AE44" s="101">
        <f t="shared" si="12"/>
        <v>1.027027027027027</v>
      </c>
    </row>
    <row r="45" spans="1:31" x14ac:dyDescent="0.2">
      <c r="A45" s="94" t="s">
        <v>49</v>
      </c>
      <c r="B45" s="134">
        <v>86</v>
      </c>
      <c r="C45" s="124">
        <v>75</v>
      </c>
      <c r="D45" s="14">
        <f t="shared" si="0"/>
        <v>0.87209302325581395</v>
      </c>
      <c r="E45" s="124">
        <v>75</v>
      </c>
      <c r="F45" s="14">
        <f t="shared" si="1"/>
        <v>0.87209302325581395</v>
      </c>
      <c r="G45" s="124">
        <v>22</v>
      </c>
      <c r="H45" s="14">
        <f t="shared" si="2"/>
        <v>0.2558139534883721</v>
      </c>
      <c r="I45" s="124">
        <v>75</v>
      </c>
      <c r="J45" s="14">
        <f t="shared" si="3"/>
        <v>0.87209302325581395</v>
      </c>
      <c r="K45" s="124">
        <v>75</v>
      </c>
      <c r="L45" s="14">
        <f t="shared" si="13"/>
        <v>0.87209302325581395</v>
      </c>
      <c r="M45" s="124">
        <v>70</v>
      </c>
      <c r="N45" s="14">
        <f t="shared" si="4"/>
        <v>0.81395348837209303</v>
      </c>
      <c r="O45" s="124">
        <v>74</v>
      </c>
      <c r="P45" s="14">
        <f t="shared" si="16"/>
        <v>0.86046511627906974</v>
      </c>
      <c r="Q45" s="124">
        <v>63</v>
      </c>
      <c r="R45" s="14">
        <f t="shared" si="6"/>
        <v>0.73255813953488369</v>
      </c>
      <c r="S45" s="134">
        <v>86</v>
      </c>
      <c r="T45" s="124">
        <v>77</v>
      </c>
      <c r="U45" s="14">
        <f t="shared" si="7"/>
        <v>0.89534883720930236</v>
      </c>
      <c r="V45" s="124">
        <v>88</v>
      </c>
      <c r="W45" s="14">
        <f t="shared" si="15"/>
        <v>1.0232558139534884</v>
      </c>
      <c r="X45" s="124">
        <v>77</v>
      </c>
      <c r="Y45" s="14">
        <f t="shared" si="9"/>
        <v>0.89534883720930236</v>
      </c>
      <c r="Z45" s="124">
        <v>77</v>
      </c>
      <c r="AA45" s="14">
        <f t="shared" si="10"/>
        <v>0.89534883720930236</v>
      </c>
      <c r="AB45" s="124">
        <v>91</v>
      </c>
      <c r="AC45" s="14">
        <f t="shared" si="11"/>
        <v>1.058139534883721</v>
      </c>
      <c r="AD45" s="124">
        <v>77</v>
      </c>
      <c r="AE45" s="104">
        <f t="shared" si="12"/>
        <v>0.89534883720930236</v>
      </c>
    </row>
    <row r="46" spans="1:31" ht="13.5" thickBot="1" x14ac:dyDescent="0.25">
      <c r="A46" s="118" t="s">
        <v>40</v>
      </c>
      <c r="B46" s="136">
        <v>216</v>
      </c>
      <c r="C46" s="128">
        <v>235</v>
      </c>
      <c r="D46" s="129">
        <f t="shared" si="0"/>
        <v>1.087962962962963</v>
      </c>
      <c r="E46" s="128">
        <v>235</v>
      </c>
      <c r="F46" s="129">
        <f t="shared" si="1"/>
        <v>1.087962962962963</v>
      </c>
      <c r="G46" s="128">
        <v>1066</v>
      </c>
      <c r="H46" s="129">
        <f t="shared" si="2"/>
        <v>4.9351851851851851</v>
      </c>
      <c r="I46" s="128">
        <v>235</v>
      </c>
      <c r="J46" s="129">
        <f t="shared" si="3"/>
        <v>1.087962962962963</v>
      </c>
      <c r="K46" s="128">
        <v>235</v>
      </c>
      <c r="L46" s="129">
        <f t="shared" si="13"/>
        <v>1.087962962962963</v>
      </c>
      <c r="M46" s="128">
        <v>225</v>
      </c>
      <c r="N46" s="129">
        <f t="shared" si="4"/>
        <v>1.0416666666666667</v>
      </c>
      <c r="O46" s="128">
        <v>224</v>
      </c>
      <c r="P46" s="129">
        <f t="shared" si="16"/>
        <v>1.037037037037037</v>
      </c>
      <c r="Q46" s="128">
        <v>135</v>
      </c>
      <c r="R46" s="129">
        <f t="shared" si="6"/>
        <v>0.625</v>
      </c>
      <c r="S46" s="136">
        <v>216</v>
      </c>
      <c r="T46" s="128">
        <v>227</v>
      </c>
      <c r="U46" s="129">
        <f t="shared" si="7"/>
        <v>1.0509259259259258</v>
      </c>
      <c r="V46" s="128">
        <v>187</v>
      </c>
      <c r="W46" s="129">
        <f t="shared" si="15"/>
        <v>0.8657407407407407</v>
      </c>
      <c r="X46" s="128">
        <v>227</v>
      </c>
      <c r="Y46" s="129">
        <f t="shared" si="9"/>
        <v>1.0509259259259258</v>
      </c>
      <c r="Z46" s="128">
        <v>227</v>
      </c>
      <c r="AA46" s="129">
        <f t="shared" si="10"/>
        <v>1.0509259259259258</v>
      </c>
      <c r="AB46" s="128">
        <v>166</v>
      </c>
      <c r="AC46" s="129">
        <f t="shared" si="11"/>
        <v>0.76851851851851849</v>
      </c>
      <c r="AD46" s="128">
        <v>227</v>
      </c>
      <c r="AE46" s="120">
        <f t="shared" si="12"/>
        <v>1.0509259259259258</v>
      </c>
    </row>
    <row r="47" spans="1:31" x14ac:dyDescent="0.2">
      <c r="A47" s="109" t="s">
        <v>50</v>
      </c>
      <c r="B47" s="113">
        <f>SUM(B48:B66)</f>
        <v>2761</v>
      </c>
      <c r="C47" s="126">
        <f>SUM(C48:C66)</f>
        <v>2534</v>
      </c>
      <c r="D47" s="127">
        <f t="shared" si="0"/>
        <v>0.91778341180731615</v>
      </c>
      <c r="E47" s="126">
        <f>SUM(E48:E66)</f>
        <v>2546</v>
      </c>
      <c r="F47" s="127">
        <f t="shared" si="1"/>
        <v>0.9221296631655197</v>
      </c>
      <c r="G47" s="126">
        <f>SUM(G48:G66)</f>
        <v>1927</v>
      </c>
      <c r="H47" s="127">
        <f t="shared" si="2"/>
        <v>0.69793553060485336</v>
      </c>
      <c r="I47" s="126">
        <f>SUM(I48:I66)</f>
        <v>2542</v>
      </c>
      <c r="J47" s="127">
        <f t="shared" si="3"/>
        <v>0.92068091271278518</v>
      </c>
      <c r="K47" s="126">
        <f>SUM(K48:K66)</f>
        <v>2542</v>
      </c>
      <c r="L47" s="127">
        <f>K47/B47</f>
        <v>0.92068091271278518</v>
      </c>
      <c r="M47" s="126">
        <f>SUM(M48:M66)</f>
        <v>2465</v>
      </c>
      <c r="N47" s="127">
        <f t="shared" si="4"/>
        <v>0.89279246649764576</v>
      </c>
      <c r="O47" s="126">
        <f>SUM(O48:O66)</f>
        <v>2597</v>
      </c>
      <c r="P47" s="127">
        <f t="shared" si="16"/>
        <v>0.94060123143788488</v>
      </c>
      <c r="Q47" s="126">
        <f>SUM(Q48:Q66)</f>
        <v>1950</v>
      </c>
      <c r="R47" s="127">
        <f t="shared" si="6"/>
        <v>0.70626584570807682</v>
      </c>
      <c r="S47" s="113">
        <f>SUM(S48:S66)</f>
        <v>2894</v>
      </c>
      <c r="T47" s="126">
        <f>SUM(T48:T66)</f>
        <v>2849</v>
      </c>
      <c r="U47" s="127">
        <f t="shared" si="7"/>
        <v>0.98445058742225289</v>
      </c>
      <c r="V47" s="126">
        <f>SUM(V48:V66)</f>
        <v>2659</v>
      </c>
      <c r="W47" s="127">
        <f>V47/S47</f>
        <v>0.91879751209398752</v>
      </c>
      <c r="X47" s="126">
        <f>SUM(X48:X66)</f>
        <v>2875</v>
      </c>
      <c r="Y47" s="127">
        <f t="shared" si="9"/>
        <v>0.99343469246717342</v>
      </c>
      <c r="Z47" s="126">
        <f>SUM(Z48:Z66)</f>
        <v>2770</v>
      </c>
      <c r="AA47" s="127">
        <f t="shared" si="10"/>
        <v>0.9571527297857636</v>
      </c>
      <c r="AB47" s="126">
        <f>SUM(AB48:AB66)</f>
        <v>2573</v>
      </c>
      <c r="AC47" s="127">
        <f>AB47/S47</f>
        <v>0.88908085694540429</v>
      </c>
      <c r="AD47" s="126">
        <f>SUM(AD48:AD66)</f>
        <v>2838</v>
      </c>
      <c r="AE47" s="114">
        <f t="shared" si="12"/>
        <v>0.98064961990324806</v>
      </c>
    </row>
    <row r="48" spans="1:31" x14ac:dyDescent="0.2">
      <c r="A48" s="94" t="s">
        <v>52</v>
      </c>
      <c r="B48" s="134">
        <v>23</v>
      </c>
      <c r="C48" s="124">
        <v>22</v>
      </c>
      <c r="D48" s="14">
        <f t="shared" si="0"/>
        <v>0.95652173913043481</v>
      </c>
      <c r="E48" s="124">
        <v>22</v>
      </c>
      <c r="F48" s="14">
        <f t="shared" si="1"/>
        <v>0.95652173913043481</v>
      </c>
      <c r="G48" s="124">
        <v>0</v>
      </c>
      <c r="H48" s="14">
        <f t="shared" si="2"/>
        <v>0</v>
      </c>
      <c r="I48" s="124">
        <v>22</v>
      </c>
      <c r="J48" s="14">
        <f t="shared" si="3"/>
        <v>0.95652173913043481</v>
      </c>
      <c r="K48" s="124">
        <v>22</v>
      </c>
      <c r="L48" s="14">
        <f t="shared" si="13"/>
        <v>0.95652173913043481</v>
      </c>
      <c r="M48" s="124">
        <v>21</v>
      </c>
      <c r="N48" s="14">
        <f t="shared" si="4"/>
        <v>0.91304347826086951</v>
      </c>
      <c r="O48" s="124">
        <v>22</v>
      </c>
      <c r="P48" s="14">
        <f t="shared" si="16"/>
        <v>0.95652173913043481</v>
      </c>
      <c r="Q48" s="124">
        <v>20</v>
      </c>
      <c r="R48" s="14">
        <f t="shared" si="6"/>
        <v>0.86956521739130432</v>
      </c>
      <c r="S48" s="134">
        <v>23</v>
      </c>
      <c r="T48" s="124">
        <v>25</v>
      </c>
      <c r="U48" s="14">
        <f t="shared" si="7"/>
        <v>1.0869565217391304</v>
      </c>
      <c r="V48" s="124">
        <v>20</v>
      </c>
      <c r="W48" s="14">
        <f>V48/S48</f>
        <v>0.86956521739130432</v>
      </c>
      <c r="X48" s="124">
        <v>25</v>
      </c>
      <c r="Y48" s="14">
        <f t="shared" si="9"/>
        <v>1.0869565217391304</v>
      </c>
      <c r="Z48" s="124">
        <v>25</v>
      </c>
      <c r="AA48" s="14">
        <f t="shared" si="10"/>
        <v>1.0869565217391304</v>
      </c>
      <c r="AB48" s="124">
        <v>18</v>
      </c>
      <c r="AC48" s="14">
        <f t="shared" si="11"/>
        <v>0.78260869565217395</v>
      </c>
      <c r="AD48" s="124">
        <v>25</v>
      </c>
      <c r="AE48" s="104">
        <f t="shared" si="12"/>
        <v>1.0869565217391304</v>
      </c>
    </row>
    <row r="49" spans="1:31" x14ac:dyDescent="0.2">
      <c r="A49" s="93" t="s">
        <v>51</v>
      </c>
      <c r="B49" s="133">
        <v>368</v>
      </c>
      <c r="C49" s="123">
        <v>350</v>
      </c>
      <c r="D49" s="9">
        <f t="shared" si="0"/>
        <v>0.95108695652173914</v>
      </c>
      <c r="E49" s="123">
        <v>349</v>
      </c>
      <c r="F49" s="9">
        <f t="shared" si="1"/>
        <v>0.94836956521739135</v>
      </c>
      <c r="G49" s="123">
        <v>1050</v>
      </c>
      <c r="H49" s="9">
        <f t="shared" si="2"/>
        <v>2.8532608695652173</v>
      </c>
      <c r="I49" s="123">
        <v>349</v>
      </c>
      <c r="J49" s="9">
        <f t="shared" si="3"/>
        <v>0.94836956521739135</v>
      </c>
      <c r="K49" s="123">
        <v>349</v>
      </c>
      <c r="L49" s="9">
        <f t="shared" si="13"/>
        <v>0.94836956521739135</v>
      </c>
      <c r="M49" s="123">
        <v>328</v>
      </c>
      <c r="N49" s="9">
        <f t="shared" si="4"/>
        <v>0.89130434782608692</v>
      </c>
      <c r="O49" s="123">
        <v>327</v>
      </c>
      <c r="P49" s="9">
        <f>O49/B49</f>
        <v>0.88858695652173914</v>
      </c>
      <c r="Q49" s="123">
        <v>279</v>
      </c>
      <c r="R49" s="9">
        <f t="shared" si="6"/>
        <v>0.75815217391304346</v>
      </c>
      <c r="S49" s="133">
        <v>378</v>
      </c>
      <c r="T49" s="123">
        <v>348</v>
      </c>
      <c r="U49" s="9">
        <f t="shared" si="7"/>
        <v>0.92063492063492058</v>
      </c>
      <c r="V49" s="123">
        <v>303</v>
      </c>
      <c r="W49" s="9">
        <f t="shared" ref="W49:W66" si="17">V49/S49</f>
        <v>0.80158730158730163</v>
      </c>
      <c r="X49" s="123">
        <v>350</v>
      </c>
      <c r="Y49" s="9">
        <f t="shared" si="9"/>
        <v>0.92592592592592593</v>
      </c>
      <c r="Z49" s="123">
        <v>348</v>
      </c>
      <c r="AA49" s="9">
        <f t="shared" si="10"/>
        <v>0.92063492063492058</v>
      </c>
      <c r="AB49" s="123">
        <v>283</v>
      </c>
      <c r="AC49" s="9">
        <f t="shared" si="11"/>
        <v>0.74867724867724872</v>
      </c>
      <c r="AD49" s="123">
        <v>346</v>
      </c>
      <c r="AE49" s="101">
        <f t="shared" si="12"/>
        <v>0.91534391534391535</v>
      </c>
    </row>
    <row r="50" spans="1:31" x14ac:dyDescent="0.2">
      <c r="A50" s="94" t="s">
        <v>53</v>
      </c>
      <c r="B50" s="134">
        <v>97</v>
      </c>
      <c r="C50" s="124">
        <v>87</v>
      </c>
      <c r="D50" s="14">
        <f t="shared" si="0"/>
        <v>0.89690721649484539</v>
      </c>
      <c r="E50" s="124">
        <v>87</v>
      </c>
      <c r="F50" s="14">
        <f t="shared" si="1"/>
        <v>0.89690721649484539</v>
      </c>
      <c r="G50" s="124">
        <v>17</v>
      </c>
      <c r="H50" s="14">
        <f t="shared" si="2"/>
        <v>0.17525773195876287</v>
      </c>
      <c r="I50" s="124">
        <v>87</v>
      </c>
      <c r="J50" s="14">
        <f t="shared" si="3"/>
        <v>0.89690721649484539</v>
      </c>
      <c r="K50" s="124">
        <v>87</v>
      </c>
      <c r="L50" s="14">
        <f t="shared" si="13"/>
        <v>0.89690721649484539</v>
      </c>
      <c r="M50" s="124">
        <v>93</v>
      </c>
      <c r="N50" s="14">
        <f t="shared" si="4"/>
        <v>0.95876288659793818</v>
      </c>
      <c r="O50" s="124">
        <v>83</v>
      </c>
      <c r="P50" s="14">
        <f t="shared" si="16"/>
        <v>0.85567010309278346</v>
      </c>
      <c r="Q50" s="124">
        <v>79</v>
      </c>
      <c r="R50" s="14">
        <f t="shared" si="6"/>
        <v>0.81443298969072164</v>
      </c>
      <c r="S50" s="134">
        <v>99</v>
      </c>
      <c r="T50" s="124">
        <v>100</v>
      </c>
      <c r="U50" s="14">
        <f t="shared" si="7"/>
        <v>1.0101010101010102</v>
      </c>
      <c r="V50" s="124">
        <v>104</v>
      </c>
      <c r="W50" s="14">
        <f t="shared" si="17"/>
        <v>1.0505050505050506</v>
      </c>
      <c r="X50" s="124">
        <v>100</v>
      </c>
      <c r="Y50" s="14">
        <f t="shared" si="9"/>
        <v>1.0101010101010102</v>
      </c>
      <c r="Z50" s="124">
        <v>102</v>
      </c>
      <c r="AA50" s="14">
        <f t="shared" si="10"/>
        <v>1.0303030303030303</v>
      </c>
      <c r="AB50" s="124">
        <v>78</v>
      </c>
      <c r="AC50" s="14">
        <f t="shared" si="11"/>
        <v>0.78787878787878785</v>
      </c>
      <c r="AD50" s="124">
        <v>100</v>
      </c>
      <c r="AE50" s="104">
        <f t="shared" si="12"/>
        <v>1.0101010101010102</v>
      </c>
    </row>
    <row r="51" spans="1:31" x14ac:dyDescent="0.2">
      <c r="A51" s="93" t="s">
        <v>54</v>
      </c>
      <c r="B51" s="133">
        <v>35</v>
      </c>
      <c r="C51" s="123">
        <v>26</v>
      </c>
      <c r="D51" s="9">
        <f t="shared" si="0"/>
        <v>0.74285714285714288</v>
      </c>
      <c r="E51" s="123">
        <v>26</v>
      </c>
      <c r="F51" s="9">
        <f t="shared" si="1"/>
        <v>0.74285714285714288</v>
      </c>
      <c r="G51" s="123">
        <v>8</v>
      </c>
      <c r="H51" s="9">
        <f t="shared" si="2"/>
        <v>0.22857142857142856</v>
      </c>
      <c r="I51" s="123">
        <v>26</v>
      </c>
      <c r="J51" s="9">
        <f t="shared" si="3"/>
        <v>0.74285714285714288</v>
      </c>
      <c r="K51" s="123">
        <v>26</v>
      </c>
      <c r="L51" s="9">
        <f t="shared" si="13"/>
        <v>0.74285714285714288</v>
      </c>
      <c r="M51" s="123">
        <v>21</v>
      </c>
      <c r="N51" s="9">
        <f t="shared" si="4"/>
        <v>0.6</v>
      </c>
      <c r="O51" s="123">
        <v>20</v>
      </c>
      <c r="P51" s="9">
        <f t="shared" si="16"/>
        <v>0.5714285714285714</v>
      </c>
      <c r="Q51" s="123">
        <v>18</v>
      </c>
      <c r="R51" s="9">
        <f t="shared" si="6"/>
        <v>0.51428571428571423</v>
      </c>
      <c r="S51" s="133">
        <v>47</v>
      </c>
      <c r="T51" s="123">
        <v>20</v>
      </c>
      <c r="U51" s="9">
        <f t="shared" si="7"/>
        <v>0.42553191489361702</v>
      </c>
      <c r="V51" s="123">
        <v>30</v>
      </c>
      <c r="W51" s="9">
        <f t="shared" si="17"/>
        <v>0.63829787234042556</v>
      </c>
      <c r="X51" s="123">
        <v>17</v>
      </c>
      <c r="Y51" s="9">
        <f t="shared" si="9"/>
        <v>0.36170212765957449</v>
      </c>
      <c r="Z51" s="123">
        <v>21</v>
      </c>
      <c r="AA51" s="9">
        <f t="shared" si="10"/>
        <v>0.44680851063829785</v>
      </c>
      <c r="AB51" s="123">
        <v>20</v>
      </c>
      <c r="AC51" s="9">
        <f t="shared" si="11"/>
        <v>0.42553191489361702</v>
      </c>
      <c r="AD51" s="123">
        <v>19</v>
      </c>
      <c r="AE51" s="101">
        <f t="shared" si="12"/>
        <v>0.40425531914893614</v>
      </c>
    </row>
    <row r="52" spans="1:31" x14ac:dyDescent="0.2">
      <c r="A52" s="94" t="s">
        <v>55</v>
      </c>
      <c r="B52" s="134">
        <v>124</v>
      </c>
      <c r="C52" s="124">
        <v>103</v>
      </c>
      <c r="D52" s="14">
        <f t="shared" si="0"/>
        <v>0.83064516129032262</v>
      </c>
      <c r="E52" s="124">
        <v>103</v>
      </c>
      <c r="F52" s="14">
        <f t="shared" si="1"/>
        <v>0.83064516129032262</v>
      </c>
      <c r="G52" s="124">
        <v>39</v>
      </c>
      <c r="H52" s="14">
        <f t="shared" si="2"/>
        <v>0.31451612903225806</v>
      </c>
      <c r="I52" s="124">
        <v>103</v>
      </c>
      <c r="J52" s="14">
        <f t="shared" si="3"/>
        <v>0.83064516129032262</v>
      </c>
      <c r="K52" s="124">
        <v>103</v>
      </c>
      <c r="L52" s="14">
        <f t="shared" si="13"/>
        <v>0.83064516129032262</v>
      </c>
      <c r="M52" s="124">
        <v>103</v>
      </c>
      <c r="N52" s="14">
        <f t="shared" si="4"/>
        <v>0.83064516129032262</v>
      </c>
      <c r="O52" s="124">
        <v>100</v>
      </c>
      <c r="P52" s="14">
        <f t="shared" si="16"/>
        <v>0.80645161290322576</v>
      </c>
      <c r="Q52" s="124">
        <v>67</v>
      </c>
      <c r="R52" s="14">
        <f t="shared" si="6"/>
        <v>0.54032258064516125</v>
      </c>
      <c r="S52" s="134">
        <v>126</v>
      </c>
      <c r="T52" s="124">
        <v>117</v>
      </c>
      <c r="U52" s="14">
        <f t="shared" si="7"/>
        <v>0.9285714285714286</v>
      </c>
      <c r="V52" s="124">
        <v>97</v>
      </c>
      <c r="W52" s="14">
        <f t="shared" si="17"/>
        <v>0.76984126984126988</v>
      </c>
      <c r="X52" s="124">
        <v>118</v>
      </c>
      <c r="Y52" s="14">
        <f t="shared" si="9"/>
        <v>0.93650793650793651</v>
      </c>
      <c r="Z52" s="124">
        <v>117</v>
      </c>
      <c r="AA52" s="14">
        <f t="shared" si="10"/>
        <v>0.9285714285714286</v>
      </c>
      <c r="AB52" s="124">
        <v>101</v>
      </c>
      <c r="AC52" s="14">
        <f t="shared" si="11"/>
        <v>0.80158730158730163</v>
      </c>
      <c r="AD52" s="124">
        <v>118</v>
      </c>
      <c r="AE52" s="104">
        <f t="shared" si="12"/>
        <v>0.93650793650793651</v>
      </c>
    </row>
    <row r="53" spans="1:31" x14ac:dyDescent="0.2">
      <c r="A53" s="93" t="s">
        <v>113</v>
      </c>
      <c r="B53" s="133">
        <v>116</v>
      </c>
      <c r="C53" s="123">
        <v>105</v>
      </c>
      <c r="D53" s="9">
        <f t="shared" si="0"/>
        <v>0.90517241379310343</v>
      </c>
      <c r="E53" s="123">
        <v>113</v>
      </c>
      <c r="F53" s="9">
        <f t="shared" si="1"/>
        <v>0.97413793103448276</v>
      </c>
      <c r="G53" s="123">
        <v>17</v>
      </c>
      <c r="H53" s="9">
        <f t="shared" si="2"/>
        <v>0.14655172413793102</v>
      </c>
      <c r="I53" s="123">
        <v>113</v>
      </c>
      <c r="J53" s="9">
        <f t="shared" si="3"/>
        <v>0.97413793103448276</v>
      </c>
      <c r="K53" s="123">
        <v>113</v>
      </c>
      <c r="L53" s="9">
        <f t="shared" si="13"/>
        <v>0.97413793103448276</v>
      </c>
      <c r="M53" s="123">
        <v>110</v>
      </c>
      <c r="N53" s="9">
        <f t="shared" si="4"/>
        <v>0.94827586206896552</v>
      </c>
      <c r="O53" s="123">
        <v>112</v>
      </c>
      <c r="P53" s="9">
        <f t="shared" si="16"/>
        <v>0.96551724137931039</v>
      </c>
      <c r="Q53" s="123">
        <v>98</v>
      </c>
      <c r="R53" s="9">
        <f t="shared" si="6"/>
        <v>0.84482758620689657</v>
      </c>
      <c r="S53" s="133">
        <v>117</v>
      </c>
      <c r="T53" s="123">
        <v>131</v>
      </c>
      <c r="U53" s="9">
        <f t="shared" si="7"/>
        <v>1.1196581196581197</v>
      </c>
      <c r="V53" s="123">
        <v>131</v>
      </c>
      <c r="W53" s="9">
        <f t="shared" si="17"/>
        <v>1.1196581196581197</v>
      </c>
      <c r="X53" s="123">
        <v>134</v>
      </c>
      <c r="Y53" s="9">
        <f t="shared" si="9"/>
        <v>1.1452991452991452</v>
      </c>
      <c r="Z53" s="123">
        <v>132</v>
      </c>
      <c r="AA53" s="9">
        <f t="shared" si="10"/>
        <v>1.1282051282051282</v>
      </c>
      <c r="AB53" s="123">
        <v>118</v>
      </c>
      <c r="AC53" s="9">
        <f t="shared" si="11"/>
        <v>1.0085470085470085</v>
      </c>
      <c r="AD53" s="123">
        <v>131</v>
      </c>
      <c r="AE53" s="101">
        <f t="shared" si="12"/>
        <v>1.1196581196581197</v>
      </c>
    </row>
    <row r="54" spans="1:31" x14ac:dyDescent="0.2">
      <c r="A54" s="94" t="s">
        <v>56</v>
      </c>
      <c r="B54" s="134">
        <v>185</v>
      </c>
      <c r="C54" s="124">
        <v>149</v>
      </c>
      <c r="D54" s="14">
        <f t="shared" si="0"/>
        <v>0.80540540540540539</v>
      </c>
      <c r="E54" s="124">
        <v>150</v>
      </c>
      <c r="F54" s="14">
        <f t="shared" si="1"/>
        <v>0.81081081081081086</v>
      </c>
      <c r="G54" s="124">
        <v>48</v>
      </c>
      <c r="H54" s="14">
        <f t="shared" si="2"/>
        <v>0.25945945945945947</v>
      </c>
      <c r="I54" s="124">
        <v>149</v>
      </c>
      <c r="J54" s="14">
        <f t="shared" si="3"/>
        <v>0.80540540540540539</v>
      </c>
      <c r="K54" s="124">
        <v>149</v>
      </c>
      <c r="L54" s="14">
        <f t="shared" si="13"/>
        <v>0.80540540540540539</v>
      </c>
      <c r="M54" s="124">
        <v>147</v>
      </c>
      <c r="N54" s="14">
        <f t="shared" si="4"/>
        <v>0.79459459459459458</v>
      </c>
      <c r="O54" s="124">
        <v>146</v>
      </c>
      <c r="P54" s="14">
        <f t="shared" si="16"/>
        <v>0.78918918918918923</v>
      </c>
      <c r="Q54" s="124">
        <v>128</v>
      </c>
      <c r="R54" s="14">
        <f t="shared" si="6"/>
        <v>0.69189189189189193</v>
      </c>
      <c r="S54" s="134">
        <v>194</v>
      </c>
      <c r="T54" s="124">
        <v>186</v>
      </c>
      <c r="U54" s="14">
        <f t="shared" si="7"/>
        <v>0.95876288659793818</v>
      </c>
      <c r="V54" s="124">
        <v>189</v>
      </c>
      <c r="W54" s="14">
        <f t="shared" si="17"/>
        <v>0.97422680412371132</v>
      </c>
      <c r="X54" s="124">
        <v>187</v>
      </c>
      <c r="Y54" s="14">
        <f t="shared" si="9"/>
        <v>0.96391752577319589</v>
      </c>
      <c r="Z54" s="124">
        <v>186</v>
      </c>
      <c r="AA54" s="14">
        <f t="shared" si="10"/>
        <v>0.95876288659793818</v>
      </c>
      <c r="AB54" s="124">
        <v>189</v>
      </c>
      <c r="AC54" s="14">
        <f t="shared" si="11"/>
        <v>0.97422680412371132</v>
      </c>
      <c r="AD54" s="124">
        <v>184</v>
      </c>
      <c r="AE54" s="104">
        <f t="shared" si="12"/>
        <v>0.94845360824742264</v>
      </c>
    </row>
    <row r="55" spans="1:31" x14ac:dyDescent="0.2">
      <c r="A55" s="93" t="s">
        <v>57</v>
      </c>
      <c r="B55" s="133">
        <v>413</v>
      </c>
      <c r="C55" s="123">
        <v>371</v>
      </c>
      <c r="D55" s="9">
        <f t="shared" si="0"/>
        <v>0.89830508474576276</v>
      </c>
      <c r="E55" s="123">
        <v>372</v>
      </c>
      <c r="F55" s="9">
        <f t="shared" si="1"/>
        <v>0.90072639225181594</v>
      </c>
      <c r="G55" s="123">
        <v>283</v>
      </c>
      <c r="H55" s="9">
        <f t="shared" si="2"/>
        <v>0.68523002421307511</v>
      </c>
      <c r="I55" s="123">
        <v>372</v>
      </c>
      <c r="J55" s="9">
        <f t="shared" si="3"/>
        <v>0.90072639225181594</v>
      </c>
      <c r="K55" s="123">
        <v>372</v>
      </c>
      <c r="L55" s="9">
        <f t="shared" si="13"/>
        <v>0.90072639225181594</v>
      </c>
      <c r="M55" s="123">
        <v>360</v>
      </c>
      <c r="N55" s="9">
        <f t="shared" si="4"/>
        <v>0.87167070217917675</v>
      </c>
      <c r="O55" s="123">
        <v>391</v>
      </c>
      <c r="P55" s="9">
        <f t="shared" si="16"/>
        <v>0.94673123486682809</v>
      </c>
      <c r="Q55" s="123">
        <v>250</v>
      </c>
      <c r="R55" s="9">
        <f t="shared" si="6"/>
        <v>0.60532687651331718</v>
      </c>
      <c r="S55" s="133">
        <v>456</v>
      </c>
      <c r="T55" s="123">
        <v>464</v>
      </c>
      <c r="U55" s="9">
        <f t="shared" si="7"/>
        <v>1.0175438596491229</v>
      </c>
      <c r="V55" s="123">
        <v>394</v>
      </c>
      <c r="W55" s="9">
        <f t="shared" si="17"/>
        <v>0.86403508771929827</v>
      </c>
      <c r="X55" s="123">
        <v>465</v>
      </c>
      <c r="Y55" s="9">
        <f t="shared" si="9"/>
        <v>1.0197368421052631</v>
      </c>
      <c r="Z55" s="123">
        <v>434</v>
      </c>
      <c r="AA55" s="9">
        <f t="shared" si="10"/>
        <v>0.95175438596491224</v>
      </c>
      <c r="AB55" s="123">
        <v>349</v>
      </c>
      <c r="AC55" s="9">
        <f t="shared" si="11"/>
        <v>0.76535087719298245</v>
      </c>
      <c r="AD55" s="123">
        <v>461</v>
      </c>
      <c r="AE55" s="101">
        <f t="shared" si="12"/>
        <v>1.0109649122807018</v>
      </c>
    </row>
    <row r="56" spans="1:31" x14ac:dyDescent="0.2">
      <c r="A56" s="94" t="s">
        <v>58</v>
      </c>
      <c r="B56" s="134">
        <v>90</v>
      </c>
      <c r="C56" s="124">
        <v>95</v>
      </c>
      <c r="D56" s="14">
        <f t="shared" si="0"/>
        <v>1.0555555555555556</v>
      </c>
      <c r="E56" s="124">
        <v>95</v>
      </c>
      <c r="F56" s="14">
        <f t="shared" si="1"/>
        <v>1.0555555555555556</v>
      </c>
      <c r="G56" s="124">
        <v>28</v>
      </c>
      <c r="H56" s="14">
        <f t="shared" si="2"/>
        <v>0.31111111111111112</v>
      </c>
      <c r="I56" s="124">
        <v>95</v>
      </c>
      <c r="J56" s="14">
        <f t="shared" si="3"/>
        <v>1.0555555555555556</v>
      </c>
      <c r="K56" s="124">
        <v>95</v>
      </c>
      <c r="L56" s="14">
        <f t="shared" si="13"/>
        <v>1.0555555555555556</v>
      </c>
      <c r="M56" s="124">
        <v>100</v>
      </c>
      <c r="N56" s="14">
        <f t="shared" si="4"/>
        <v>1.1111111111111112</v>
      </c>
      <c r="O56" s="124">
        <v>99</v>
      </c>
      <c r="P56" s="14">
        <f t="shared" si="16"/>
        <v>1.1000000000000001</v>
      </c>
      <c r="Q56" s="124">
        <v>86</v>
      </c>
      <c r="R56" s="14">
        <f t="shared" si="6"/>
        <v>0.9555555555555556</v>
      </c>
      <c r="S56" s="134">
        <v>91</v>
      </c>
      <c r="T56" s="124">
        <v>92</v>
      </c>
      <c r="U56" s="14">
        <f t="shared" si="7"/>
        <v>1.0109890109890109</v>
      </c>
      <c r="V56" s="124">
        <v>105</v>
      </c>
      <c r="W56" s="14">
        <f t="shared" si="17"/>
        <v>1.1538461538461537</v>
      </c>
      <c r="X56" s="124">
        <v>92</v>
      </c>
      <c r="Y56" s="14">
        <f t="shared" si="9"/>
        <v>1.0109890109890109</v>
      </c>
      <c r="Z56" s="124">
        <v>92</v>
      </c>
      <c r="AA56" s="14">
        <f t="shared" si="10"/>
        <v>1.0109890109890109</v>
      </c>
      <c r="AB56" s="124">
        <v>94</v>
      </c>
      <c r="AC56" s="14">
        <f t="shared" si="11"/>
        <v>1.0329670329670331</v>
      </c>
      <c r="AD56" s="124">
        <v>92</v>
      </c>
      <c r="AE56" s="104">
        <f t="shared" si="12"/>
        <v>1.0109890109890109</v>
      </c>
    </row>
    <row r="57" spans="1:31" x14ac:dyDescent="0.2">
      <c r="A57" s="93" t="s">
        <v>59</v>
      </c>
      <c r="B57" s="133">
        <v>393</v>
      </c>
      <c r="C57" s="123">
        <v>343</v>
      </c>
      <c r="D57" s="9">
        <f t="shared" si="0"/>
        <v>0.87277353689567427</v>
      </c>
      <c r="E57" s="123">
        <v>346</v>
      </c>
      <c r="F57" s="9">
        <f t="shared" si="1"/>
        <v>0.88040712468193383</v>
      </c>
      <c r="G57" s="123">
        <v>208</v>
      </c>
      <c r="H57" s="9">
        <f t="shared" si="2"/>
        <v>0.52926208651399487</v>
      </c>
      <c r="I57" s="123">
        <v>343</v>
      </c>
      <c r="J57" s="9">
        <f t="shared" si="3"/>
        <v>0.87277353689567427</v>
      </c>
      <c r="K57" s="123">
        <v>343</v>
      </c>
      <c r="L57" s="9">
        <f t="shared" si="13"/>
        <v>0.87277353689567427</v>
      </c>
      <c r="M57" s="123">
        <v>311</v>
      </c>
      <c r="N57" s="9">
        <f t="shared" si="4"/>
        <v>0.79134860050890588</v>
      </c>
      <c r="O57" s="123">
        <v>428</v>
      </c>
      <c r="P57" s="9">
        <f t="shared" si="16"/>
        <v>1.089058524173028</v>
      </c>
      <c r="Q57" s="123">
        <v>187</v>
      </c>
      <c r="R57" s="9">
        <f t="shared" si="6"/>
        <v>0.4758269720101781</v>
      </c>
      <c r="S57" s="133">
        <v>425</v>
      </c>
      <c r="T57" s="123">
        <v>426</v>
      </c>
      <c r="U57" s="9">
        <f t="shared" si="7"/>
        <v>1.0023529411764707</v>
      </c>
      <c r="V57" s="123">
        <v>426</v>
      </c>
      <c r="W57" s="9">
        <f t="shared" si="17"/>
        <v>1.0023529411764707</v>
      </c>
      <c r="X57" s="123">
        <v>448</v>
      </c>
      <c r="Y57" s="9">
        <f t="shared" si="9"/>
        <v>1.0541176470588236</v>
      </c>
      <c r="Z57" s="123">
        <v>403</v>
      </c>
      <c r="AA57" s="9">
        <f t="shared" si="10"/>
        <v>0.94823529411764707</v>
      </c>
      <c r="AB57" s="123">
        <v>414</v>
      </c>
      <c r="AC57" s="9">
        <f t="shared" si="11"/>
        <v>0.97411764705882353</v>
      </c>
      <c r="AD57" s="123">
        <v>428</v>
      </c>
      <c r="AE57" s="101">
        <f t="shared" si="12"/>
        <v>1.0070588235294118</v>
      </c>
    </row>
    <row r="58" spans="1:31" x14ac:dyDescent="0.2">
      <c r="A58" s="94" t="s">
        <v>60</v>
      </c>
      <c r="B58" s="134">
        <v>81</v>
      </c>
      <c r="C58" s="124">
        <v>78</v>
      </c>
      <c r="D58" s="14">
        <f t="shared" si="0"/>
        <v>0.96296296296296291</v>
      </c>
      <c r="E58" s="124">
        <v>78</v>
      </c>
      <c r="F58" s="14">
        <f t="shared" si="1"/>
        <v>0.96296296296296291</v>
      </c>
      <c r="G58" s="124">
        <v>12</v>
      </c>
      <c r="H58" s="14">
        <f t="shared" si="2"/>
        <v>0.14814814814814814</v>
      </c>
      <c r="I58" s="124">
        <v>78</v>
      </c>
      <c r="J58" s="14">
        <f t="shared" si="3"/>
        <v>0.96296296296296291</v>
      </c>
      <c r="K58" s="124">
        <v>78</v>
      </c>
      <c r="L58" s="14">
        <f t="shared" si="13"/>
        <v>0.96296296296296291</v>
      </c>
      <c r="M58" s="124">
        <v>84</v>
      </c>
      <c r="N58" s="14">
        <f t="shared" si="4"/>
        <v>1.037037037037037</v>
      </c>
      <c r="O58" s="124">
        <v>84</v>
      </c>
      <c r="P58" s="14">
        <f t="shared" si="16"/>
        <v>1.037037037037037</v>
      </c>
      <c r="Q58" s="124">
        <v>66</v>
      </c>
      <c r="R58" s="14">
        <f t="shared" si="6"/>
        <v>0.81481481481481477</v>
      </c>
      <c r="S58" s="134">
        <v>84</v>
      </c>
      <c r="T58" s="124">
        <v>67</v>
      </c>
      <c r="U58" s="14">
        <f t="shared" si="7"/>
        <v>0.79761904761904767</v>
      </c>
      <c r="V58" s="124">
        <v>64</v>
      </c>
      <c r="W58" s="14">
        <f t="shared" si="17"/>
        <v>0.76190476190476186</v>
      </c>
      <c r="X58" s="124">
        <v>68</v>
      </c>
      <c r="Y58" s="14">
        <f t="shared" si="9"/>
        <v>0.80952380952380953</v>
      </c>
      <c r="Z58" s="124">
        <v>67</v>
      </c>
      <c r="AA58" s="14">
        <f t="shared" si="10"/>
        <v>0.79761904761904767</v>
      </c>
      <c r="AB58" s="124">
        <v>73</v>
      </c>
      <c r="AC58" s="14">
        <f t="shared" si="11"/>
        <v>0.86904761904761907</v>
      </c>
      <c r="AD58" s="124">
        <v>67</v>
      </c>
      <c r="AE58" s="104">
        <f t="shared" si="12"/>
        <v>0.79761904761904767</v>
      </c>
    </row>
    <row r="59" spans="1:31" x14ac:dyDescent="0.2">
      <c r="A59" s="93" t="s">
        <v>61</v>
      </c>
      <c r="B59" s="133">
        <v>58</v>
      </c>
      <c r="C59" s="123">
        <v>50</v>
      </c>
      <c r="D59" s="9">
        <f t="shared" si="0"/>
        <v>0.86206896551724133</v>
      </c>
      <c r="E59" s="123">
        <v>50</v>
      </c>
      <c r="F59" s="9">
        <f t="shared" si="1"/>
        <v>0.86206896551724133</v>
      </c>
      <c r="G59" s="123">
        <v>15</v>
      </c>
      <c r="H59" s="9">
        <f t="shared" si="2"/>
        <v>0.25862068965517243</v>
      </c>
      <c r="I59" s="123">
        <v>50</v>
      </c>
      <c r="J59" s="9">
        <f t="shared" si="3"/>
        <v>0.86206896551724133</v>
      </c>
      <c r="K59" s="123">
        <v>50</v>
      </c>
      <c r="L59" s="9">
        <f t="shared" si="13"/>
        <v>0.86206896551724133</v>
      </c>
      <c r="M59" s="123">
        <v>51</v>
      </c>
      <c r="N59" s="9">
        <f t="shared" si="4"/>
        <v>0.87931034482758619</v>
      </c>
      <c r="O59" s="123">
        <v>51</v>
      </c>
      <c r="P59" s="9">
        <f t="shared" si="16"/>
        <v>0.87931034482758619</v>
      </c>
      <c r="Q59" s="123">
        <v>56</v>
      </c>
      <c r="R59" s="9">
        <f t="shared" si="6"/>
        <v>0.96551724137931039</v>
      </c>
      <c r="S59" s="133">
        <v>58</v>
      </c>
      <c r="T59" s="123">
        <v>54</v>
      </c>
      <c r="U59" s="9">
        <f t="shared" si="7"/>
        <v>0.93103448275862066</v>
      </c>
      <c r="V59" s="123">
        <v>49</v>
      </c>
      <c r="W59" s="9">
        <f t="shared" si="17"/>
        <v>0.84482758620689657</v>
      </c>
      <c r="X59" s="123">
        <v>54</v>
      </c>
      <c r="Y59" s="9">
        <f t="shared" si="9"/>
        <v>0.93103448275862066</v>
      </c>
      <c r="Z59" s="123">
        <v>54</v>
      </c>
      <c r="AA59" s="9">
        <f t="shared" si="10"/>
        <v>0.93103448275862066</v>
      </c>
      <c r="AB59" s="123">
        <v>46</v>
      </c>
      <c r="AC59" s="9">
        <f t="shared" si="11"/>
        <v>0.7931034482758621</v>
      </c>
      <c r="AD59" s="123">
        <v>54</v>
      </c>
      <c r="AE59" s="101">
        <f t="shared" si="12"/>
        <v>0.93103448275862066</v>
      </c>
    </row>
    <row r="60" spans="1:31" x14ac:dyDescent="0.2">
      <c r="A60" s="94" t="s">
        <v>62</v>
      </c>
      <c r="B60" s="134">
        <v>107</v>
      </c>
      <c r="C60" s="124">
        <v>103</v>
      </c>
      <c r="D60" s="14">
        <f t="shared" si="0"/>
        <v>0.96261682242990654</v>
      </c>
      <c r="E60" s="124">
        <v>103</v>
      </c>
      <c r="F60" s="14">
        <f t="shared" si="1"/>
        <v>0.96261682242990654</v>
      </c>
      <c r="G60" s="124">
        <v>29</v>
      </c>
      <c r="H60" s="14">
        <f t="shared" si="2"/>
        <v>0.27102803738317754</v>
      </c>
      <c r="I60" s="124">
        <v>103</v>
      </c>
      <c r="J60" s="14">
        <f t="shared" si="3"/>
        <v>0.96261682242990654</v>
      </c>
      <c r="K60" s="124">
        <v>103</v>
      </c>
      <c r="L60" s="14">
        <f t="shared" si="13"/>
        <v>0.96261682242990654</v>
      </c>
      <c r="M60" s="124">
        <v>108</v>
      </c>
      <c r="N60" s="14">
        <f t="shared" si="4"/>
        <v>1.0093457943925233</v>
      </c>
      <c r="O60" s="124">
        <v>107</v>
      </c>
      <c r="P60" s="14">
        <f t="shared" si="16"/>
        <v>1</v>
      </c>
      <c r="Q60" s="124">
        <v>96</v>
      </c>
      <c r="R60" s="14">
        <f t="shared" si="6"/>
        <v>0.89719626168224298</v>
      </c>
      <c r="S60" s="134">
        <v>108</v>
      </c>
      <c r="T60" s="124">
        <v>105</v>
      </c>
      <c r="U60" s="14">
        <f t="shared" si="7"/>
        <v>0.97222222222222221</v>
      </c>
      <c r="V60" s="124">
        <v>117</v>
      </c>
      <c r="W60" s="14">
        <f t="shared" si="17"/>
        <v>1.0833333333333333</v>
      </c>
      <c r="X60" s="124">
        <v>107</v>
      </c>
      <c r="Y60" s="14">
        <f t="shared" si="9"/>
        <v>0.9907407407407407</v>
      </c>
      <c r="Z60" s="124">
        <v>105</v>
      </c>
      <c r="AA60" s="14">
        <f t="shared" si="10"/>
        <v>0.97222222222222221</v>
      </c>
      <c r="AB60" s="124">
        <v>141</v>
      </c>
      <c r="AC60" s="14">
        <f t="shared" si="11"/>
        <v>1.3055555555555556</v>
      </c>
      <c r="AD60" s="124">
        <v>106</v>
      </c>
      <c r="AE60" s="104">
        <f t="shared" si="12"/>
        <v>0.98148148148148151</v>
      </c>
    </row>
    <row r="61" spans="1:31" x14ac:dyDescent="0.2">
      <c r="A61" s="93" t="s">
        <v>63</v>
      </c>
      <c r="B61" s="133">
        <v>29</v>
      </c>
      <c r="C61" s="123">
        <v>30</v>
      </c>
      <c r="D61" s="9">
        <f t="shared" si="0"/>
        <v>1.0344827586206897</v>
      </c>
      <c r="E61" s="123">
        <v>30</v>
      </c>
      <c r="F61" s="9">
        <f t="shared" si="1"/>
        <v>1.0344827586206897</v>
      </c>
      <c r="G61" s="123">
        <v>1</v>
      </c>
      <c r="H61" s="9">
        <f t="shared" si="2"/>
        <v>3.4482758620689655E-2</v>
      </c>
      <c r="I61" s="123">
        <v>30</v>
      </c>
      <c r="J61" s="9">
        <f t="shared" si="3"/>
        <v>1.0344827586206897</v>
      </c>
      <c r="K61" s="123">
        <v>30</v>
      </c>
      <c r="L61" s="9">
        <f t="shared" si="13"/>
        <v>1.0344827586206897</v>
      </c>
      <c r="M61" s="123">
        <v>28</v>
      </c>
      <c r="N61" s="9">
        <f t="shared" si="4"/>
        <v>0.96551724137931039</v>
      </c>
      <c r="O61" s="123">
        <v>28</v>
      </c>
      <c r="P61" s="9">
        <f t="shared" si="16"/>
        <v>0.96551724137931039</v>
      </c>
      <c r="Q61" s="123">
        <v>22</v>
      </c>
      <c r="R61" s="9">
        <f t="shared" si="6"/>
        <v>0.75862068965517238</v>
      </c>
      <c r="S61" s="133">
        <v>30</v>
      </c>
      <c r="T61" s="123">
        <v>31</v>
      </c>
      <c r="U61" s="9">
        <f t="shared" si="7"/>
        <v>1.0333333333333334</v>
      </c>
      <c r="V61" s="123">
        <v>26</v>
      </c>
      <c r="W61" s="9">
        <f t="shared" si="17"/>
        <v>0.8666666666666667</v>
      </c>
      <c r="X61" s="123">
        <v>31</v>
      </c>
      <c r="Y61" s="9">
        <f t="shared" si="9"/>
        <v>1.0333333333333334</v>
      </c>
      <c r="Z61" s="123">
        <v>31</v>
      </c>
      <c r="AA61" s="9">
        <f t="shared" si="10"/>
        <v>1.0333333333333334</v>
      </c>
      <c r="AB61" s="123">
        <v>32</v>
      </c>
      <c r="AC61" s="9">
        <f t="shared" si="11"/>
        <v>1.0666666666666667</v>
      </c>
      <c r="AD61" s="123">
        <v>31</v>
      </c>
      <c r="AE61" s="101">
        <f t="shared" si="12"/>
        <v>1.0333333333333334</v>
      </c>
    </row>
    <row r="62" spans="1:31" x14ac:dyDescent="0.2">
      <c r="A62" s="94" t="s">
        <v>64</v>
      </c>
      <c r="B62" s="134">
        <v>132</v>
      </c>
      <c r="C62" s="124">
        <v>122</v>
      </c>
      <c r="D62" s="14">
        <f t="shared" si="0"/>
        <v>0.9242424242424242</v>
      </c>
      <c r="E62" s="124">
        <v>122</v>
      </c>
      <c r="F62" s="14">
        <f t="shared" si="1"/>
        <v>0.9242424242424242</v>
      </c>
      <c r="G62" s="124">
        <v>48</v>
      </c>
      <c r="H62" s="14">
        <f t="shared" si="2"/>
        <v>0.36363636363636365</v>
      </c>
      <c r="I62" s="124">
        <v>122</v>
      </c>
      <c r="J62" s="14">
        <f t="shared" si="3"/>
        <v>0.9242424242424242</v>
      </c>
      <c r="K62" s="124">
        <v>122</v>
      </c>
      <c r="L62" s="14">
        <f t="shared" si="13"/>
        <v>0.9242424242424242</v>
      </c>
      <c r="M62" s="124">
        <v>120</v>
      </c>
      <c r="N62" s="14">
        <f t="shared" si="4"/>
        <v>0.90909090909090906</v>
      </c>
      <c r="O62" s="124">
        <v>121</v>
      </c>
      <c r="P62" s="14">
        <f t="shared" si="16"/>
        <v>0.91666666666666663</v>
      </c>
      <c r="Q62" s="124">
        <v>88</v>
      </c>
      <c r="R62" s="14">
        <f t="shared" si="6"/>
        <v>0.66666666666666663</v>
      </c>
      <c r="S62" s="134">
        <v>135</v>
      </c>
      <c r="T62" s="124">
        <v>133</v>
      </c>
      <c r="U62" s="14">
        <f t="shared" si="7"/>
        <v>0.98518518518518516</v>
      </c>
      <c r="V62" s="124">
        <v>117</v>
      </c>
      <c r="W62" s="14">
        <f t="shared" si="17"/>
        <v>0.8666666666666667</v>
      </c>
      <c r="X62" s="124">
        <v>133</v>
      </c>
      <c r="Y62" s="14">
        <f t="shared" si="9"/>
        <v>0.98518518518518516</v>
      </c>
      <c r="Z62" s="124">
        <v>132</v>
      </c>
      <c r="AA62" s="14">
        <f t="shared" si="10"/>
        <v>0.97777777777777775</v>
      </c>
      <c r="AB62" s="124">
        <v>125</v>
      </c>
      <c r="AC62" s="14">
        <f t="shared" si="11"/>
        <v>0.92592592592592593</v>
      </c>
      <c r="AD62" s="124">
        <v>133</v>
      </c>
      <c r="AE62" s="104">
        <f t="shared" si="12"/>
        <v>0.98518518518518516</v>
      </c>
    </row>
    <row r="63" spans="1:31" x14ac:dyDescent="0.2">
      <c r="A63" s="93" t="s">
        <v>65</v>
      </c>
      <c r="B63" s="133">
        <v>148</v>
      </c>
      <c r="C63" s="123">
        <v>139</v>
      </c>
      <c r="D63" s="9">
        <f t="shared" si="0"/>
        <v>0.93918918918918914</v>
      </c>
      <c r="E63" s="123">
        <v>139</v>
      </c>
      <c r="F63" s="9">
        <f t="shared" si="1"/>
        <v>0.93918918918918914</v>
      </c>
      <c r="G63" s="123">
        <v>57</v>
      </c>
      <c r="H63" s="9">
        <f t="shared" si="2"/>
        <v>0.38513513513513514</v>
      </c>
      <c r="I63" s="123">
        <v>139</v>
      </c>
      <c r="J63" s="9">
        <f t="shared" si="3"/>
        <v>0.93918918918918914</v>
      </c>
      <c r="K63" s="123">
        <v>139</v>
      </c>
      <c r="L63" s="9">
        <f t="shared" si="13"/>
        <v>0.93918918918918914</v>
      </c>
      <c r="M63" s="123">
        <v>131</v>
      </c>
      <c r="N63" s="9">
        <f t="shared" si="4"/>
        <v>0.88513513513513509</v>
      </c>
      <c r="O63" s="123">
        <v>131</v>
      </c>
      <c r="P63" s="9">
        <f t="shared" si="16"/>
        <v>0.88513513513513509</v>
      </c>
      <c r="Q63" s="123">
        <v>112</v>
      </c>
      <c r="R63" s="9">
        <f t="shared" si="6"/>
        <v>0.7567567567567568</v>
      </c>
      <c r="S63" s="133">
        <v>151</v>
      </c>
      <c r="T63" s="123">
        <v>153</v>
      </c>
      <c r="U63" s="9">
        <f t="shared" si="7"/>
        <v>1.0132450331125828</v>
      </c>
      <c r="V63" s="123">
        <v>134</v>
      </c>
      <c r="W63" s="9">
        <f t="shared" si="17"/>
        <v>0.88741721854304634</v>
      </c>
      <c r="X63" s="123">
        <v>147</v>
      </c>
      <c r="Y63" s="9">
        <f t="shared" si="9"/>
        <v>0.97350993377483441</v>
      </c>
      <c r="Z63" s="123">
        <v>126</v>
      </c>
      <c r="AA63" s="9">
        <f t="shared" si="10"/>
        <v>0.83443708609271527</v>
      </c>
      <c r="AB63" s="123">
        <v>80</v>
      </c>
      <c r="AC63" s="9">
        <f t="shared" si="11"/>
        <v>0.5298013245033113</v>
      </c>
      <c r="AD63" s="123">
        <v>146</v>
      </c>
      <c r="AE63" s="101">
        <f t="shared" si="12"/>
        <v>0.9668874172185431</v>
      </c>
    </row>
    <row r="64" spans="1:31" x14ac:dyDescent="0.2">
      <c r="A64" s="94" t="s">
        <v>66</v>
      </c>
      <c r="B64" s="134">
        <v>135</v>
      </c>
      <c r="C64" s="124">
        <v>139</v>
      </c>
      <c r="D64" s="14">
        <f t="shared" si="0"/>
        <v>1.0296296296296297</v>
      </c>
      <c r="E64" s="124">
        <v>139</v>
      </c>
      <c r="F64" s="14">
        <f t="shared" si="1"/>
        <v>1.0296296296296297</v>
      </c>
      <c r="G64" s="124">
        <v>18</v>
      </c>
      <c r="H64" s="14">
        <f t="shared" si="2"/>
        <v>0.13333333333333333</v>
      </c>
      <c r="I64" s="124">
        <v>139</v>
      </c>
      <c r="J64" s="14">
        <f t="shared" si="3"/>
        <v>1.0296296296296297</v>
      </c>
      <c r="K64" s="124">
        <v>139</v>
      </c>
      <c r="L64" s="14">
        <f t="shared" si="13"/>
        <v>1.0296296296296297</v>
      </c>
      <c r="M64" s="124">
        <v>141</v>
      </c>
      <c r="N64" s="14">
        <f t="shared" si="4"/>
        <v>1.0444444444444445</v>
      </c>
      <c r="O64" s="124">
        <v>137</v>
      </c>
      <c r="P64" s="14">
        <f t="shared" si="16"/>
        <v>1.0148148148148148</v>
      </c>
      <c r="Q64" s="124">
        <v>119</v>
      </c>
      <c r="R64" s="14">
        <f t="shared" si="6"/>
        <v>0.88148148148148153</v>
      </c>
      <c r="S64" s="134">
        <v>144</v>
      </c>
      <c r="T64" s="124">
        <v>142</v>
      </c>
      <c r="U64" s="14">
        <f t="shared" si="7"/>
        <v>0.98611111111111116</v>
      </c>
      <c r="V64" s="124">
        <v>132</v>
      </c>
      <c r="W64" s="14">
        <f t="shared" si="17"/>
        <v>0.91666666666666663</v>
      </c>
      <c r="X64" s="124">
        <v>144</v>
      </c>
      <c r="Y64" s="14">
        <f t="shared" si="9"/>
        <v>1</v>
      </c>
      <c r="Z64" s="124">
        <v>139</v>
      </c>
      <c r="AA64" s="14">
        <f t="shared" si="10"/>
        <v>0.96527777777777779</v>
      </c>
      <c r="AB64" s="124">
        <v>141</v>
      </c>
      <c r="AC64" s="14">
        <f t="shared" si="11"/>
        <v>0.97916666666666663</v>
      </c>
      <c r="AD64" s="124">
        <v>144</v>
      </c>
      <c r="AE64" s="104">
        <f t="shared" si="12"/>
        <v>1</v>
      </c>
    </row>
    <row r="65" spans="1:31" x14ac:dyDescent="0.2">
      <c r="A65" s="93" t="s">
        <v>67</v>
      </c>
      <c r="B65" s="133">
        <v>135</v>
      </c>
      <c r="C65" s="123">
        <v>136</v>
      </c>
      <c r="D65" s="9">
        <f t="shared" si="0"/>
        <v>1.0074074074074073</v>
      </c>
      <c r="E65" s="123">
        <v>136</v>
      </c>
      <c r="F65" s="9">
        <f t="shared" si="1"/>
        <v>1.0074074074074073</v>
      </c>
      <c r="G65" s="123">
        <v>16</v>
      </c>
      <c r="H65" s="9">
        <f t="shared" si="2"/>
        <v>0.11851851851851852</v>
      </c>
      <c r="I65" s="123">
        <v>136</v>
      </c>
      <c r="J65" s="9">
        <f t="shared" si="3"/>
        <v>1.0074074074074073</v>
      </c>
      <c r="K65" s="123">
        <v>136</v>
      </c>
      <c r="L65" s="9">
        <f t="shared" si="13"/>
        <v>1.0074074074074073</v>
      </c>
      <c r="M65" s="123">
        <v>120</v>
      </c>
      <c r="N65" s="9">
        <f t="shared" si="4"/>
        <v>0.88888888888888884</v>
      </c>
      <c r="O65" s="123">
        <v>121</v>
      </c>
      <c r="P65" s="9">
        <f t="shared" si="16"/>
        <v>0.89629629629629626</v>
      </c>
      <c r="Q65" s="123">
        <v>112</v>
      </c>
      <c r="R65" s="9">
        <f t="shared" si="6"/>
        <v>0.82962962962962961</v>
      </c>
      <c r="S65" s="133">
        <v>135</v>
      </c>
      <c r="T65" s="123">
        <v>158</v>
      </c>
      <c r="U65" s="9">
        <f t="shared" si="7"/>
        <v>1.1703703703703703</v>
      </c>
      <c r="V65" s="123">
        <v>138</v>
      </c>
      <c r="W65" s="9">
        <f t="shared" si="17"/>
        <v>1.0222222222222221</v>
      </c>
      <c r="X65" s="123">
        <v>159</v>
      </c>
      <c r="Y65" s="9">
        <f t="shared" si="9"/>
        <v>1.1777777777777778</v>
      </c>
      <c r="Z65" s="123">
        <v>158</v>
      </c>
      <c r="AA65" s="9">
        <f t="shared" si="10"/>
        <v>1.1703703703703703</v>
      </c>
      <c r="AB65" s="123">
        <v>173</v>
      </c>
      <c r="AC65" s="9">
        <f t="shared" si="11"/>
        <v>1.2814814814814814</v>
      </c>
      <c r="AD65" s="123">
        <v>158</v>
      </c>
      <c r="AE65" s="101">
        <f t="shared" si="12"/>
        <v>1.1703703703703703</v>
      </c>
    </row>
    <row r="66" spans="1:31" ht="13.5" thickBot="1" x14ac:dyDescent="0.25">
      <c r="A66" s="95" t="s">
        <v>68</v>
      </c>
      <c r="B66" s="135">
        <v>92</v>
      </c>
      <c r="C66" s="125">
        <v>86</v>
      </c>
      <c r="D66" s="25">
        <f t="shared" si="0"/>
        <v>0.93478260869565222</v>
      </c>
      <c r="E66" s="125">
        <v>86</v>
      </c>
      <c r="F66" s="25">
        <f t="shared" si="1"/>
        <v>0.93478260869565222</v>
      </c>
      <c r="G66" s="125">
        <v>33</v>
      </c>
      <c r="H66" s="25">
        <f t="shared" si="2"/>
        <v>0.35869565217391303</v>
      </c>
      <c r="I66" s="125">
        <v>86</v>
      </c>
      <c r="J66" s="25">
        <f t="shared" si="3"/>
        <v>0.93478260869565222</v>
      </c>
      <c r="K66" s="125">
        <v>86</v>
      </c>
      <c r="L66" s="25">
        <f t="shared" si="13"/>
        <v>0.93478260869565222</v>
      </c>
      <c r="M66" s="125">
        <v>88</v>
      </c>
      <c r="N66" s="25">
        <f t="shared" si="4"/>
        <v>0.95652173913043481</v>
      </c>
      <c r="O66" s="125">
        <v>89</v>
      </c>
      <c r="P66" s="25">
        <f t="shared" si="16"/>
        <v>0.96739130434782605</v>
      </c>
      <c r="Q66" s="125">
        <v>67</v>
      </c>
      <c r="R66" s="25">
        <f>Q66/(B66)</f>
        <v>0.72826086956521741</v>
      </c>
      <c r="S66" s="135">
        <v>93</v>
      </c>
      <c r="T66" s="125">
        <v>97</v>
      </c>
      <c r="U66" s="25">
        <f t="shared" si="7"/>
        <v>1.043010752688172</v>
      </c>
      <c r="V66" s="125">
        <v>83</v>
      </c>
      <c r="W66" s="25">
        <f t="shared" si="17"/>
        <v>0.89247311827956988</v>
      </c>
      <c r="X66" s="125">
        <v>96</v>
      </c>
      <c r="Y66" s="25">
        <f t="shared" si="9"/>
        <v>1.032258064516129</v>
      </c>
      <c r="Z66" s="125">
        <v>98</v>
      </c>
      <c r="AA66" s="25">
        <f t="shared" si="10"/>
        <v>1.053763440860215</v>
      </c>
      <c r="AB66" s="125">
        <v>98</v>
      </c>
      <c r="AC66" s="25">
        <f t="shared" si="11"/>
        <v>1.053763440860215</v>
      </c>
      <c r="AD66" s="125">
        <v>95</v>
      </c>
      <c r="AE66" s="106">
        <f t="shared" si="12"/>
        <v>1.021505376344086</v>
      </c>
    </row>
    <row r="67" spans="1:31" x14ac:dyDescent="0.2">
      <c r="A67" s="109" t="s">
        <v>69</v>
      </c>
      <c r="B67" s="113">
        <f>SUM(B68:B84)</f>
        <v>3330</v>
      </c>
      <c r="C67" s="126">
        <f>SUM(C68:C84)</f>
        <v>3051</v>
      </c>
      <c r="D67" s="127">
        <f t="shared" si="0"/>
        <v>0.91621621621621618</v>
      </c>
      <c r="E67" s="126">
        <f>SUM(E68:E84)</f>
        <v>3051</v>
      </c>
      <c r="F67" s="127">
        <f t="shared" si="1"/>
        <v>0.91621621621621618</v>
      </c>
      <c r="G67" s="126">
        <f>SUM(G68:G84)</f>
        <v>1849</v>
      </c>
      <c r="H67" s="127">
        <f t="shared" si="2"/>
        <v>0.55525525525525521</v>
      </c>
      <c r="I67" s="126">
        <f>SUM(I68:I84)</f>
        <v>3052</v>
      </c>
      <c r="J67" s="127">
        <f t="shared" si="3"/>
        <v>0.91651651651651656</v>
      </c>
      <c r="K67" s="126">
        <f>SUM(K68:K84)</f>
        <v>3051</v>
      </c>
      <c r="L67" s="127">
        <f>K67/B67</f>
        <v>0.91621621621621618</v>
      </c>
      <c r="M67" s="126">
        <f>SUM(M68:M84)</f>
        <v>2928</v>
      </c>
      <c r="N67" s="127">
        <f t="shared" si="4"/>
        <v>0.87927927927927929</v>
      </c>
      <c r="O67" s="126">
        <f>SUM(O68:O84)</f>
        <v>2950</v>
      </c>
      <c r="P67" s="127">
        <f t="shared" si="16"/>
        <v>0.8858858858858859</v>
      </c>
      <c r="Q67" s="126">
        <f>SUM(Q68:Q84)</f>
        <v>2595</v>
      </c>
      <c r="R67" s="127">
        <f t="shared" ref="R67" si="18">Q67/(B67)</f>
        <v>0.77927927927927931</v>
      </c>
      <c r="S67" s="113">
        <f>SUM(S68:S84)</f>
        <v>3395</v>
      </c>
      <c r="T67" s="126">
        <f>SUM(T68:T84)</f>
        <v>3172</v>
      </c>
      <c r="U67" s="127">
        <f t="shared" si="7"/>
        <v>0.93431516936671577</v>
      </c>
      <c r="V67" s="126">
        <f>SUM(V68:V84)</f>
        <v>3129</v>
      </c>
      <c r="W67" s="127">
        <f>V67/S67</f>
        <v>0.92164948453608242</v>
      </c>
      <c r="X67" s="126">
        <f>SUM(X68:X84)</f>
        <v>3169</v>
      </c>
      <c r="Y67" s="127">
        <f t="shared" si="9"/>
        <v>0.93343151693667159</v>
      </c>
      <c r="Z67" s="126">
        <f>SUM(Z68:Z84)</f>
        <v>3166</v>
      </c>
      <c r="AA67" s="127">
        <f t="shared" si="10"/>
        <v>0.93254786450662741</v>
      </c>
      <c r="AB67" s="126">
        <f>SUM(AB68:AB84)</f>
        <v>2931</v>
      </c>
      <c r="AC67" s="127">
        <f>AB67/S67</f>
        <v>0.86332842415316646</v>
      </c>
      <c r="AD67" s="126">
        <f>SUM(AD68:AD84)</f>
        <v>3164</v>
      </c>
      <c r="AE67" s="114">
        <f t="shared" si="12"/>
        <v>0.93195876288659796</v>
      </c>
    </row>
    <row r="68" spans="1:31" x14ac:dyDescent="0.2">
      <c r="A68" s="93" t="s">
        <v>71</v>
      </c>
      <c r="B68" s="133">
        <v>134</v>
      </c>
      <c r="C68" s="123">
        <v>112</v>
      </c>
      <c r="D68" s="9">
        <f t="shared" si="0"/>
        <v>0.83582089552238803</v>
      </c>
      <c r="E68" s="123">
        <v>112</v>
      </c>
      <c r="F68" s="9">
        <f t="shared" si="1"/>
        <v>0.83582089552238803</v>
      </c>
      <c r="G68" s="123">
        <v>26</v>
      </c>
      <c r="H68" s="9">
        <f t="shared" si="2"/>
        <v>0.19402985074626866</v>
      </c>
      <c r="I68" s="123">
        <v>112</v>
      </c>
      <c r="J68" s="9">
        <f t="shared" si="3"/>
        <v>0.83582089552238803</v>
      </c>
      <c r="K68" s="123">
        <v>112</v>
      </c>
      <c r="L68" s="9">
        <f t="shared" si="13"/>
        <v>0.83582089552238803</v>
      </c>
      <c r="M68" s="123">
        <v>115</v>
      </c>
      <c r="N68" s="9">
        <f t="shared" si="4"/>
        <v>0.85820895522388063</v>
      </c>
      <c r="O68" s="123">
        <v>113</v>
      </c>
      <c r="P68" s="9">
        <f t="shared" si="16"/>
        <v>0.84328358208955223</v>
      </c>
      <c r="Q68" s="123">
        <v>95</v>
      </c>
      <c r="R68" s="9">
        <f t="shared" si="6"/>
        <v>0.70895522388059706</v>
      </c>
      <c r="S68" s="133">
        <v>135</v>
      </c>
      <c r="T68" s="123">
        <v>126</v>
      </c>
      <c r="U68" s="9">
        <f t="shared" si="7"/>
        <v>0.93333333333333335</v>
      </c>
      <c r="V68" s="123">
        <v>144</v>
      </c>
      <c r="W68" s="9">
        <f>V68/S68</f>
        <v>1.0666666666666667</v>
      </c>
      <c r="X68" s="123">
        <v>128</v>
      </c>
      <c r="Y68" s="9">
        <f t="shared" si="9"/>
        <v>0.94814814814814818</v>
      </c>
      <c r="Z68" s="123">
        <v>127</v>
      </c>
      <c r="AA68" s="9">
        <f t="shared" si="10"/>
        <v>0.94074074074074077</v>
      </c>
      <c r="AB68" s="123">
        <v>155</v>
      </c>
      <c r="AC68" s="9">
        <f t="shared" si="11"/>
        <v>1.1481481481481481</v>
      </c>
      <c r="AD68" s="123">
        <v>126</v>
      </c>
      <c r="AE68" s="101">
        <f t="shared" si="12"/>
        <v>0.93333333333333335</v>
      </c>
    </row>
    <row r="69" spans="1:31" x14ac:dyDescent="0.2">
      <c r="A69" s="94" t="s">
        <v>72</v>
      </c>
      <c r="B69" s="134">
        <v>68</v>
      </c>
      <c r="C69" s="124">
        <v>62</v>
      </c>
      <c r="D69" s="14">
        <f t="shared" si="0"/>
        <v>0.91176470588235292</v>
      </c>
      <c r="E69" s="124">
        <v>62</v>
      </c>
      <c r="F69" s="14">
        <f t="shared" si="1"/>
        <v>0.91176470588235292</v>
      </c>
      <c r="G69" s="124">
        <v>17</v>
      </c>
      <c r="H69" s="14">
        <f t="shared" si="2"/>
        <v>0.25</v>
      </c>
      <c r="I69" s="124">
        <v>62</v>
      </c>
      <c r="J69" s="14">
        <f t="shared" si="3"/>
        <v>0.91176470588235292</v>
      </c>
      <c r="K69" s="124">
        <v>62</v>
      </c>
      <c r="L69" s="14">
        <f t="shared" si="13"/>
        <v>0.91176470588235292</v>
      </c>
      <c r="M69" s="124">
        <v>57</v>
      </c>
      <c r="N69" s="14">
        <f t="shared" si="4"/>
        <v>0.83823529411764708</v>
      </c>
      <c r="O69" s="124">
        <v>62</v>
      </c>
      <c r="P69" s="14">
        <f t="shared" si="16"/>
        <v>0.91176470588235292</v>
      </c>
      <c r="Q69" s="124">
        <v>43</v>
      </c>
      <c r="R69" s="14">
        <f>Q69/(B69)</f>
        <v>0.63235294117647056</v>
      </c>
      <c r="S69" s="134">
        <v>68</v>
      </c>
      <c r="T69" s="124">
        <v>65</v>
      </c>
      <c r="U69" s="14">
        <f t="shared" si="7"/>
        <v>0.95588235294117652</v>
      </c>
      <c r="V69" s="124">
        <v>60</v>
      </c>
      <c r="W69" s="14">
        <f t="shared" ref="W69:W83" si="19">V69/S69</f>
        <v>0.88235294117647056</v>
      </c>
      <c r="X69" s="124">
        <v>65</v>
      </c>
      <c r="Y69" s="14">
        <f t="shared" si="9"/>
        <v>0.95588235294117652</v>
      </c>
      <c r="Z69" s="124">
        <v>66</v>
      </c>
      <c r="AA69" s="14">
        <f t="shared" si="10"/>
        <v>0.97058823529411764</v>
      </c>
      <c r="AB69" s="124">
        <v>78</v>
      </c>
      <c r="AC69" s="14">
        <f t="shared" si="11"/>
        <v>1.1470588235294117</v>
      </c>
      <c r="AD69" s="124">
        <v>62</v>
      </c>
      <c r="AE69" s="104">
        <f t="shared" si="12"/>
        <v>0.91176470588235292</v>
      </c>
    </row>
    <row r="70" spans="1:31" x14ac:dyDescent="0.2">
      <c r="A70" s="93" t="s">
        <v>73</v>
      </c>
      <c r="B70" s="133">
        <v>117</v>
      </c>
      <c r="C70" s="123">
        <v>97</v>
      </c>
      <c r="D70" s="9">
        <f t="shared" si="0"/>
        <v>0.82905982905982911</v>
      </c>
      <c r="E70" s="123">
        <v>97</v>
      </c>
      <c r="F70" s="9">
        <f t="shared" si="1"/>
        <v>0.82905982905982911</v>
      </c>
      <c r="G70" s="123">
        <v>33</v>
      </c>
      <c r="H70" s="9">
        <f t="shared" si="2"/>
        <v>0.28205128205128205</v>
      </c>
      <c r="I70" s="123">
        <v>97</v>
      </c>
      <c r="J70" s="9">
        <f t="shared" si="3"/>
        <v>0.82905982905982911</v>
      </c>
      <c r="K70" s="123">
        <v>97</v>
      </c>
      <c r="L70" s="9">
        <f t="shared" si="13"/>
        <v>0.82905982905982911</v>
      </c>
      <c r="M70" s="123">
        <v>103</v>
      </c>
      <c r="N70" s="9">
        <f t="shared" si="4"/>
        <v>0.88034188034188032</v>
      </c>
      <c r="O70" s="123">
        <v>103</v>
      </c>
      <c r="P70" s="9">
        <f t="shared" si="16"/>
        <v>0.88034188034188032</v>
      </c>
      <c r="Q70" s="123">
        <v>93</v>
      </c>
      <c r="R70" s="9">
        <f t="shared" si="6"/>
        <v>0.79487179487179482</v>
      </c>
      <c r="S70" s="133">
        <v>117</v>
      </c>
      <c r="T70" s="123">
        <v>87</v>
      </c>
      <c r="U70" s="9">
        <f t="shared" si="7"/>
        <v>0.74358974358974361</v>
      </c>
      <c r="V70" s="123">
        <v>107</v>
      </c>
      <c r="W70" s="9">
        <f t="shared" si="19"/>
        <v>0.9145299145299145</v>
      </c>
      <c r="X70" s="123">
        <v>87</v>
      </c>
      <c r="Y70" s="9">
        <f t="shared" si="9"/>
        <v>0.74358974358974361</v>
      </c>
      <c r="Z70" s="123">
        <v>88</v>
      </c>
      <c r="AA70" s="9">
        <f t="shared" si="10"/>
        <v>0.75213675213675213</v>
      </c>
      <c r="AB70" s="123">
        <v>79</v>
      </c>
      <c r="AC70" s="9">
        <f t="shared" si="11"/>
        <v>0.67521367521367526</v>
      </c>
      <c r="AD70" s="123">
        <v>89</v>
      </c>
      <c r="AE70" s="101">
        <f t="shared" si="12"/>
        <v>0.76068376068376065</v>
      </c>
    </row>
    <row r="71" spans="1:31" x14ac:dyDescent="0.2">
      <c r="A71" s="94" t="s">
        <v>74</v>
      </c>
      <c r="B71" s="134">
        <v>107</v>
      </c>
      <c r="C71" s="124">
        <v>90</v>
      </c>
      <c r="D71" s="14">
        <f t="shared" si="0"/>
        <v>0.84112149532710279</v>
      </c>
      <c r="E71" s="124">
        <v>90</v>
      </c>
      <c r="F71" s="14">
        <f t="shared" si="1"/>
        <v>0.84112149532710279</v>
      </c>
      <c r="G71" s="124">
        <v>38</v>
      </c>
      <c r="H71" s="14">
        <f t="shared" si="2"/>
        <v>0.35514018691588783</v>
      </c>
      <c r="I71" s="124">
        <v>90</v>
      </c>
      <c r="J71" s="14">
        <f t="shared" si="3"/>
        <v>0.84112149532710279</v>
      </c>
      <c r="K71" s="124">
        <v>90</v>
      </c>
      <c r="L71" s="14">
        <f t="shared" si="13"/>
        <v>0.84112149532710279</v>
      </c>
      <c r="M71" s="124">
        <v>79</v>
      </c>
      <c r="N71" s="14">
        <f t="shared" si="4"/>
        <v>0.73831775700934577</v>
      </c>
      <c r="O71" s="124">
        <v>80</v>
      </c>
      <c r="P71" s="14">
        <f t="shared" si="16"/>
        <v>0.74766355140186913</v>
      </c>
      <c r="Q71" s="124">
        <v>78</v>
      </c>
      <c r="R71" s="14">
        <f t="shared" si="6"/>
        <v>0.7289719626168224</v>
      </c>
      <c r="S71" s="134">
        <v>113</v>
      </c>
      <c r="T71" s="124">
        <v>70</v>
      </c>
      <c r="U71" s="14">
        <f t="shared" si="7"/>
        <v>0.61946902654867253</v>
      </c>
      <c r="V71" s="124">
        <v>66</v>
      </c>
      <c r="W71" s="14">
        <f t="shared" si="19"/>
        <v>0.58407079646017701</v>
      </c>
      <c r="X71" s="124">
        <v>71</v>
      </c>
      <c r="Y71" s="14">
        <f t="shared" si="9"/>
        <v>0.62831858407079644</v>
      </c>
      <c r="Z71" s="124">
        <v>70</v>
      </c>
      <c r="AA71" s="14">
        <f t="shared" si="10"/>
        <v>0.61946902654867253</v>
      </c>
      <c r="AB71" s="124">
        <v>55</v>
      </c>
      <c r="AC71" s="14">
        <f t="shared" si="11"/>
        <v>0.48672566371681414</v>
      </c>
      <c r="AD71" s="124">
        <v>70</v>
      </c>
      <c r="AE71" s="104">
        <f t="shared" si="12"/>
        <v>0.61946902654867253</v>
      </c>
    </row>
    <row r="72" spans="1:31" x14ac:dyDescent="0.2">
      <c r="A72" s="93" t="s">
        <v>75</v>
      </c>
      <c r="B72" s="133">
        <v>29</v>
      </c>
      <c r="C72" s="123">
        <v>24</v>
      </c>
      <c r="D72" s="9">
        <f t="shared" si="0"/>
        <v>0.82758620689655171</v>
      </c>
      <c r="E72" s="123">
        <v>24</v>
      </c>
      <c r="F72" s="9">
        <f t="shared" si="1"/>
        <v>0.82758620689655171</v>
      </c>
      <c r="G72" s="123">
        <v>5</v>
      </c>
      <c r="H72" s="9">
        <f t="shared" si="2"/>
        <v>0.17241379310344829</v>
      </c>
      <c r="I72" s="123">
        <v>24</v>
      </c>
      <c r="J72" s="9">
        <f t="shared" si="3"/>
        <v>0.82758620689655171</v>
      </c>
      <c r="K72" s="123">
        <v>24</v>
      </c>
      <c r="L72" s="9">
        <f t="shared" si="13"/>
        <v>0.82758620689655171</v>
      </c>
      <c r="M72" s="123">
        <v>18</v>
      </c>
      <c r="N72" s="9">
        <f t="shared" si="4"/>
        <v>0.62068965517241381</v>
      </c>
      <c r="O72" s="123">
        <v>21</v>
      </c>
      <c r="P72" s="9">
        <f t="shared" si="16"/>
        <v>0.72413793103448276</v>
      </c>
      <c r="Q72" s="123">
        <v>19</v>
      </c>
      <c r="R72" s="9">
        <f t="shared" si="6"/>
        <v>0.65517241379310343</v>
      </c>
      <c r="S72" s="133">
        <v>29</v>
      </c>
      <c r="T72" s="123">
        <v>18</v>
      </c>
      <c r="U72" s="9">
        <f t="shared" si="7"/>
        <v>0.62068965517241381</v>
      </c>
      <c r="V72" s="123">
        <v>25</v>
      </c>
      <c r="W72" s="9">
        <f t="shared" si="19"/>
        <v>0.86206896551724133</v>
      </c>
      <c r="X72" s="123">
        <v>19</v>
      </c>
      <c r="Y72" s="9">
        <f t="shared" si="9"/>
        <v>0.65517241379310343</v>
      </c>
      <c r="Z72" s="123">
        <v>18</v>
      </c>
      <c r="AA72" s="9">
        <f t="shared" si="10"/>
        <v>0.62068965517241381</v>
      </c>
      <c r="AB72" s="123">
        <v>17</v>
      </c>
      <c r="AC72" s="9">
        <f t="shared" si="11"/>
        <v>0.58620689655172409</v>
      </c>
      <c r="AD72" s="123">
        <v>19</v>
      </c>
      <c r="AE72" s="101">
        <f t="shared" si="12"/>
        <v>0.65517241379310343</v>
      </c>
    </row>
    <row r="73" spans="1:31" x14ac:dyDescent="0.2">
      <c r="A73" s="94" t="s">
        <v>76</v>
      </c>
      <c r="B73" s="134">
        <v>232</v>
      </c>
      <c r="C73" s="124">
        <v>233</v>
      </c>
      <c r="D73" s="14">
        <f t="shared" ref="D73:D136" si="20">C73/B73</f>
        <v>1.0043103448275863</v>
      </c>
      <c r="E73" s="124">
        <v>233</v>
      </c>
      <c r="F73" s="14">
        <f t="shared" ref="F73:F136" si="21">E73/B73</f>
        <v>1.0043103448275863</v>
      </c>
      <c r="G73" s="124">
        <v>46</v>
      </c>
      <c r="H73" s="14">
        <f t="shared" ref="H73:H136" si="22">G73/B73</f>
        <v>0.19827586206896552</v>
      </c>
      <c r="I73" s="124">
        <v>233</v>
      </c>
      <c r="J73" s="14">
        <f t="shared" ref="J73:J136" si="23">I73/B73</f>
        <v>1.0043103448275863</v>
      </c>
      <c r="K73" s="124">
        <v>233</v>
      </c>
      <c r="L73" s="14">
        <f t="shared" si="13"/>
        <v>1.0043103448275863</v>
      </c>
      <c r="M73" s="124">
        <v>230</v>
      </c>
      <c r="N73" s="14">
        <f t="shared" ref="N73:N136" si="24">M73/B73</f>
        <v>0.99137931034482762</v>
      </c>
      <c r="O73" s="124">
        <v>230</v>
      </c>
      <c r="P73" s="14">
        <f t="shared" si="16"/>
        <v>0.99137931034482762</v>
      </c>
      <c r="Q73" s="124">
        <v>191</v>
      </c>
      <c r="R73" s="14">
        <f t="shared" ref="R73:R136" si="25">Q73/(B73)</f>
        <v>0.82327586206896552</v>
      </c>
      <c r="S73" s="134">
        <v>245</v>
      </c>
      <c r="T73" s="124">
        <v>246</v>
      </c>
      <c r="U73" s="14">
        <f t="shared" ref="U73:U136" si="26">T73/S73</f>
        <v>1.0040816326530613</v>
      </c>
      <c r="V73" s="124">
        <v>232</v>
      </c>
      <c r="W73" s="14">
        <f t="shared" si="19"/>
        <v>0.94693877551020411</v>
      </c>
      <c r="X73" s="124">
        <v>248</v>
      </c>
      <c r="Y73" s="14">
        <f t="shared" ref="Y73:Y136" si="27">X73/S73</f>
        <v>1.0122448979591836</v>
      </c>
      <c r="Z73" s="124">
        <v>249</v>
      </c>
      <c r="AA73" s="14">
        <f t="shared" ref="AA73:AA136" si="28">Z73/S73</f>
        <v>1.0163265306122449</v>
      </c>
      <c r="AB73" s="124">
        <v>152</v>
      </c>
      <c r="AC73" s="14">
        <f t="shared" ref="AC73:AC136" si="29">AB73/S73</f>
        <v>0.62040816326530612</v>
      </c>
      <c r="AD73" s="124">
        <v>244</v>
      </c>
      <c r="AE73" s="104">
        <f t="shared" ref="AE73:AE136" si="30">AD73/S73</f>
        <v>0.99591836734693873</v>
      </c>
    </row>
    <row r="74" spans="1:31" x14ac:dyDescent="0.2">
      <c r="A74" s="93" t="s">
        <v>77</v>
      </c>
      <c r="B74" s="133">
        <v>135</v>
      </c>
      <c r="C74" s="123">
        <v>126</v>
      </c>
      <c r="D74" s="9">
        <f t="shared" si="20"/>
        <v>0.93333333333333335</v>
      </c>
      <c r="E74" s="123">
        <v>126</v>
      </c>
      <c r="F74" s="9">
        <f t="shared" si="21"/>
        <v>0.93333333333333335</v>
      </c>
      <c r="G74" s="123">
        <v>43</v>
      </c>
      <c r="H74" s="9">
        <f t="shared" si="22"/>
        <v>0.31851851851851853</v>
      </c>
      <c r="I74" s="123">
        <v>126</v>
      </c>
      <c r="J74" s="9">
        <f t="shared" si="23"/>
        <v>0.93333333333333335</v>
      </c>
      <c r="K74" s="123">
        <v>126</v>
      </c>
      <c r="L74" s="9">
        <f t="shared" si="13"/>
        <v>0.93333333333333335</v>
      </c>
      <c r="M74" s="123">
        <v>133</v>
      </c>
      <c r="N74" s="9">
        <f t="shared" si="24"/>
        <v>0.98518518518518516</v>
      </c>
      <c r="O74" s="123">
        <v>138</v>
      </c>
      <c r="P74" s="9">
        <f t="shared" si="16"/>
        <v>1.0222222222222221</v>
      </c>
      <c r="Q74" s="123">
        <v>105</v>
      </c>
      <c r="R74" s="9">
        <f t="shared" si="25"/>
        <v>0.77777777777777779</v>
      </c>
      <c r="S74" s="133">
        <v>138</v>
      </c>
      <c r="T74" s="123">
        <v>128</v>
      </c>
      <c r="U74" s="9">
        <f t="shared" si="26"/>
        <v>0.92753623188405798</v>
      </c>
      <c r="V74" s="123">
        <v>142</v>
      </c>
      <c r="W74" s="9">
        <f t="shared" si="19"/>
        <v>1.0289855072463767</v>
      </c>
      <c r="X74" s="123">
        <v>128</v>
      </c>
      <c r="Y74" s="9">
        <f t="shared" si="27"/>
        <v>0.92753623188405798</v>
      </c>
      <c r="Z74" s="123">
        <v>129</v>
      </c>
      <c r="AA74" s="9">
        <f t="shared" si="28"/>
        <v>0.93478260869565222</v>
      </c>
      <c r="AB74" s="123">
        <v>137</v>
      </c>
      <c r="AC74" s="9">
        <f t="shared" si="29"/>
        <v>0.99275362318840576</v>
      </c>
      <c r="AD74" s="123">
        <v>115</v>
      </c>
      <c r="AE74" s="101">
        <f t="shared" si="30"/>
        <v>0.83333333333333337</v>
      </c>
    </row>
    <row r="75" spans="1:31" x14ac:dyDescent="0.2">
      <c r="A75" s="94" t="s">
        <v>78</v>
      </c>
      <c r="B75" s="134">
        <v>81</v>
      </c>
      <c r="C75" s="124">
        <v>78</v>
      </c>
      <c r="D75" s="14">
        <f t="shared" si="20"/>
        <v>0.96296296296296291</v>
      </c>
      <c r="E75" s="124">
        <v>78</v>
      </c>
      <c r="F75" s="14">
        <f t="shared" si="21"/>
        <v>0.96296296296296291</v>
      </c>
      <c r="G75" s="124">
        <v>33</v>
      </c>
      <c r="H75" s="14">
        <f t="shared" si="22"/>
        <v>0.40740740740740738</v>
      </c>
      <c r="I75" s="124">
        <v>78</v>
      </c>
      <c r="J75" s="14">
        <f t="shared" si="23"/>
        <v>0.96296296296296291</v>
      </c>
      <c r="K75" s="124">
        <v>78</v>
      </c>
      <c r="L75" s="14">
        <f t="shared" si="13"/>
        <v>0.96296296296296291</v>
      </c>
      <c r="M75" s="124">
        <v>73</v>
      </c>
      <c r="N75" s="14">
        <f t="shared" si="24"/>
        <v>0.90123456790123457</v>
      </c>
      <c r="O75" s="124">
        <v>73</v>
      </c>
      <c r="P75" s="14">
        <f t="shared" si="16"/>
        <v>0.90123456790123457</v>
      </c>
      <c r="Q75" s="124">
        <v>82</v>
      </c>
      <c r="R75" s="14">
        <f t="shared" si="25"/>
        <v>1.0123456790123457</v>
      </c>
      <c r="S75" s="134">
        <v>86</v>
      </c>
      <c r="T75" s="124">
        <v>88</v>
      </c>
      <c r="U75" s="14">
        <f t="shared" si="26"/>
        <v>1.0232558139534884</v>
      </c>
      <c r="V75" s="124">
        <v>93</v>
      </c>
      <c r="W75" s="14">
        <f t="shared" si="19"/>
        <v>1.0813953488372092</v>
      </c>
      <c r="X75" s="124">
        <v>88</v>
      </c>
      <c r="Y75" s="14">
        <f t="shared" si="27"/>
        <v>1.0232558139534884</v>
      </c>
      <c r="Z75" s="124">
        <v>86</v>
      </c>
      <c r="AA75" s="14">
        <f t="shared" si="28"/>
        <v>1</v>
      </c>
      <c r="AB75" s="124">
        <v>42</v>
      </c>
      <c r="AC75" s="14">
        <f t="shared" si="29"/>
        <v>0.48837209302325579</v>
      </c>
      <c r="AD75" s="124">
        <v>88</v>
      </c>
      <c r="AE75" s="104">
        <f t="shared" si="30"/>
        <v>1.0232558139534884</v>
      </c>
    </row>
    <row r="76" spans="1:31" x14ac:dyDescent="0.2">
      <c r="A76" s="93" t="s">
        <v>79</v>
      </c>
      <c r="B76" s="133">
        <v>65</v>
      </c>
      <c r="C76" s="123">
        <v>77</v>
      </c>
      <c r="D76" s="9">
        <f t="shared" si="20"/>
        <v>1.1846153846153846</v>
      </c>
      <c r="E76" s="123">
        <v>77</v>
      </c>
      <c r="F76" s="9">
        <f t="shared" si="21"/>
        <v>1.1846153846153846</v>
      </c>
      <c r="G76" s="123">
        <v>13</v>
      </c>
      <c r="H76" s="9">
        <f t="shared" si="22"/>
        <v>0.2</v>
      </c>
      <c r="I76" s="123">
        <v>77</v>
      </c>
      <c r="J76" s="9">
        <f t="shared" si="23"/>
        <v>1.1846153846153846</v>
      </c>
      <c r="K76" s="123">
        <v>77</v>
      </c>
      <c r="L76" s="9">
        <f t="shared" ref="L76:L139" si="31">K76/B76</f>
        <v>1.1846153846153846</v>
      </c>
      <c r="M76" s="123">
        <v>71</v>
      </c>
      <c r="N76" s="9">
        <f t="shared" si="24"/>
        <v>1.0923076923076922</v>
      </c>
      <c r="O76" s="123">
        <v>71</v>
      </c>
      <c r="P76" s="9">
        <f t="shared" si="16"/>
        <v>1.0923076923076922</v>
      </c>
      <c r="Q76" s="123">
        <v>62</v>
      </c>
      <c r="R76" s="9">
        <f t="shared" si="25"/>
        <v>0.9538461538461539</v>
      </c>
      <c r="S76" s="133">
        <v>65</v>
      </c>
      <c r="T76" s="123">
        <v>63</v>
      </c>
      <c r="U76" s="9">
        <f t="shared" si="26"/>
        <v>0.96923076923076923</v>
      </c>
      <c r="V76" s="123">
        <v>52</v>
      </c>
      <c r="W76" s="9">
        <f t="shared" si="19"/>
        <v>0.8</v>
      </c>
      <c r="X76" s="123">
        <v>63</v>
      </c>
      <c r="Y76" s="9">
        <f t="shared" si="27"/>
        <v>0.96923076923076923</v>
      </c>
      <c r="Z76" s="123">
        <v>63</v>
      </c>
      <c r="AA76" s="9">
        <f t="shared" si="28"/>
        <v>0.96923076923076923</v>
      </c>
      <c r="AB76" s="123">
        <v>51</v>
      </c>
      <c r="AC76" s="9">
        <f t="shared" si="29"/>
        <v>0.7846153846153846</v>
      </c>
      <c r="AD76" s="123">
        <v>63</v>
      </c>
      <c r="AE76" s="101">
        <f t="shared" si="30"/>
        <v>0.96923076923076923</v>
      </c>
    </row>
    <row r="77" spans="1:31" x14ac:dyDescent="0.2">
      <c r="A77" s="94" t="s">
        <v>80</v>
      </c>
      <c r="B77" s="134">
        <v>352</v>
      </c>
      <c r="C77" s="124">
        <v>315</v>
      </c>
      <c r="D77" s="14">
        <f t="shared" si="20"/>
        <v>0.89488636363636365</v>
      </c>
      <c r="E77" s="124">
        <v>315</v>
      </c>
      <c r="F77" s="14">
        <f t="shared" si="21"/>
        <v>0.89488636363636365</v>
      </c>
      <c r="G77" s="124">
        <v>146</v>
      </c>
      <c r="H77" s="14">
        <f t="shared" si="22"/>
        <v>0.41477272727272729</v>
      </c>
      <c r="I77" s="124">
        <v>315</v>
      </c>
      <c r="J77" s="14">
        <f t="shared" si="23"/>
        <v>0.89488636363636365</v>
      </c>
      <c r="K77" s="124">
        <v>315</v>
      </c>
      <c r="L77" s="14">
        <f t="shared" si="31"/>
        <v>0.89488636363636365</v>
      </c>
      <c r="M77" s="124">
        <v>269</v>
      </c>
      <c r="N77" s="14">
        <f t="shared" si="24"/>
        <v>0.76420454545454541</v>
      </c>
      <c r="O77" s="124">
        <v>297</v>
      </c>
      <c r="P77" s="14">
        <f t="shared" si="16"/>
        <v>0.84375</v>
      </c>
      <c r="Q77" s="124">
        <v>195</v>
      </c>
      <c r="R77" s="14">
        <f t="shared" si="25"/>
        <v>0.55397727272727271</v>
      </c>
      <c r="S77" s="134">
        <v>360</v>
      </c>
      <c r="T77" s="124">
        <v>331</v>
      </c>
      <c r="U77" s="14">
        <f t="shared" si="26"/>
        <v>0.9194444444444444</v>
      </c>
      <c r="V77" s="124">
        <v>285</v>
      </c>
      <c r="W77" s="14">
        <f t="shared" si="19"/>
        <v>0.79166666666666663</v>
      </c>
      <c r="X77" s="124">
        <v>346</v>
      </c>
      <c r="Y77" s="14">
        <f t="shared" si="27"/>
        <v>0.96111111111111114</v>
      </c>
      <c r="Z77" s="124">
        <v>330</v>
      </c>
      <c r="AA77" s="14">
        <f t="shared" si="28"/>
        <v>0.91666666666666663</v>
      </c>
      <c r="AB77" s="124">
        <v>294</v>
      </c>
      <c r="AC77" s="14">
        <f t="shared" si="29"/>
        <v>0.81666666666666665</v>
      </c>
      <c r="AD77" s="124">
        <v>336</v>
      </c>
      <c r="AE77" s="104">
        <f t="shared" si="30"/>
        <v>0.93333333333333335</v>
      </c>
    </row>
    <row r="78" spans="1:31" x14ac:dyDescent="0.2">
      <c r="A78" s="93" t="s">
        <v>145</v>
      </c>
      <c r="B78" s="133">
        <v>105</v>
      </c>
      <c r="C78" s="123">
        <v>87</v>
      </c>
      <c r="D78" s="9">
        <f t="shared" si="20"/>
        <v>0.82857142857142863</v>
      </c>
      <c r="E78" s="123">
        <v>87</v>
      </c>
      <c r="F78" s="9">
        <f t="shared" si="21"/>
        <v>0.82857142857142863</v>
      </c>
      <c r="G78" s="123">
        <v>34</v>
      </c>
      <c r="H78" s="9">
        <f t="shared" si="22"/>
        <v>0.32380952380952382</v>
      </c>
      <c r="I78" s="123">
        <v>87</v>
      </c>
      <c r="J78" s="9">
        <f t="shared" si="23"/>
        <v>0.82857142857142863</v>
      </c>
      <c r="K78" s="123">
        <v>87</v>
      </c>
      <c r="L78" s="9">
        <f t="shared" si="31"/>
        <v>0.82857142857142863</v>
      </c>
      <c r="M78" s="123">
        <v>83</v>
      </c>
      <c r="N78" s="9">
        <f t="shared" si="24"/>
        <v>0.79047619047619044</v>
      </c>
      <c r="O78" s="123">
        <v>85</v>
      </c>
      <c r="P78" s="9">
        <f t="shared" si="16"/>
        <v>0.80952380952380953</v>
      </c>
      <c r="Q78" s="123">
        <v>53</v>
      </c>
      <c r="R78" s="9">
        <f t="shared" si="25"/>
        <v>0.50476190476190474</v>
      </c>
      <c r="S78" s="133">
        <v>105</v>
      </c>
      <c r="T78" s="123">
        <v>105</v>
      </c>
      <c r="U78" s="9">
        <f t="shared" si="26"/>
        <v>1</v>
      </c>
      <c r="V78" s="123">
        <v>112</v>
      </c>
      <c r="W78" s="9">
        <f t="shared" si="19"/>
        <v>1.0666666666666667</v>
      </c>
      <c r="X78" s="123">
        <v>105</v>
      </c>
      <c r="Y78" s="9">
        <f t="shared" si="27"/>
        <v>1</v>
      </c>
      <c r="Z78" s="123">
        <v>107</v>
      </c>
      <c r="AA78" s="9">
        <f t="shared" si="28"/>
        <v>1.019047619047619</v>
      </c>
      <c r="AB78" s="123">
        <v>130</v>
      </c>
      <c r="AC78" s="9">
        <f t="shared" si="29"/>
        <v>1.2380952380952381</v>
      </c>
      <c r="AD78" s="123">
        <v>106</v>
      </c>
      <c r="AE78" s="101">
        <f t="shared" si="30"/>
        <v>1.0095238095238095</v>
      </c>
    </row>
    <row r="79" spans="1:31" x14ac:dyDescent="0.2">
      <c r="A79" s="94" t="s">
        <v>146</v>
      </c>
      <c r="B79" s="134">
        <v>51</v>
      </c>
      <c r="C79" s="124">
        <v>47</v>
      </c>
      <c r="D79" s="14">
        <f t="shared" si="20"/>
        <v>0.92156862745098034</v>
      </c>
      <c r="E79" s="124">
        <v>47</v>
      </c>
      <c r="F79" s="14">
        <f t="shared" si="21"/>
        <v>0.92156862745098034</v>
      </c>
      <c r="G79" s="124">
        <v>9</v>
      </c>
      <c r="H79" s="14">
        <f t="shared" si="22"/>
        <v>0.17647058823529413</v>
      </c>
      <c r="I79" s="124">
        <v>47</v>
      </c>
      <c r="J79" s="14">
        <f t="shared" si="23"/>
        <v>0.92156862745098034</v>
      </c>
      <c r="K79" s="124">
        <v>47</v>
      </c>
      <c r="L79" s="14">
        <f t="shared" si="31"/>
        <v>0.92156862745098034</v>
      </c>
      <c r="M79" s="124">
        <v>43</v>
      </c>
      <c r="N79" s="14">
        <f t="shared" si="24"/>
        <v>0.84313725490196079</v>
      </c>
      <c r="O79" s="124">
        <v>43</v>
      </c>
      <c r="P79" s="14">
        <f t="shared" si="16"/>
        <v>0.84313725490196079</v>
      </c>
      <c r="Q79" s="124">
        <v>39</v>
      </c>
      <c r="R79" s="14">
        <f t="shared" si="25"/>
        <v>0.76470588235294112</v>
      </c>
      <c r="S79" s="134">
        <v>52</v>
      </c>
      <c r="T79" s="124">
        <v>45</v>
      </c>
      <c r="U79" s="14">
        <f t="shared" si="26"/>
        <v>0.86538461538461542</v>
      </c>
      <c r="V79" s="124">
        <v>46</v>
      </c>
      <c r="W79" s="14">
        <f t="shared" si="19"/>
        <v>0.88461538461538458</v>
      </c>
      <c r="X79" s="124">
        <v>47</v>
      </c>
      <c r="Y79" s="14">
        <f t="shared" si="27"/>
        <v>0.90384615384615385</v>
      </c>
      <c r="Z79" s="124">
        <v>46</v>
      </c>
      <c r="AA79" s="14">
        <f t="shared" si="28"/>
        <v>0.88461538461538458</v>
      </c>
      <c r="AB79" s="124">
        <v>46</v>
      </c>
      <c r="AC79" s="14">
        <f t="shared" si="29"/>
        <v>0.88461538461538458</v>
      </c>
      <c r="AD79" s="124">
        <v>45</v>
      </c>
      <c r="AE79" s="104">
        <f t="shared" si="30"/>
        <v>0.86538461538461542</v>
      </c>
    </row>
    <row r="80" spans="1:31" x14ac:dyDescent="0.2">
      <c r="A80" s="93" t="s">
        <v>81</v>
      </c>
      <c r="B80" s="133">
        <v>346</v>
      </c>
      <c r="C80" s="123">
        <v>326</v>
      </c>
      <c r="D80" s="9">
        <f t="shared" si="20"/>
        <v>0.94219653179190754</v>
      </c>
      <c r="E80" s="123">
        <v>326</v>
      </c>
      <c r="F80" s="9">
        <f t="shared" si="21"/>
        <v>0.94219653179190754</v>
      </c>
      <c r="G80" s="123">
        <v>96</v>
      </c>
      <c r="H80" s="9">
        <f t="shared" si="22"/>
        <v>0.2774566473988439</v>
      </c>
      <c r="I80" s="123">
        <v>326</v>
      </c>
      <c r="J80" s="9">
        <f t="shared" si="23"/>
        <v>0.94219653179190754</v>
      </c>
      <c r="K80" s="123">
        <v>326</v>
      </c>
      <c r="L80" s="9">
        <f t="shared" si="31"/>
        <v>0.94219653179190754</v>
      </c>
      <c r="M80" s="123">
        <v>322</v>
      </c>
      <c r="N80" s="9">
        <f t="shared" si="24"/>
        <v>0.93063583815028905</v>
      </c>
      <c r="O80" s="123">
        <v>316</v>
      </c>
      <c r="P80" s="9">
        <f t="shared" si="16"/>
        <v>0.91329479768786126</v>
      </c>
      <c r="Q80" s="123">
        <v>304</v>
      </c>
      <c r="R80" s="9">
        <f t="shared" si="25"/>
        <v>0.87861271676300579</v>
      </c>
      <c r="S80" s="133">
        <v>352</v>
      </c>
      <c r="T80" s="123">
        <v>344</v>
      </c>
      <c r="U80" s="9">
        <f t="shared" si="26"/>
        <v>0.97727272727272729</v>
      </c>
      <c r="V80" s="123">
        <v>338</v>
      </c>
      <c r="W80" s="9">
        <f t="shared" si="19"/>
        <v>0.96022727272727271</v>
      </c>
      <c r="X80" s="123">
        <v>348</v>
      </c>
      <c r="Y80" s="9">
        <f t="shared" si="27"/>
        <v>0.98863636363636365</v>
      </c>
      <c r="Z80" s="123">
        <v>344</v>
      </c>
      <c r="AA80" s="9">
        <f t="shared" si="28"/>
        <v>0.97727272727272729</v>
      </c>
      <c r="AB80" s="123">
        <v>414</v>
      </c>
      <c r="AC80" s="9">
        <f t="shared" si="29"/>
        <v>1.1761363636363635</v>
      </c>
      <c r="AD80" s="123">
        <v>346</v>
      </c>
      <c r="AE80" s="101">
        <f t="shared" si="30"/>
        <v>0.98295454545454541</v>
      </c>
    </row>
    <row r="81" spans="1:31" x14ac:dyDescent="0.2">
      <c r="A81" s="94" t="s">
        <v>82</v>
      </c>
      <c r="B81" s="134">
        <v>499</v>
      </c>
      <c r="C81" s="124">
        <v>501</v>
      </c>
      <c r="D81" s="14">
        <f t="shared" si="20"/>
        <v>1.0040080160320641</v>
      </c>
      <c r="E81" s="124">
        <v>501</v>
      </c>
      <c r="F81" s="14">
        <f t="shared" si="21"/>
        <v>1.0040080160320641</v>
      </c>
      <c r="G81" s="124">
        <v>147</v>
      </c>
      <c r="H81" s="14">
        <f t="shared" si="22"/>
        <v>0.29458917835671344</v>
      </c>
      <c r="I81" s="124">
        <v>501</v>
      </c>
      <c r="J81" s="14">
        <f t="shared" si="23"/>
        <v>1.0040080160320641</v>
      </c>
      <c r="K81" s="124">
        <v>501</v>
      </c>
      <c r="L81" s="14">
        <f t="shared" si="31"/>
        <v>1.0040080160320641</v>
      </c>
      <c r="M81" s="124">
        <v>517</v>
      </c>
      <c r="N81" s="14">
        <f t="shared" si="24"/>
        <v>1.0360721442885772</v>
      </c>
      <c r="O81" s="124">
        <v>517</v>
      </c>
      <c r="P81" s="14">
        <f t="shared" si="16"/>
        <v>1.0360721442885772</v>
      </c>
      <c r="Q81" s="124">
        <v>435</v>
      </c>
      <c r="R81" s="14">
        <f t="shared" si="25"/>
        <v>0.87174348697394788</v>
      </c>
      <c r="S81" s="134">
        <v>508</v>
      </c>
      <c r="T81" s="124">
        <v>498</v>
      </c>
      <c r="U81" s="14">
        <f t="shared" si="26"/>
        <v>0.98031496062992129</v>
      </c>
      <c r="V81" s="124">
        <v>501</v>
      </c>
      <c r="W81" s="14">
        <f t="shared" si="19"/>
        <v>0.98622047244094491</v>
      </c>
      <c r="X81" s="124">
        <v>504</v>
      </c>
      <c r="Y81" s="14">
        <f t="shared" si="27"/>
        <v>0.99212598425196852</v>
      </c>
      <c r="Z81" s="124">
        <v>491</v>
      </c>
      <c r="AA81" s="14">
        <f t="shared" si="28"/>
        <v>0.96653543307086609</v>
      </c>
      <c r="AB81" s="124">
        <v>503</v>
      </c>
      <c r="AC81" s="14">
        <f t="shared" si="29"/>
        <v>0.99015748031496065</v>
      </c>
      <c r="AD81" s="124">
        <v>500</v>
      </c>
      <c r="AE81" s="104">
        <f t="shared" si="30"/>
        <v>0.98425196850393704</v>
      </c>
    </row>
    <row r="82" spans="1:31" x14ac:dyDescent="0.2">
      <c r="A82" s="93" t="s">
        <v>83</v>
      </c>
      <c r="B82" s="133">
        <v>78</v>
      </c>
      <c r="C82" s="123">
        <v>51</v>
      </c>
      <c r="D82" s="9">
        <f t="shared" si="20"/>
        <v>0.65384615384615385</v>
      </c>
      <c r="E82" s="123">
        <v>51</v>
      </c>
      <c r="F82" s="9">
        <f t="shared" si="21"/>
        <v>0.65384615384615385</v>
      </c>
      <c r="G82" s="123">
        <v>7</v>
      </c>
      <c r="H82" s="9">
        <f t="shared" si="22"/>
        <v>8.9743589743589744E-2</v>
      </c>
      <c r="I82" s="123">
        <v>51</v>
      </c>
      <c r="J82" s="9">
        <f t="shared" si="23"/>
        <v>0.65384615384615385</v>
      </c>
      <c r="K82" s="123">
        <v>51</v>
      </c>
      <c r="L82" s="9">
        <f t="shared" si="31"/>
        <v>0.65384615384615385</v>
      </c>
      <c r="M82" s="123">
        <v>51</v>
      </c>
      <c r="N82" s="9">
        <f t="shared" si="24"/>
        <v>0.65384615384615385</v>
      </c>
      <c r="O82" s="123">
        <v>52</v>
      </c>
      <c r="P82" s="9">
        <f t="shared" si="16"/>
        <v>0.66666666666666663</v>
      </c>
      <c r="Q82" s="123">
        <v>38</v>
      </c>
      <c r="R82" s="9">
        <f t="shared" si="25"/>
        <v>0.48717948717948717</v>
      </c>
      <c r="S82" s="133">
        <v>82</v>
      </c>
      <c r="T82" s="123">
        <v>72</v>
      </c>
      <c r="U82" s="9">
        <f t="shared" si="26"/>
        <v>0.87804878048780488</v>
      </c>
      <c r="V82" s="123">
        <v>79</v>
      </c>
      <c r="W82" s="9">
        <f t="shared" si="19"/>
        <v>0.96341463414634143</v>
      </c>
      <c r="X82" s="123">
        <v>72</v>
      </c>
      <c r="Y82" s="9">
        <f t="shared" si="27"/>
        <v>0.87804878048780488</v>
      </c>
      <c r="Z82" s="123">
        <v>72</v>
      </c>
      <c r="AA82" s="9">
        <f t="shared" si="28"/>
        <v>0.87804878048780488</v>
      </c>
      <c r="AB82" s="123">
        <v>82</v>
      </c>
      <c r="AC82" s="9">
        <f t="shared" si="29"/>
        <v>1</v>
      </c>
      <c r="AD82" s="123">
        <v>72</v>
      </c>
      <c r="AE82" s="101">
        <f t="shared" si="30"/>
        <v>0.87804878048780488</v>
      </c>
    </row>
    <row r="83" spans="1:31" x14ac:dyDescent="0.2">
      <c r="A83" s="94" t="s">
        <v>84</v>
      </c>
      <c r="B83" s="134">
        <v>281</v>
      </c>
      <c r="C83" s="124">
        <v>256</v>
      </c>
      <c r="D83" s="14">
        <f t="shared" si="20"/>
        <v>0.91103202846975084</v>
      </c>
      <c r="E83" s="124">
        <v>256</v>
      </c>
      <c r="F83" s="14">
        <f t="shared" si="21"/>
        <v>0.91103202846975084</v>
      </c>
      <c r="G83" s="124">
        <v>80</v>
      </c>
      <c r="H83" s="14">
        <f t="shared" si="22"/>
        <v>0.28469750889679718</v>
      </c>
      <c r="I83" s="124">
        <v>257</v>
      </c>
      <c r="J83" s="14">
        <f t="shared" si="23"/>
        <v>0.91459074733096091</v>
      </c>
      <c r="K83" s="124">
        <v>256</v>
      </c>
      <c r="L83" s="14">
        <f t="shared" si="31"/>
        <v>0.91103202846975084</v>
      </c>
      <c r="M83" s="124">
        <v>223</v>
      </c>
      <c r="N83" s="14">
        <f t="shared" si="24"/>
        <v>0.79359430604982206</v>
      </c>
      <c r="O83" s="124">
        <v>235</v>
      </c>
      <c r="P83" s="14">
        <f t="shared" si="16"/>
        <v>0.83629893238434161</v>
      </c>
      <c r="Q83" s="124">
        <v>160</v>
      </c>
      <c r="R83" s="14">
        <f t="shared" si="25"/>
        <v>0.56939501779359436</v>
      </c>
      <c r="S83" s="134">
        <v>290</v>
      </c>
      <c r="T83" s="124">
        <v>276</v>
      </c>
      <c r="U83" s="14">
        <f t="shared" si="26"/>
        <v>0.9517241379310345</v>
      </c>
      <c r="V83" s="124">
        <v>258</v>
      </c>
      <c r="W83" s="14">
        <f t="shared" si="19"/>
        <v>0.8896551724137931</v>
      </c>
      <c r="X83" s="124">
        <v>279</v>
      </c>
      <c r="Y83" s="14">
        <f t="shared" si="27"/>
        <v>0.96206896551724141</v>
      </c>
      <c r="Z83" s="124">
        <v>270</v>
      </c>
      <c r="AA83" s="14">
        <f t="shared" si="28"/>
        <v>0.93103448275862066</v>
      </c>
      <c r="AB83" s="124">
        <v>264</v>
      </c>
      <c r="AC83" s="14">
        <f t="shared" si="29"/>
        <v>0.91034482758620694</v>
      </c>
      <c r="AD83" s="124">
        <v>278</v>
      </c>
      <c r="AE83" s="104">
        <f t="shared" si="30"/>
        <v>0.95862068965517244</v>
      </c>
    </row>
    <row r="84" spans="1:31" ht="13.5" thickBot="1" x14ac:dyDescent="0.25">
      <c r="A84" s="118" t="s">
        <v>70</v>
      </c>
      <c r="B84" s="136">
        <v>650</v>
      </c>
      <c r="C84" s="128">
        <v>569</v>
      </c>
      <c r="D84" s="129">
        <f t="shared" si="20"/>
        <v>0.87538461538461543</v>
      </c>
      <c r="E84" s="128">
        <v>569</v>
      </c>
      <c r="F84" s="129">
        <f t="shared" si="21"/>
        <v>0.87538461538461543</v>
      </c>
      <c r="G84" s="128">
        <v>1076</v>
      </c>
      <c r="H84" s="129">
        <f t="shared" si="22"/>
        <v>1.6553846153846155</v>
      </c>
      <c r="I84" s="128">
        <v>569</v>
      </c>
      <c r="J84" s="129">
        <f t="shared" si="23"/>
        <v>0.87538461538461543</v>
      </c>
      <c r="K84" s="128">
        <v>569</v>
      </c>
      <c r="L84" s="129">
        <f t="shared" si="31"/>
        <v>0.87538461538461543</v>
      </c>
      <c r="M84" s="128">
        <v>541</v>
      </c>
      <c r="N84" s="129">
        <f t="shared" si="24"/>
        <v>0.8323076923076923</v>
      </c>
      <c r="O84" s="128">
        <v>514</v>
      </c>
      <c r="P84" s="129">
        <f t="shared" si="16"/>
        <v>0.79076923076923078</v>
      </c>
      <c r="Q84" s="128">
        <v>603</v>
      </c>
      <c r="R84" s="129">
        <f t="shared" si="25"/>
        <v>0.9276923076923077</v>
      </c>
      <c r="S84" s="136">
        <v>650</v>
      </c>
      <c r="T84" s="128">
        <v>610</v>
      </c>
      <c r="U84" s="129">
        <f t="shared" si="26"/>
        <v>0.93846153846153846</v>
      </c>
      <c r="V84" s="128">
        <v>589</v>
      </c>
      <c r="W84" s="129">
        <f>V84/S84</f>
        <v>0.9061538461538462</v>
      </c>
      <c r="X84" s="128">
        <v>571</v>
      </c>
      <c r="Y84" s="129">
        <f t="shared" si="27"/>
        <v>0.87846153846153852</v>
      </c>
      <c r="Z84" s="128">
        <v>610</v>
      </c>
      <c r="AA84" s="129">
        <f t="shared" si="28"/>
        <v>0.93846153846153846</v>
      </c>
      <c r="AB84" s="128">
        <v>432</v>
      </c>
      <c r="AC84" s="129">
        <f t="shared" si="29"/>
        <v>0.66461538461538461</v>
      </c>
      <c r="AD84" s="128">
        <v>605</v>
      </c>
      <c r="AE84" s="120">
        <f t="shared" si="30"/>
        <v>0.93076923076923079</v>
      </c>
    </row>
    <row r="85" spans="1:31" x14ac:dyDescent="0.2">
      <c r="A85" s="109" t="s">
        <v>85</v>
      </c>
      <c r="B85" s="113">
        <f>SUM(B86:B108)</f>
        <v>7490</v>
      </c>
      <c r="C85" s="126">
        <f>SUM(C86:C108)</f>
        <v>7466</v>
      </c>
      <c r="D85" s="127">
        <f t="shared" si="20"/>
        <v>0.99679572763684909</v>
      </c>
      <c r="E85" s="126">
        <f>SUM(E86:E108)</f>
        <v>7435</v>
      </c>
      <c r="F85" s="127">
        <f t="shared" si="21"/>
        <v>0.99265687583444595</v>
      </c>
      <c r="G85" s="126">
        <f>SUM(G86:G108)</f>
        <v>6415</v>
      </c>
      <c r="H85" s="127">
        <f t="shared" si="22"/>
        <v>0.8564753004005341</v>
      </c>
      <c r="I85" s="126">
        <f>SUM(I86:I108)</f>
        <v>7432</v>
      </c>
      <c r="J85" s="127">
        <f t="shared" si="23"/>
        <v>0.99225634178905209</v>
      </c>
      <c r="K85" s="126">
        <f>SUM(K86:K108)</f>
        <v>7431</v>
      </c>
      <c r="L85" s="127">
        <f>K85/B85</f>
        <v>0.99212283044058747</v>
      </c>
      <c r="M85" s="126">
        <f>SUM(M86:M108)</f>
        <v>7243</v>
      </c>
      <c r="N85" s="127">
        <f t="shared" si="24"/>
        <v>0.96702269692923903</v>
      </c>
      <c r="O85" s="126">
        <f>SUM(O86:O108)</f>
        <v>7315</v>
      </c>
      <c r="P85" s="127">
        <f t="shared" si="16"/>
        <v>0.97663551401869164</v>
      </c>
      <c r="Q85" s="126">
        <f>SUM(Q86:Q108)</f>
        <v>5886</v>
      </c>
      <c r="R85" s="127">
        <f t="shared" si="25"/>
        <v>0.78584779706275032</v>
      </c>
      <c r="S85" s="113">
        <f>SUM(S86:S108)</f>
        <v>7782</v>
      </c>
      <c r="T85" s="126">
        <f>SUM(T86:T108)</f>
        <v>7666</v>
      </c>
      <c r="U85" s="127">
        <f t="shared" si="26"/>
        <v>0.98509380621948084</v>
      </c>
      <c r="V85" s="126">
        <f>SUM(V86:V108)</f>
        <v>7294</v>
      </c>
      <c r="W85" s="127">
        <f>V85/S85</f>
        <v>0.93729118478540219</v>
      </c>
      <c r="X85" s="126">
        <f>SUM(X86:X108)</f>
        <v>7835</v>
      </c>
      <c r="Y85" s="127">
        <f t="shared" si="27"/>
        <v>1.006810588537651</v>
      </c>
      <c r="Z85" s="126">
        <f>SUM(Z86:Z108)</f>
        <v>7581</v>
      </c>
      <c r="AA85" s="127">
        <f t="shared" si="28"/>
        <v>0.97417116422513494</v>
      </c>
      <c r="AB85" s="126">
        <f>SUM(AB86:AB108)</f>
        <v>7371</v>
      </c>
      <c r="AC85" s="127">
        <f>AB85/S85</f>
        <v>0.9471858134155744</v>
      </c>
      <c r="AD85" s="126">
        <f>SUM(AD86:AD108)</f>
        <v>7549</v>
      </c>
      <c r="AE85" s="114">
        <f t="shared" si="30"/>
        <v>0.97005911076843998</v>
      </c>
    </row>
    <row r="86" spans="1:31" x14ac:dyDescent="0.2">
      <c r="A86" s="94" t="s">
        <v>87</v>
      </c>
      <c r="B86" s="134">
        <v>202</v>
      </c>
      <c r="C86" s="124">
        <v>159</v>
      </c>
      <c r="D86" s="14">
        <f t="shared" si="20"/>
        <v>0.78712871287128716</v>
      </c>
      <c r="E86" s="124">
        <v>158</v>
      </c>
      <c r="F86" s="14">
        <f t="shared" si="21"/>
        <v>0.78217821782178221</v>
      </c>
      <c r="G86" s="124">
        <v>48</v>
      </c>
      <c r="H86" s="14">
        <f t="shared" si="22"/>
        <v>0.23762376237623761</v>
      </c>
      <c r="I86" s="124">
        <v>158</v>
      </c>
      <c r="J86" s="14">
        <f t="shared" si="23"/>
        <v>0.78217821782178221</v>
      </c>
      <c r="K86" s="124">
        <v>158</v>
      </c>
      <c r="L86" s="14">
        <f t="shared" si="31"/>
        <v>0.78217821782178221</v>
      </c>
      <c r="M86" s="124">
        <v>152</v>
      </c>
      <c r="N86" s="14">
        <f t="shared" si="24"/>
        <v>0.75247524752475248</v>
      </c>
      <c r="O86" s="124">
        <v>152</v>
      </c>
      <c r="P86" s="14">
        <f t="shared" si="16"/>
        <v>0.75247524752475248</v>
      </c>
      <c r="Q86" s="124">
        <v>123</v>
      </c>
      <c r="R86" s="14">
        <f t="shared" si="25"/>
        <v>0.6089108910891089</v>
      </c>
      <c r="S86" s="134">
        <v>220</v>
      </c>
      <c r="T86" s="124">
        <v>166</v>
      </c>
      <c r="U86" s="14">
        <f t="shared" si="26"/>
        <v>0.75454545454545452</v>
      </c>
      <c r="V86" s="124">
        <v>181</v>
      </c>
      <c r="W86" s="14">
        <f>V86/S86</f>
        <v>0.82272727272727275</v>
      </c>
      <c r="X86" s="124">
        <v>168</v>
      </c>
      <c r="Y86" s="14">
        <f t="shared" si="27"/>
        <v>0.76363636363636367</v>
      </c>
      <c r="Z86" s="124">
        <v>167</v>
      </c>
      <c r="AA86" s="14">
        <f t="shared" si="28"/>
        <v>0.75909090909090904</v>
      </c>
      <c r="AB86" s="124">
        <v>180</v>
      </c>
      <c r="AC86" s="14">
        <f t="shared" si="29"/>
        <v>0.81818181818181823</v>
      </c>
      <c r="AD86" s="124">
        <v>167</v>
      </c>
      <c r="AE86" s="104">
        <f t="shared" si="30"/>
        <v>0.75909090909090904</v>
      </c>
    </row>
    <row r="87" spans="1:31" x14ac:dyDescent="0.2">
      <c r="A87" s="93" t="s">
        <v>88</v>
      </c>
      <c r="B87" s="133">
        <v>56</v>
      </c>
      <c r="C87" s="123">
        <v>51</v>
      </c>
      <c r="D87" s="9">
        <f t="shared" si="20"/>
        <v>0.9107142857142857</v>
      </c>
      <c r="E87" s="123">
        <v>51</v>
      </c>
      <c r="F87" s="9">
        <f t="shared" si="21"/>
        <v>0.9107142857142857</v>
      </c>
      <c r="G87" s="123">
        <v>4</v>
      </c>
      <c r="H87" s="9">
        <f t="shared" si="22"/>
        <v>7.1428571428571425E-2</v>
      </c>
      <c r="I87" s="123">
        <v>51</v>
      </c>
      <c r="J87" s="9">
        <f t="shared" si="23"/>
        <v>0.9107142857142857</v>
      </c>
      <c r="K87" s="123">
        <v>51</v>
      </c>
      <c r="L87" s="9">
        <f t="shared" si="31"/>
        <v>0.9107142857142857</v>
      </c>
      <c r="M87" s="123">
        <v>56</v>
      </c>
      <c r="N87" s="9">
        <f t="shared" si="24"/>
        <v>1</v>
      </c>
      <c r="O87" s="123">
        <v>55</v>
      </c>
      <c r="P87" s="9">
        <f t="shared" si="16"/>
        <v>0.9821428571428571</v>
      </c>
      <c r="Q87" s="123">
        <v>47</v>
      </c>
      <c r="R87" s="9">
        <f t="shared" si="25"/>
        <v>0.8392857142857143</v>
      </c>
      <c r="S87" s="133">
        <v>60</v>
      </c>
      <c r="T87" s="123">
        <v>51</v>
      </c>
      <c r="U87" s="9">
        <f t="shared" si="26"/>
        <v>0.85</v>
      </c>
      <c r="V87" s="123">
        <v>49</v>
      </c>
      <c r="W87" s="9">
        <f t="shared" ref="W87:W108" si="32">V87/S87</f>
        <v>0.81666666666666665</v>
      </c>
      <c r="X87" s="123">
        <v>51</v>
      </c>
      <c r="Y87" s="9">
        <f t="shared" si="27"/>
        <v>0.85</v>
      </c>
      <c r="Z87" s="123">
        <v>51</v>
      </c>
      <c r="AA87" s="9">
        <f t="shared" si="28"/>
        <v>0.85</v>
      </c>
      <c r="AB87" s="123">
        <v>56</v>
      </c>
      <c r="AC87" s="9">
        <f t="shared" si="29"/>
        <v>0.93333333333333335</v>
      </c>
      <c r="AD87" s="123">
        <v>51</v>
      </c>
      <c r="AE87" s="101">
        <f t="shared" si="30"/>
        <v>0.85</v>
      </c>
    </row>
    <row r="88" spans="1:31" x14ac:dyDescent="0.2">
      <c r="A88" s="94" t="s">
        <v>89</v>
      </c>
      <c r="B88" s="134">
        <v>123</v>
      </c>
      <c r="C88" s="124">
        <v>106</v>
      </c>
      <c r="D88" s="14">
        <f t="shared" si="20"/>
        <v>0.86178861788617889</v>
      </c>
      <c r="E88" s="124">
        <v>106</v>
      </c>
      <c r="F88" s="14">
        <f t="shared" si="21"/>
        <v>0.86178861788617889</v>
      </c>
      <c r="G88" s="124">
        <v>21</v>
      </c>
      <c r="H88" s="14">
        <f t="shared" si="22"/>
        <v>0.17073170731707318</v>
      </c>
      <c r="I88" s="124">
        <v>106</v>
      </c>
      <c r="J88" s="14">
        <f t="shared" si="23"/>
        <v>0.86178861788617889</v>
      </c>
      <c r="K88" s="124">
        <v>106</v>
      </c>
      <c r="L88" s="14">
        <f t="shared" si="31"/>
        <v>0.86178861788617889</v>
      </c>
      <c r="M88" s="124">
        <v>96</v>
      </c>
      <c r="N88" s="14">
        <f t="shared" si="24"/>
        <v>0.78048780487804881</v>
      </c>
      <c r="O88" s="124">
        <v>99</v>
      </c>
      <c r="P88" s="14">
        <f t="shared" si="16"/>
        <v>0.80487804878048785</v>
      </c>
      <c r="Q88" s="124">
        <v>93</v>
      </c>
      <c r="R88" s="14">
        <f t="shared" si="25"/>
        <v>0.75609756097560976</v>
      </c>
      <c r="S88" s="134">
        <v>123</v>
      </c>
      <c r="T88" s="124">
        <v>101</v>
      </c>
      <c r="U88" s="14">
        <f t="shared" si="26"/>
        <v>0.82113821138211385</v>
      </c>
      <c r="V88" s="124">
        <v>96</v>
      </c>
      <c r="W88" s="14">
        <f t="shared" si="32"/>
        <v>0.78048780487804881</v>
      </c>
      <c r="X88" s="124">
        <v>101</v>
      </c>
      <c r="Y88" s="14">
        <f t="shared" si="27"/>
        <v>0.82113821138211385</v>
      </c>
      <c r="Z88" s="124">
        <v>102</v>
      </c>
      <c r="AA88" s="14">
        <f t="shared" si="28"/>
        <v>0.82926829268292679</v>
      </c>
      <c r="AB88" s="124">
        <v>91</v>
      </c>
      <c r="AC88" s="14">
        <f t="shared" si="29"/>
        <v>0.73983739837398377</v>
      </c>
      <c r="AD88" s="124">
        <v>101</v>
      </c>
      <c r="AE88" s="104">
        <f t="shared" si="30"/>
        <v>0.82113821138211385</v>
      </c>
    </row>
    <row r="89" spans="1:31" x14ac:dyDescent="0.2">
      <c r="A89" s="93" t="s">
        <v>90</v>
      </c>
      <c r="B89" s="133">
        <v>548</v>
      </c>
      <c r="C89" s="123">
        <v>676</v>
      </c>
      <c r="D89" s="9">
        <f t="shared" si="20"/>
        <v>1.2335766423357664</v>
      </c>
      <c r="E89" s="123">
        <v>676</v>
      </c>
      <c r="F89" s="9">
        <f t="shared" si="21"/>
        <v>1.2335766423357664</v>
      </c>
      <c r="G89" s="123">
        <v>62</v>
      </c>
      <c r="H89" s="9">
        <f t="shared" si="22"/>
        <v>0.11313868613138686</v>
      </c>
      <c r="I89" s="123">
        <v>676</v>
      </c>
      <c r="J89" s="9">
        <f t="shared" si="23"/>
        <v>1.2335766423357664</v>
      </c>
      <c r="K89" s="123">
        <v>676</v>
      </c>
      <c r="L89" s="9">
        <f t="shared" si="31"/>
        <v>1.2335766423357664</v>
      </c>
      <c r="M89" s="123">
        <v>592</v>
      </c>
      <c r="N89" s="9">
        <f t="shared" si="24"/>
        <v>1.0802919708029197</v>
      </c>
      <c r="O89" s="123">
        <v>644</v>
      </c>
      <c r="P89" s="9">
        <f t="shared" si="16"/>
        <v>1.1751824817518248</v>
      </c>
      <c r="Q89" s="123">
        <v>544</v>
      </c>
      <c r="R89" s="9">
        <f t="shared" si="25"/>
        <v>0.99270072992700731</v>
      </c>
      <c r="S89" s="133">
        <v>558</v>
      </c>
      <c r="T89" s="123">
        <v>616</v>
      </c>
      <c r="U89" s="9">
        <f t="shared" si="26"/>
        <v>1.1039426523297491</v>
      </c>
      <c r="V89" s="123">
        <v>587</v>
      </c>
      <c r="W89" s="9">
        <f t="shared" si="32"/>
        <v>1.0519713261648747</v>
      </c>
      <c r="X89" s="123">
        <v>688</v>
      </c>
      <c r="Y89" s="9">
        <f t="shared" si="27"/>
        <v>1.2329749103942653</v>
      </c>
      <c r="Z89" s="123">
        <v>603</v>
      </c>
      <c r="AA89" s="9">
        <f t="shared" si="28"/>
        <v>1.0806451612903225</v>
      </c>
      <c r="AB89" s="123">
        <v>528</v>
      </c>
      <c r="AC89" s="9">
        <f t="shared" si="29"/>
        <v>0.94623655913978499</v>
      </c>
      <c r="AD89" s="123">
        <v>627</v>
      </c>
      <c r="AE89" s="101">
        <f t="shared" si="30"/>
        <v>1.1236559139784945</v>
      </c>
    </row>
    <row r="90" spans="1:31" x14ac:dyDescent="0.2">
      <c r="A90" s="94" t="s">
        <v>91</v>
      </c>
      <c r="B90" s="134">
        <v>198</v>
      </c>
      <c r="C90" s="124">
        <v>195</v>
      </c>
      <c r="D90" s="14">
        <f t="shared" si="20"/>
        <v>0.98484848484848486</v>
      </c>
      <c r="E90" s="124">
        <v>190</v>
      </c>
      <c r="F90" s="14">
        <f t="shared" si="21"/>
        <v>0.95959595959595956</v>
      </c>
      <c r="G90" s="124">
        <v>17</v>
      </c>
      <c r="H90" s="14">
        <f t="shared" si="22"/>
        <v>8.5858585858585856E-2</v>
      </c>
      <c r="I90" s="124">
        <v>190</v>
      </c>
      <c r="J90" s="14">
        <f t="shared" si="23"/>
        <v>0.95959595959595956</v>
      </c>
      <c r="K90" s="124">
        <v>190</v>
      </c>
      <c r="L90" s="14">
        <f t="shared" si="31"/>
        <v>0.95959595959595956</v>
      </c>
      <c r="M90" s="124">
        <v>186</v>
      </c>
      <c r="N90" s="14">
        <f t="shared" si="24"/>
        <v>0.93939393939393945</v>
      </c>
      <c r="O90" s="124">
        <v>190</v>
      </c>
      <c r="P90" s="14">
        <f t="shared" si="16"/>
        <v>0.95959595959595956</v>
      </c>
      <c r="Q90" s="124">
        <v>116</v>
      </c>
      <c r="R90" s="14">
        <f t="shared" si="25"/>
        <v>0.58585858585858586</v>
      </c>
      <c r="S90" s="134">
        <v>198</v>
      </c>
      <c r="T90" s="124">
        <v>201</v>
      </c>
      <c r="U90" s="14">
        <f t="shared" si="26"/>
        <v>1.0151515151515151</v>
      </c>
      <c r="V90" s="124">
        <v>206</v>
      </c>
      <c r="W90" s="14">
        <f t="shared" si="32"/>
        <v>1.0404040404040404</v>
      </c>
      <c r="X90" s="124">
        <v>203</v>
      </c>
      <c r="Y90" s="14">
        <f t="shared" si="27"/>
        <v>1.0252525252525253</v>
      </c>
      <c r="Z90" s="124">
        <v>201</v>
      </c>
      <c r="AA90" s="14">
        <f t="shared" si="28"/>
        <v>1.0151515151515151</v>
      </c>
      <c r="AB90" s="124">
        <v>204</v>
      </c>
      <c r="AC90" s="14">
        <f t="shared" si="29"/>
        <v>1.0303030303030303</v>
      </c>
      <c r="AD90" s="124">
        <v>201</v>
      </c>
      <c r="AE90" s="104">
        <f t="shared" si="30"/>
        <v>1.0151515151515151</v>
      </c>
    </row>
    <row r="91" spans="1:31" x14ac:dyDescent="0.2">
      <c r="A91" s="93" t="s">
        <v>92</v>
      </c>
      <c r="B91" s="133">
        <v>46</v>
      </c>
      <c r="C91" s="123">
        <v>34</v>
      </c>
      <c r="D91" s="9">
        <f t="shared" si="20"/>
        <v>0.73913043478260865</v>
      </c>
      <c r="E91" s="123">
        <v>32</v>
      </c>
      <c r="F91" s="9">
        <f t="shared" si="21"/>
        <v>0.69565217391304346</v>
      </c>
      <c r="G91" s="123">
        <v>9</v>
      </c>
      <c r="H91" s="9">
        <f t="shared" si="22"/>
        <v>0.19565217391304349</v>
      </c>
      <c r="I91" s="123">
        <v>32</v>
      </c>
      <c r="J91" s="9">
        <f t="shared" si="23"/>
        <v>0.69565217391304346</v>
      </c>
      <c r="K91" s="123">
        <v>32</v>
      </c>
      <c r="L91" s="9">
        <f t="shared" si="31"/>
        <v>0.69565217391304346</v>
      </c>
      <c r="M91" s="123">
        <v>34</v>
      </c>
      <c r="N91" s="9">
        <f t="shared" si="24"/>
        <v>0.73913043478260865</v>
      </c>
      <c r="O91" s="123">
        <v>34</v>
      </c>
      <c r="P91" s="9">
        <f t="shared" si="16"/>
        <v>0.73913043478260865</v>
      </c>
      <c r="Q91" s="123">
        <v>24</v>
      </c>
      <c r="R91" s="9">
        <f t="shared" si="25"/>
        <v>0.52173913043478259</v>
      </c>
      <c r="S91" s="133">
        <v>46</v>
      </c>
      <c r="T91" s="123">
        <v>30</v>
      </c>
      <c r="U91" s="9">
        <f t="shared" si="26"/>
        <v>0.65217391304347827</v>
      </c>
      <c r="V91" s="123">
        <v>38</v>
      </c>
      <c r="W91" s="9">
        <f t="shared" si="32"/>
        <v>0.82608695652173914</v>
      </c>
      <c r="X91" s="123">
        <v>29</v>
      </c>
      <c r="Y91" s="9">
        <f t="shared" si="27"/>
        <v>0.63043478260869568</v>
      </c>
      <c r="Z91" s="123">
        <v>30</v>
      </c>
      <c r="AA91" s="9">
        <f t="shared" si="28"/>
        <v>0.65217391304347827</v>
      </c>
      <c r="AB91" s="123">
        <v>40</v>
      </c>
      <c r="AC91" s="9">
        <f t="shared" si="29"/>
        <v>0.86956521739130432</v>
      </c>
      <c r="AD91" s="123">
        <v>30</v>
      </c>
      <c r="AE91" s="101">
        <f t="shared" si="30"/>
        <v>0.65217391304347827</v>
      </c>
    </row>
    <row r="92" spans="1:31" x14ac:dyDescent="0.2">
      <c r="A92" s="94" t="s">
        <v>93</v>
      </c>
      <c r="B92" s="134">
        <v>138</v>
      </c>
      <c r="C92" s="124">
        <v>140</v>
      </c>
      <c r="D92" s="14">
        <f t="shared" si="20"/>
        <v>1.0144927536231885</v>
      </c>
      <c r="E92" s="124">
        <v>141</v>
      </c>
      <c r="F92" s="14">
        <f t="shared" si="21"/>
        <v>1.0217391304347827</v>
      </c>
      <c r="G92" s="124">
        <v>7</v>
      </c>
      <c r="H92" s="14">
        <f t="shared" si="22"/>
        <v>5.0724637681159424E-2</v>
      </c>
      <c r="I92" s="124">
        <v>141</v>
      </c>
      <c r="J92" s="14">
        <f t="shared" si="23"/>
        <v>1.0217391304347827</v>
      </c>
      <c r="K92" s="124">
        <v>141</v>
      </c>
      <c r="L92" s="14">
        <f t="shared" si="31"/>
        <v>1.0217391304347827</v>
      </c>
      <c r="M92" s="124">
        <v>125</v>
      </c>
      <c r="N92" s="14">
        <f t="shared" si="24"/>
        <v>0.90579710144927539</v>
      </c>
      <c r="O92" s="124">
        <v>127</v>
      </c>
      <c r="P92" s="14">
        <f t="shared" si="16"/>
        <v>0.92028985507246375</v>
      </c>
      <c r="Q92" s="124">
        <v>102</v>
      </c>
      <c r="R92" s="14">
        <f t="shared" si="25"/>
        <v>0.73913043478260865</v>
      </c>
      <c r="S92" s="134">
        <v>145</v>
      </c>
      <c r="T92" s="124">
        <v>146</v>
      </c>
      <c r="U92" s="14">
        <f t="shared" si="26"/>
        <v>1.0068965517241379</v>
      </c>
      <c r="V92" s="124">
        <v>143</v>
      </c>
      <c r="W92" s="14">
        <f t="shared" si="32"/>
        <v>0.98620689655172411</v>
      </c>
      <c r="X92" s="124">
        <v>147</v>
      </c>
      <c r="Y92" s="14">
        <f t="shared" si="27"/>
        <v>1.0137931034482759</v>
      </c>
      <c r="Z92" s="124">
        <v>151</v>
      </c>
      <c r="AA92" s="14">
        <f t="shared" si="28"/>
        <v>1.0413793103448277</v>
      </c>
      <c r="AB92" s="124">
        <v>150</v>
      </c>
      <c r="AC92" s="14">
        <f t="shared" si="29"/>
        <v>1.0344827586206897</v>
      </c>
      <c r="AD92" s="124">
        <v>147</v>
      </c>
      <c r="AE92" s="104">
        <f t="shared" si="30"/>
        <v>1.0137931034482759</v>
      </c>
    </row>
    <row r="93" spans="1:31" x14ac:dyDescent="0.2">
      <c r="A93" s="93" t="s">
        <v>94</v>
      </c>
      <c r="B93" s="133">
        <v>418</v>
      </c>
      <c r="C93" s="123">
        <v>443</v>
      </c>
      <c r="D93" s="9">
        <f t="shared" si="20"/>
        <v>1.0598086124401913</v>
      </c>
      <c r="E93" s="123">
        <v>442</v>
      </c>
      <c r="F93" s="9">
        <f t="shared" si="21"/>
        <v>1.0574162679425838</v>
      </c>
      <c r="G93" s="123">
        <v>51</v>
      </c>
      <c r="H93" s="9">
        <f t="shared" si="22"/>
        <v>0.12200956937799043</v>
      </c>
      <c r="I93" s="123">
        <v>442</v>
      </c>
      <c r="J93" s="9">
        <f t="shared" si="23"/>
        <v>1.0574162679425838</v>
      </c>
      <c r="K93" s="123">
        <v>442</v>
      </c>
      <c r="L93" s="9">
        <f t="shared" si="31"/>
        <v>1.0574162679425838</v>
      </c>
      <c r="M93" s="123">
        <v>417</v>
      </c>
      <c r="N93" s="9">
        <f t="shared" si="24"/>
        <v>0.99760765550239239</v>
      </c>
      <c r="O93" s="123">
        <v>431</v>
      </c>
      <c r="P93" s="9">
        <f t="shared" si="16"/>
        <v>1.0311004784688995</v>
      </c>
      <c r="Q93" s="123">
        <v>331</v>
      </c>
      <c r="R93" s="9">
        <f t="shared" si="25"/>
        <v>0.79186602870813394</v>
      </c>
      <c r="S93" s="133">
        <v>423</v>
      </c>
      <c r="T93" s="123">
        <v>443</v>
      </c>
      <c r="U93" s="9">
        <f t="shared" si="26"/>
        <v>1.0472813238770686</v>
      </c>
      <c r="V93" s="123">
        <v>419</v>
      </c>
      <c r="W93" s="9">
        <f t="shared" si="32"/>
        <v>0.99054373522458627</v>
      </c>
      <c r="X93" s="123">
        <v>422</v>
      </c>
      <c r="Y93" s="9">
        <f t="shared" si="27"/>
        <v>0.99763593380614657</v>
      </c>
      <c r="Z93" s="123">
        <v>440</v>
      </c>
      <c r="AA93" s="9">
        <f t="shared" si="28"/>
        <v>1.0401891252955082</v>
      </c>
      <c r="AB93" s="123">
        <v>433</v>
      </c>
      <c r="AC93" s="9">
        <f t="shared" si="29"/>
        <v>1.0236406619385343</v>
      </c>
      <c r="AD93" s="123">
        <v>374</v>
      </c>
      <c r="AE93" s="101">
        <f t="shared" si="30"/>
        <v>0.88416075650118209</v>
      </c>
    </row>
    <row r="94" spans="1:31" x14ac:dyDescent="0.2">
      <c r="A94" s="94" t="s">
        <v>95</v>
      </c>
      <c r="B94" s="134">
        <v>75</v>
      </c>
      <c r="C94" s="124">
        <v>81</v>
      </c>
      <c r="D94" s="14">
        <f t="shared" si="20"/>
        <v>1.08</v>
      </c>
      <c r="E94" s="124">
        <v>79</v>
      </c>
      <c r="F94" s="14">
        <f t="shared" si="21"/>
        <v>1.0533333333333332</v>
      </c>
      <c r="G94" s="124">
        <v>11</v>
      </c>
      <c r="H94" s="14">
        <f t="shared" si="22"/>
        <v>0.14666666666666667</v>
      </c>
      <c r="I94" s="124">
        <v>79</v>
      </c>
      <c r="J94" s="14">
        <f t="shared" si="23"/>
        <v>1.0533333333333332</v>
      </c>
      <c r="K94" s="124">
        <v>79</v>
      </c>
      <c r="L94" s="14">
        <f t="shared" si="31"/>
        <v>1.0533333333333332</v>
      </c>
      <c r="M94" s="124">
        <v>80</v>
      </c>
      <c r="N94" s="14">
        <f t="shared" si="24"/>
        <v>1.0666666666666667</v>
      </c>
      <c r="O94" s="124">
        <v>79</v>
      </c>
      <c r="P94" s="14">
        <f t="shared" si="16"/>
        <v>1.0533333333333332</v>
      </c>
      <c r="Q94" s="124">
        <v>54</v>
      </c>
      <c r="R94" s="14">
        <f t="shared" si="25"/>
        <v>0.72</v>
      </c>
      <c r="S94" s="134">
        <v>81</v>
      </c>
      <c r="T94" s="124">
        <v>82</v>
      </c>
      <c r="U94" s="14">
        <f t="shared" si="26"/>
        <v>1.0123456790123457</v>
      </c>
      <c r="V94" s="124">
        <v>88</v>
      </c>
      <c r="W94" s="14">
        <f t="shared" si="32"/>
        <v>1.0864197530864197</v>
      </c>
      <c r="X94" s="124">
        <v>77</v>
      </c>
      <c r="Y94" s="14">
        <f t="shared" si="27"/>
        <v>0.95061728395061729</v>
      </c>
      <c r="Z94" s="124">
        <v>72</v>
      </c>
      <c r="AA94" s="14">
        <f t="shared" si="28"/>
        <v>0.88888888888888884</v>
      </c>
      <c r="AB94" s="124">
        <v>104</v>
      </c>
      <c r="AC94" s="14">
        <f t="shared" si="29"/>
        <v>1.2839506172839505</v>
      </c>
      <c r="AD94" s="124">
        <v>77</v>
      </c>
      <c r="AE94" s="104">
        <f t="shared" si="30"/>
        <v>0.95061728395061729</v>
      </c>
    </row>
    <row r="95" spans="1:31" x14ac:dyDescent="0.2">
      <c r="A95" s="93" t="s">
        <v>96</v>
      </c>
      <c r="B95" s="133">
        <v>746</v>
      </c>
      <c r="C95" s="123">
        <v>714</v>
      </c>
      <c r="D95" s="9">
        <f t="shared" si="20"/>
        <v>0.95710455764075064</v>
      </c>
      <c r="E95" s="123">
        <v>701</v>
      </c>
      <c r="F95" s="9">
        <f t="shared" si="21"/>
        <v>0.93967828418230559</v>
      </c>
      <c r="G95" s="123">
        <v>1150</v>
      </c>
      <c r="H95" s="9">
        <f t="shared" si="22"/>
        <v>1.5415549597855227</v>
      </c>
      <c r="I95" s="123">
        <v>701</v>
      </c>
      <c r="J95" s="9">
        <f t="shared" si="23"/>
        <v>0.93967828418230559</v>
      </c>
      <c r="K95" s="123">
        <v>700</v>
      </c>
      <c r="L95" s="9">
        <f t="shared" si="31"/>
        <v>0.93833780160857905</v>
      </c>
      <c r="M95" s="123">
        <v>735</v>
      </c>
      <c r="N95" s="9">
        <f t="shared" si="24"/>
        <v>0.98525469168900803</v>
      </c>
      <c r="O95" s="123">
        <v>732</v>
      </c>
      <c r="P95" s="9">
        <f t="shared" si="16"/>
        <v>0.98123324396782841</v>
      </c>
      <c r="Q95" s="123">
        <v>510</v>
      </c>
      <c r="R95" s="9">
        <f t="shared" si="25"/>
        <v>0.6836461126005362</v>
      </c>
      <c r="S95" s="133">
        <v>780</v>
      </c>
      <c r="T95" s="123">
        <v>706</v>
      </c>
      <c r="U95" s="9">
        <f t="shared" si="26"/>
        <v>0.90512820512820513</v>
      </c>
      <c r="V95" s="123">
        <v>703</v>
      </c>
      <c r="W95" s="9">
        <f t="shared" si="32"/>
        <v>0.9012820512820513</v>
      </c>
      <c r="X95" s="123">
        <v>721</v>
      </c>
      <c r="Y95" s="9">
        <f t="shared" si="27"/>
        <v>0.92435897435897441</v>
      </c>
      <c r="Z95" s="123">
        <v>703</v>
      </c>
      <c r="AA95" s="9">
        <f t="shared" si="28"/>
        <v>0.9012820512820513</v>
      </c>
      <c r="AB95" s="123">
        <v>719</v>
      </c>
      <c r="AC95" s="9">
        <f t="shared" si="29"/>
        <v>0.92179487179487174</v>
      </c>
      <c r="AD95" s="123">
        <v>693</v>
      </c>
      <c r="AE95" s="101">
        <f t="shared" si="30"/>
        <v>0.88846153846153841</v>
      </c>
    </row>
    <row r="96" spans="1:31" x14ac:dyDescent="0.2">
      <c r="A96" s="94" t="s">
        <v>97</v>
      </c>
      <c r="B96" s="134">
        <v>260</v>
      </c>
      <c r="C96" s="124">
        <v>305</v>
      </c>
      <c r="D96" s="14">
        <f t="shared" si="20"/>
        <v>1.1730769230769231</v>
      </c>
      <c r="E96" s="124">
        <v>305</v>
      </c>
      <c r="F96" s="14">
        <f t="shared" si="21"/>
        <v>1.1730769230769231</v>
      </c>
      <c r="G96" s="124">
        <v>20</v>
      </c>
      <c r="H96" s="14">
        <f t="shared" si="22"/>
        <v>7.6923076923076927E-2</v>
      </c>
      <c r="I96" s="124">
        <v>305</v>
      </c>
      <c r="J96" s="14">
        <f t="shared" si="23"/>
        <v>1.1730769230769231</v>
      </c>
      <c r="K96" s="124">
        <v>305</v>
      </c>
      <c r="L96" s="14">
        <f t="shared" si="31"/>
        <v>1.1730769230769231</v>
      </c>
      <c r="M96" s="124">
        <v>288</v>
      </c>
      <c r="N96" s="14">
        <f t="shared" si="24"/>
        <v>1.1076923076923078</v>
      </c>
      <c r="O96" s="124">
        <v>290</v>
      </c>
      <c r="P96" s="14">
        <f t="shared" si="16"/>
        <v>1.1153846153846154</v>
      </c>
      <c r="Q96" s="124">
        <v>255</v>
      </c>
      <c r="R96" s="14">
        <f t="shared" si="25"/>
        <v>0.98076923076923073</v>
      </c>
      <c r="S96" s="134">
        <v>267</v>
      </c>
      <c r="T96" s="124">
        <v>320</v>
      </c>
      <c r="U96" s="14">
        <f t="shared" si="26"/>
        <v>1.1985018726591761</v>
      </c>
      <c r="V96" s="124">
        <v>292</v>
      </c>
      <c r="W96" s="14">
        <f t="shared" si="32"/>
        <v>1.0936329588014981</v>
      </c>
      <c r="X96" s="124">
        <v>327</v>
      </c>
      <c r="Y96" s="14">
        <f t="shared" si="27"/>
        <v>1.2247191011235956</v>
      </c>
      <c r="Z96" s="124">
        <v>315</v>
      </c>
      <c r="AA96" s="14">
        <f t="shared" si="28"/>
        <v>1.1797752808988764</v>
      </c>
      <c r="AB96" s="124">
        <v>455</v>
      </c>
      <c r="AC96" s="14">
        <f t="shared" si="29"/>
        <v>1.7041198501872659</v>
      </c>
      <c r="AD96" s="124">
        <v>326</v>
      </c>
      <c r="AE96" s="104">
        <f t="shared" si="30"/>
        <v>1.2209737827715357</v>
      </c>
    </row>
    <row r="97" spans="1:31" x14ac:dyDescent="0.2">
      <c r="A97" s="93" t="s">
        <v>98</v>
      </c>
      <c r="B97" s="133">
        <v>640</v>
      </c>
      <c r="C97" s="123">
        <v>715</v>
      </c>
      <c r="D97" s="9">
        <f t="shared" si="20"/>
        <v>1.1171875</v>
      </c>
      <c r="E97" s="123">
        <v>713</v>
      </c>
      <c r="F97" s="9">
        <f t="shared" si="21"/>
        <v>1.1140625</v>
      </c>
      <c r="G97" s="123">
        <v>59</v>
      </c>
      <c r="H97" s="9">
        <f t="shared" si="22"/>
        <v>9.2187500000000006E-2</v>
      </c>
      <c r="I97" s="123">
        <v>713</v>
      </c>
      <c r="J97" s="9">
        <f t="shared" si="23"/>
        <v>1.1140625</v>
      </c>
      <c r="K97" s="123">
        <v>713</v>
      </c>
      <c r="L97" s="9">
        <f t="shared" si="31"/>
        <v>1.1140625</v>
      </c>
      <c r="M97" s="123">
        <v>692</v>
      </c>
      <c r="N97" s="9">
        <f t="shared" si="24"/>
        <v>1.08125</v>
      </c>
      <c r="O97" s="123">
        <v>717</v>
      </c>
      <c r="P97" s="9">
        <f t="shared" si="16"/>
        <v>1.1203125</v>
      </c>
      <c r="Q97" s="123">
        <v>637</v>
      </c>
      <c r="R97" s="9">
        <f t="shared" si="25"/>
        <v>0.99531250000000004</v>
      </c>
      <c r="S97" s="133">
        <v>677</v>
      </c>
      <c r="T97" s="123">
        <v>763</v>
      </c>
      <c r="U97" s="9">
        <f t="shared" si="26"/>
        <v>1.1270310192023634</v>
      </c>
      <c r="V97" s="123">
        <v>713</v>
      </c>
      <c r="W97" s="9">
        <f t="shared" si="32"/>
        <v>1.053175775480059</v>
      </c>
      <c r="X97" s="123">
        <v>808</v>
      </c>
      <c r="Y97" s="9">
        <f t="shared" si="27"/>
        <v>1.1935007385524372</v>
      </c>
      <c r="Z97" s="123">
        <v>748</v>
      </c>
      <c r="AA97" s="9">
        <f t="shared" si="28"/>
        <v>1.1048744460856721</v>
      </c>
      <c r="AB97" s="123">
        <v>752</v>
      </c>
      <c r="AC97" s="9">
        <f t="shared" si="29"/>
        <v>1.1107828655834564</v>
      </c>
      <c r="AD97" s="123">
        <v>775</v>
      </c>
      <c r="AE97" s="101">
        <f t="shared" si="30"/>
        <v>1.1447562776957163</v>
      </c>
    </row>
    <row r="98" spans="1:31" x14ac:dyDescent="0.2">
      <c r="A98" s="94" t="s">
        <v>99</v>
      </c>
      <c r="B98" s="134">
        <v>140</v>
      </c>
      <c r="C98" s="124">
        <v>117</v>
      </c>
      <c r="D98" s="14">
        <f t="shared" si="20"/>
        <v>0.83571428571428574</v>
      </c>
      <c r="E98" s="124">
        <v>116</v>
      </c>
      <c r="F98" s="14">
        <f t="shared" si="21"/>
        <v>0.82857142857142863</v>
      </c>
      <c r="G98" s="124">
        <v>25</v>
      </c>
      <c r="H98" s="14">
        <f t="shared" si="22"/>
        <v>0.17857142857142858</v>
      </c>
      <c r="I98" s="124">
        <v>116</v>
      </c>
      <c r="J98" s="14">
        <f t="shared" si="23"/>
        <v>0.82857142857142863</v>
      </c>
      <c r="K98" s="124">
        <v>116</v>
      </c>
      <c r="L98" s="14">
        <f t="shared" si="31"/>
        <v>0.82857142857142863</v>
      </c>
      <c r="M98" s="124">
        <v>113</v>
      </c>
      <c r="N98" s="14">
        <f t="shared" si="24"/>
        <v>0.80714285714285716</v>
      </c>
      <c r="O98" s="124">
        <v>112</v>
      </c>
      <c r="P98" s="14">
        <f t="shared" si="16"/>
        <v>0.8</v>
      </c>
      <c r="Q98" s="124">
        <v>99</v>
      </c>
      <c r="R98" s="14">
        <f t="shared" si="25"/>
        <v>0.70714285714285718</v>
      </c>
      <c r="S98" s="134">
        <v>143</v>
      </c>
      <c r="T98" s="124">
        <v>147</v>
      </c>
      <c r="U98" s="14">
        <f t="shared" si="26"/>
        <v>1.0279720279720279</v>
      </c>
      <c r="V98" s="124">
        <v>135</v>
      </c>
      <c r="W98" s="14">
        <f t="shared" si="32"/>
        <v>0.94405594405594406</v>
      </c>
      <c r="X98" s="124">
        <v>148</v>
      </c>
      <c r="Y98" s="14">
        <f t="shared" si="27"/>
        <v>1.034965034965035</v>
      </c>
      <c r="Z98" s="124">
        <v>147</v>
      </c>
      <c r="AA98" s="14">
        <f t="shared" si="28"/>
        <v>1.0279720279720279</v>
      </c>
      <c r="AB98" s="124">
        <v>168</v>
      </c>
      <c r="AC98" s="14">
        <f t="shared" si="29"/>
        <v>1.1748251748251748</v>
      </c>
      <c r="AD98" s="124">
        <v>147</v>
      </c>
      <c r="AE98" s="104">
        <f t="shared" si="30"/>
        <v>1.0279720279720279</v>
      </c>
    </row>
    <row r="99" spans="1:31" x14ac:dyDescent="0.2">
      <c r="A99" s="93" t="s">
        <v>143</v>
      </c>
      <c r="B99" s="133">
        <v>224</v>
      </c>
      <c r="C99" s="123">
        <v>230</v>
      </c>
      <c r="D99" s="9">
        <f t="shared" si="20"/>
        <v>1.0267857142857142</v>
      </c>
      <c r="E99" s="123">
        <v>231</v>
      </c>
      <c r="F99" s="9">
        <f t="shared" si="21"/>
        <v>1.03125</v>
      </c>
      <c r="G99" s="123">
        <v>3</v>
      </c>
      <c r="H99" s="9">
        <f t="shared" si="22"/>
        <v>1.3392857142857142E-2</v>
      </c>
      <c r="I99" s="123">
        <v>228</v>
      </c>
      <c r="J99" s="9">
        <f t="shared" si="23"/>
        <v>1.0178571428571428</v>
      </c>
      <c r="K99" s="123">
        <v>228</v>
      </c>
      <c r="L99" s="9">
        <f t="shared" si="31"/>
        <v>1.0178571428571428</v>
      </c>
      <c r="M99" s="123">
        <v>238</v>
      </c>
      <c r="N99" s="9">
        <f t="shared" si="24"/>
        <v>1.0625</v>
      </c>
      <c r="O99" s="123">
        <v>231</v>
      </c>
      <c r="P99" s="9">
        <f t="shared" si="16"/>
        <v>1.03125</v>
      </c>
      <c r="Q99" s="123">
        <v>174</v>
      </c>
      <c r="R99" s="9">
        <f t="shared" si="25"/>
        <v>0.7767857142857143</v>
      </c>
      <c r="S99" s="133">
        <v>227</v>
      </c>
      <c r="T99" s="123">
        <v>240</v>
      </c>
      <c r="U99" s="9">
        <f t="shared" si="26"/>
        <v>1.0572687224669604</v>
      </c>
      <c r="V99" s="123">
        <v>229</v>
      </c>
      <c r="W99" s="9">
        <f t="shared" si="32"/>
        <v>1.0088105726872247</v>
      </c>
      <c r="X99" s="123">
        <v>255</v>
      </c>
      <c r="Y99" s="9">
        <f t="shared" si="27"/>
        <v>1.1233480176211454</v>
      </c>
      <c r="Z99" s="123">
        <v>236</v>
      </c>
      <c r="AA99" s="9">
        <f t="shared" si="28"/>
        <v>1.0396475770925111</v>
      </c>
      <c r="AB99" s="123">
        <v>198</v>
      </c>
      <c r="AC99" s="9">
        <f t="shared" si="29"/>
        <v>0.8722466960352423</v>
      </c>
      <c r="AD99" s="123">
        <v>241</v>
      </c>
      <c r="AE99" s="101">
        <f t="shared" si="30"/>
        <v>1.0616740088105727</v>
      </c>
    </row>
    <row r="100" spans="1:31" x14ac:dyDescent="0.2">
      <c r="A100" s="94" t="s">
        <v>144</v>
      </c>
      <c r="B100" s="134">
        <v>128</v>
      </c>
      <c r="C100" s="124">
        <v>119</v>
      </c>
      <c r="D100" s="14">
        <f t="shared" si="20"/>
        <v>0.9296875</v>
      </c>
      <c r="E100" s="124">
        <v>118</v>
      </c>
      <c r="F100" s="14">
        <f t="shared" si="21"/>
        <v>0.921875</v>
      </c>
      <c r="G100" s="124">
        <v>0</v>
      </c>
      <c r="H100" s="14">
        <f t="shared" si="22"/>
        <v>0</v>
      </c>
      <c r="I100" s="124">
        <v>118</v>
      </c>
      <c r="J100" s="14">
        <f t="shared" si="23"/>
        <v>0.921875</v>
      </c>
      <c r="K100" s="124">
        <v>118</v>
      </c>
      <c r="L100" s="14">
        <f t="shared" si="31"/>
        <v>0.921875</v>
      </c>
      <c r="M100" s="124">
        <v>110</v>
      </c>
      <c r="N100" s="14">
        <f t="shared" si="24"/>
        <v>0.859375</v>
      </c>
      <c r="O100" s="124">
        <v>113</v>
      </c>
      <c r="P100" s="14">
        <f t="shared" si="16"/>
        <v>0.8828125</v>
      </c>
      <c r="Q100" s="124">
        <v>98</v>
      </c>
      <c r="R100" s="14">
        <f t="shared" si="25"/>
        <v>0.765625</v>
      </c>
      <c r="S100" s="134">
        <v>134</v>
      </c>
      <c r="T100" s="124">
        <v>128</v>
      </c>
      <c r="U100" s="14">
        <f t="shared" si="26"/>
        <v>0.95522388059701491</v>
      </c>
      <c r="V100" s="124">
        <v>128</v>
      </c>
      <c r="W100" s="14">
        <f t="shared" si="32"/>
        <v>0.95522388059701491</v>
      </c>
      <c r="X100" s="124">
        <v>130</v>
      </c>
      <c r="Y100" s="14">
        <f t="shared" si="27"/>
        <v>0.97014925373134331</v>
      </c>
      <c r="Z100" s="124">
        <v>130</v>
      </c>
      <c r="AA100" s="14">
        <f t="shared" si="28"/>
        <v>0.97014925373134331</v>
      </c>
      <c r="AB100" s="124">
        <v>113</v>
      </c>
      <c r="AC100" s="14">
        <f t="shared" si="29"/>
        <v>0.84328358208955223</v>
      </c>
      <c r="AD100" s="124">
        <v>131</v>
      </c>
      <c r="AE100" s="104">
        <f t="shared" si="30"/>
        <v>0.97761194029850751</v>
      </c>
    </row>
    <row r="101" spans="1:31" x14ac:dyDescent="0.2">
      <c r="A101" s="93" t="s">
        <v>86</v>
      </c>
      <c r="B101" s="133">
        <v>1731</v>
      </c>
      <c r="C101" s="123">
        <v>1627</v>
      </c>
      <c r="D101" s="9">
        <f t="shared" si="20"/>
        <v>0.93991912189485849</v>
      </c>
      <c r="E101" s="123">
        <v>1627</v>
      </c>
      <c r="F101" s="9">
        <f t="shared" si="21"/>
        <v>0.93991912189485849</v>
      </c>
      <c r="G101" s="123">
        <v>4673</v>
      </c>
      <c r="H101" s="9">
        <f t="shared" si="22"/>
        <v>2.6995956094742923</v>
      </c>
      <c r="I101" s="123">
        <v>1627</v>
      </c>
      <c r="J101" s="9">
        <f t="shared" si="23"/>
        <v>0.93991912189485849</v>
      </c>
      <c r="K101" s="123">
        <v>1627</v>
      </c>
      <c r="L101" s="9">
        <f t="shared" si="31"/>
        <v>0.93991912189485849</v>
      </c>
      <c r="M101" s="123">
        <v>1680</v>
      </c>
      <c r="N101" s="9">
        <f t="shared" si="24"/>
        <v>0.97053726169844023</v>
      </c>
      <c r="O101" s="123">
        <v>1657</v>
      </c>
      <c r="P101" s="9">
        <f t="shared" si="16"/>
        <v>0.95725014442518774</v>
      </c>
      <c r="Q101" s="123">
        <v>1250</v>
      </c>
      <c r="R101" s="9">
        <f t="shared" si="25"/>
        <v>0.72212593876372044</v>
      </c>
      <c r="S101" s="133">
        <v>1843</v>
      </c>
      <c r="T101" s="123">
        <v>1657</v>
      </c>
      <c r="U101" s="9">
        <f t="shared" si="26"/>
        <v>0.89907759088442751</v>
      </c>
      <c r="V101" s="123">
        <v>1536</v>
      </c>
      <c r="W101" s="9">
        <f t="shared" si="32"/>
        <v>0.83342376559956588</v>
      </c>
      <c r="X101" s="123">
        <v>1654</v>
      </c>
      <c r="Y101" s="9">
        <f t="shared" si="27"/>
        <v>0.8974498100922409</v>
      </c>
      <c r="Z101" s="123">
        <v>1628</v>
      </c>
      <c r="AA101" s="9">
        <f t="shared" si="28"/>
        <v>0.88334237655995662</v>
      </c>
      <c r="AB101" s="123">
        <v>1374</v>
      </c>
      <c r="AC101" s="9">
        <f t="shared" si="29"/>
        <v>0.74552360282148666</v>
      </c>
      <c r="AD101" s="123">
        <v>1609</v>
      </c>
      <c r="AE101" s="101">
        <f t="shared" si="30"/>
        <v>0.87303309820944108</v>
      </c>
    </row>
    <row r="102" spans="1:31" x14ac:dyDescent="0.2">
      <c r="A102" s="94" t="s">
        <v>100</v>
      </c>
      <c r="B102" s="134">
        <v>194</v>
      </c>
      <c r="C102" s="124">
        <v>155</v>
      </c>
      <c r="D102" s="14">
        <f t="shared" si="20"/>
        <v>0.7989690721649485</v>
      </c>
      <c r="E102" s="124">
        <v>155</v>
      </c>
      <c r="F102" s="14">
        <f t="shared" si="21"/>
        <v>0.7989690721649485</v>
      </c>
      <c r="G102" s="124">
        <v>22</v>
      </c>
      <c r="H102" s="14">
        <f t="shared" si="22"/>
        <v>0.1134020618556701</v>
      </c>
      <c r="I102" s="124">
        <v>155</v>
      </c>
      <c r="J102" s="14">
        <f t="shared" si="23"/>
        <v>0.7989690721649485</v>
      </c>
      <c r="K102" s="124">
        <v>155</v>
      </c>
      <c r="L102" s="14">
        <f t="shared" si="31"/>
        <v>0.7989690721649485</v>
      </c>
      <c r="M102" s="124">
        <v>157</v>
      </c>
      <c r="N102" s="14">
        <f t="shared" si="24"/>
        <v>0.80927835051546393</v>
      </c>
      <c r="O102" s="124">
        <v>158</v>
      </c>
      <c r="P102" s="14">
        <f t="shared" si="16"/>
        <v>0.81443298969072164</v>
      </c>
      <c r="Q102" s="124">
        <v>119</v>
      </c>
      <c r="R102" s="14">
        <f t="shared" si="25"/>
        <v>0.61340206185567014</v>
      </c>
      <c r="S102" s="134">
        <v>195</v>
      </c>
      <c r="T102" s="124">
        <v>169</v>
      </c>
      <c r="U102" s="14">
        <f t="shared" si="26"/>
        <v>0.8666666666666667</v>
      </c>
      <c r="V102" s="124">
        <v>170</v>
      </c>
      <c r="W102" s="14">
        <f t="shared" si="32"/>
        <v>0.87179487179487181</v>
      </c>
      <c r="X102" s="124">
        <v>170</v>
      </c>
      <c r="Y102" s="14">
        <f t="shared" si="27"/>
        <v>0.87179487179487181</v>
      </c>
      <c r="Z102" s="124">
        <v>171</v>
      </c>
      <c r="AA102" s="14">
        <f t="shared" si="28"/>
        <v>0.87692307692307692</v>
      </c>
      <c r="AB102" s="124">
        <v>172</v>
      </c>
      <c r="AC102" s="14">
        <f t="shared" si="29"/>
        <v>0.88205128205128203</v>
      </c>
      <c r="AD102" s="124">
        <v>169</v>
      </c>
      <c r="AE102" s="104">
        <f t="shared" si="30"/>
        <v>0.8666666666666667</v>
      </c>
    </row>
    <row r="103" spans="1:31" x14ac:dyDescent="0.2">
      <c r="A103" s="93" t="s">
        <v>101</v>
      </c>
      <c r="B103" s="133">
        <v>95</v>
      </c>
      <c r="C103" s="123">
        <v>72</v>
      </c>
      <c r="D103" s="9">
        <f t="shared" si="20"/>
        <v>0.75789473684210529</v>
      </c>
      <c r="E103" s="123">
        <v>72</v>
      </c>
      <c r="F103" s="9">
        <f t="shared" si="21"/>
        <v>0.75789473684210529</v>
      </c>
      <c r="G103" s="123">
        <v>4</v>
      </c>
      <c r="H103" s="9">
        <f t="shared" si="22"/>
        <v>4.2105263157894736E-2</v>
      </c>
      <c r="I103" s="123">
        <v>72</v>
      </c>
      <c r="J103" s="9">
        <f t="shared" si="23"/>
        <v>0.75789473684210529</v>
      </c>
      <c r="K103" s="123">
        <v>72</v>
      </c>
      <c r="L103" s="9">
        <f t="shared" si="31"/>
        <v>0.75789473684210529</v>
      </c>
      <c r="M103" s="123">
        <v>66</v>
      </c>
      <c r="N103" s="9">
        <f t="shared" si="24"/>
        <v>0.69473684210526321</v>
      </c>
      <c r="O103" s="123">
        <v>68</v>
      </c>
      <c r="P103" s="9">
        <f t="shared" ref="P103:P143" si="33">O103/B103</f>
        <v>0.71578947368421053</v>
      </c>
      <c r="Q103" s="123">
        <v>56</v>
      </c>
      <c r="R103" s="9">
        <f t="shared" si="25"/>
        <v>0.58947368421052626</v>
      </c>
      <c r="S103" s="133">
        <v>99</v>
      </c>
      <c r="T103" s="123">
        <v>87</v>
      </c>
      <c r="U103" s="9">
        <f t="shared" si="26"/>
        <v>0.87878787878787878</v>
      </c>
      <c r="V103" s="123">
        <v>87</v>
      </c>
      <c r="W103" s="9">
        <f t="shared" si="32"/>
        <v>0.87878787878787878</v>
      </c>
      <c r="X103" s="123">
        <v>88</v>
      </c>
      <c r="Y103" s="9">
        <f t="shared" si="27"/>
        <v>0.88888888888888884</v>
      </c>
      <c r="Z103" s="123">
        <v>87</v>
      </c>
      <c r="AA103" s="9">
        <f t="shared" si="28"/>
        <v>0.87878787878787878</v>
      </c>
      <c r="AB103" s="123">
        <v>102</v>
      </c>
      <c r="AC103" s="9">
        <f t="shared" si="29"/>
        <v>1.0303030303030303</v>
      </c>
      <c r="AD103" s="123">
        <v>87</v>
      </c>
      <c r="AE103" s="101">
        <f t="shared" si="30"/>
        <v>0.87878787878787878</v>
      </c>
    </row>
    <row r="104" spans="1:31" x14ac:dyDescent="0.2">
      <c r="A104" s="94" t="s">
        <v>102</v>
      </c>
      <c r="B104" s="134">
        <v>251</v>
      </c>
      <c r="C104" s="124">
        <v>232</v>
      </c>
      <c r="D104" s="14">
        <f t="shared" si="20"/>
        <v>0.92430278884462147</v>
      </c>
      <c r="E104" s="124">
        <v>230</v>
      </c>
      <c r="F104" s="14">
        <f t="shared" si="21"/>
        <v>0.91633466135458164</v>
      </c>
      <c r="G104" s="124">
        <v>53</v>
      </c>
      <c r="H104" s="14">
        <f t="shared" si="22"/>
        <v>0.21115537848605578</v>
      </c>
      <c r="I104" s="124">
        <v>230</v>
      </c>
      <c r="J104" s="14">
        <f t="shared" si="23"/>
        <v>0.91633466135458164</v>
      </c>
      <c r="K104" s="124">
        <v>230</v>
      </c>
      <c r="L104" s="14">
        <f t="shared" si="31"/>
        <v>0.91633466135458164</v>
      </c>
      <c r="M104" s="124">
        <v>218</v>
      </c>
      <c r="N104" s="14">
        <f t="shared" si="24"/>
        <v>0.86852589641434264</v>
      </c>
      <c r="O104" s="124">
        <v>215</v>
      </c>
      <c r="P104" s="14">
        <f t="shared" si="33"/>
        <v>0.85657370517928288</v>
      </c>
      <c r="Q104" s="124">
        <v>159</v>
      </c>
      <c r="R104" s="14">
        <f t="shared" si="25"/>
        <v>0.63346613545816732</v>
      </c>
      <c r="S104" s="134">
        <v>257</v>
      </c>
      <c r="T104" s="124">
        <v>254</v>
      </c>
      <c r="U104" s="14">
        <f t="shared" si="26"/>
        <v>0.98832684824902728</v>
      </c>
      <c r="V104" s="124">
        <v>235</v>
      </c>
      <c r="W104" s="14">
        <f t="shared" si="32"/>
        <v>0.91439688715953304</v>
      </c>
      <c r="X104" s="124">
        <v>295</v>
      </c>
      <c r="Y104" s="14">
        <f t="shared" si="27"/>
        <v>1.1478599221789882</v>
      </c>
      <c r="Z104" s="124">
        <v>247</v>
      </c>
      <c r="AA104" s="14">
        <f t="shared" si="28"/>
        <v>0.96108949416342415</v>
      </c>
      <c r="AB104" s="124">
        <v>234</v>
      </c>
      <c r="AC104" s="14">
        <f t="shared" si="29"/>
        <v>0.91050583657587547</v>
      </c>
      <c r="AD104" s="124">
        <v>246</v>
      </c>
      <c r="AE104" s="104">
        <f t="shared" si="30"/>
        <v>0.95719844357976658</v>
      </c>
    </row>
    <row r="105" spans="1:31" x14ac:dyDescent="0.2">
      <c r="A105" s="93" t="s">
        <v>103</v>
      </c>
      <c r="B105" s="133">
        <v>180</v>
      </c>
      <c r="C105" s="123">
        <v>171</v>
      </c>
      <c r="D105" s="9">
        <f t="shared" si="20"/>
        <v>0.95</v>
      </c>
      <c r="E105" s="123">
        <v>171</v>
      </c>
      <c r="F105" s="9">
        <f t="shared" si="21"/>
        <v>0.95</v>
      </c>
      <c r="G105" s="123">
        <v>39</v>
      </c>
      <c r="H105" s="9">
        <f t="shared" si="22"/>
        <v>0.21666666666666667</v>
      </c>
      <c r="I105" s="123">
        <v>171</v>
      </c>
      <c r="J105" s="9">
        <f t="shared" si="23"/>
        <v>0.95</v>
      </c>
      <c r="K105" s="123">
        <v>171</v>
      </c>
      <c r="L105" s="9">
        <f t="shared" si="31"/>
        <v>0.95</v>
      </c>
      <c r="M105" s="123">
        <v>165</v>
      </c>
      <c r="N105" s="9">
        <f t="shared" si="24"/>
        <v>0.91666666666666663</v>
      </c>
      <c r="O105" s="123">
        <v>161</v>
      </c>
      <c r="P105" s="9">
        <f t="shared" si="33"/>
        <v>0.89444444444444449</v>
      </c>
      <c r="Q105" s="123">
        <v>182</v>
      </c>
      <c r="R105" s="9">
        <f t="shared" si="25"/>
        <v>1.0111111111111111</v>
      </c>
      <c r="S105" s="133">
        <v>193</v>
      </c>
      <c r="T105" s="123">
        <v>174</v>
      </c>
      <c r="U105" s="9">
        <f t="shared" si="26"/>
        <v>0.9015544041450777</v>
      </c>
      <c r="V105" s="123">
        <v>173</v>
      </c>
      <c r="W105" s="9">
        <f t="shared" si="32"/>
        <v>0.89637305699481862</v>
      </c>
      <c r="X105" s="123">
        <v>177</v>
      </c>
      <c r="Y105" s="9">
        <f t="shared" si="27"/>
        <v>0.91709844559585496</v>
      </c>
      <c r="Z105" s="123">
        <v>173</v>
      </c>
      <c r="AA105" s="9">
        <f t="shared" si="28"/>
        <v>0.89637305699481862</v>
      </c>
      <c r="AB105" s="123">
        <v>119</v>
      </c>
      <c r="AC105" s="9">
        <f t="shared" si="29"/>
        <v>0.61658031088082899</v>
      </c>
      <c r="AD105" s="123">
        <v>175</v>
      </c>
      <c r="AE105" s="101">
        <f t="shared" si="30"/>
        <v>0.90673575129533679</v>
      </c>
    </row>
    <row r="106" spans="1:31" x14ac:dyDescent="0.2">
      <c r="A106" s="94" t="s">
        <v>104</v>
      </c>
      <c r="B106" s="134">
        <v>198</v>
      </c>
      <c r="C106" s="124">
        <v>187</v>
      </c>
      <c r="D106" s="14">
        <f t="shared" si="20"/>
        <v>0.94444444444444442</v>
      </c>
      <c r="E106" s="124">
        <v>187</v>
      </c>
      <c r="F106" s="14">
        <f t="shared" si="21"/>
        <v>0.94444444444444442</v>
      </c>
      <c r="G106" s="124">
        <v>14</v>
      </c>
      <c r="H106" s="14">
        <f t="shared" si="22"/>
        <v>7.0707070707070704E-2</v>
      </c>
      <c r="I106" s="124">
        <v>187</v>
      </c>
      <c r="J106" s="14">
        <f t="shared" si="23"/>
        <v>0.94444444444444442</v>
      </c>
      <c r="K106" s="124">
        <v>187</v>
      </c>
      <c r="L106" s="14">
        <f t="shared" si="31"/>
        <v>0.94444444444444442</v>
      </c>
      <c r="M106" s="124">
        <v>171</v>
      </c>
      <c r="N106" s="14">
        <f t="shared" si="24"/>
        <v>0.86363636363636365</v>
      </c>
      <c r="O106" s="124">
        <v>171</v>
      </c>
      <c r="P106" s="14">
        <f t="shared" si="33"/>
        <v>0.86363636363636365</v>
      </c>
      <c r="Q106" s="124">
        <v>130</v>
      </c>
      <c r="R106" s="14">
        <f t="shared" si="25"/>
        <v>0.65656565656565657</v>
      </c>
      <c r="S106" s="134">
        <v>199</v>
      </c>
      <c r="T106" s="124">
        <v>211</v>
      </c>
      <c r="U106" s="14">
        <f t="shared" si="26"/>
        <v>1.0603015075376885</v>
      </c>
      <c r="V106" s="124">
        <v>184</v>
      </c>
      <c r="W106" s="14">
        <f t="shared" si="32"/>
        <v>0.92462311557788945</v>
      </c>
      <c r="X106" s="124">
        <v>211</v>
      </c>
      <c r="Y106" s="14">
        <f t="shared" si="27"/>
        <v>1.0603015075376885</v>
      </c>
      <c r="Z106" s="124">
        <v>211</v>
      </c>
      <c r="AA106" s="14">
        <f t="shared" si="28"/>
        <v>1.0603015075376885</v>
      </c>
      <c r="AB106" s="124">
        <v>201</v>
      </c>
      <c r="AC106" s="14">
        <f t="shared" si="29"/>
        <v>1.0100502512562815</v>
      </c>
      <c r="AD106" s="124">
        <v>211</v>
      </c>
      <c r="AE106" s="104">
        <f t="shared" si="30"/>
        <v>1.0603015075376885</v>
      </c>
    </row>
    <row r="107" spans="1:31" x14ac:dyDescent="0.2">
      <c r="A107" s="93" t="s">
        <v>147</v>
      </c>
      <c r="B107" s="133">
        <v>506</v>
      </c>
      <c r="C107" s="123">
        <v>510</v>
      </c>
      <c r="D107" s="9">
        <f t="shared" si="20"/>
        <v>1.0079051383399209</v>
      </c>
      <c r="E107" s="123">
        <v>511</v>
      </c>
      <c r="F107" s="9">
        <f t="shared" si="21"/>
        <v>1.0098814229249011</v>
      </c>
      <c r="G107" s="123">
        <v>5</v>
      </c>
      <c r="H107" s="9">
        <f t="shared" si="22"/>
        <v>9.881422924901186E-3</v>
      </c>
      <c r="I107" s="123">
        <v>511</v>
      </c>
      <c r="J107" s="9">
        <f t="shared" si="23"/>
        <v>1.0098814229249011</v>
      </c>
      <c r="K107" s="123">
        <v>511</v>
      </c>
      <c r="L107" s="9">
        <f t="shared" si="31"/>
        <v>1.0098814229249011</v>
      </c>
      <c r="M107" s="123">
        <v>454</v>
      </c>
      <c r="N107" s="9">
        <f t="shared" si="24"/>
        <v>0.89723320158102771</v>
      </c>
      <c r="O107" s="123">
        <v>464</v>
      </c>
      <c r="P107" s="9">
        <f t="shared" si="33"/>
        <v>0.91699604743083007</v>
      </c>
      <c r="Q107" s="123">
        <v>411</v>
      </c>
      <c r="R107" s="9">
        <f t="shared" si="25"/>
        <v>0.81225296442687744</v>
      </c>
      <c r="S107" s="133">
        <v>520</v>
      </c>
      <c r="T107" s="123">
        <v>518</v>
      </c>
      <c r="U107" s="9">
        <f t="shared" si="26"/>
        <v>0.99615384615384617</v>
      </c>
      <c r="V107" s="123">
        <v>483</v>
      </c>
      <c r="W107" s="9">
        <f t="shared" si="32"/>
        <v>0.92884615384615388</v>
      </c>
      <c r="X107" s="123">
        <v>517</v>
      </c>
      <c r="Y107" s="9">
        <f t="shared" si="27"/>
        <v>0.99423076923076925</v>
      </c>
      <c r="Z107" s="123">
        <v>522</v>
      </c>
      <c r="AA107" s="9">
        <f t="shared" si="28"/>
        <v>1.0038461538461538</v>
      </c>
      <c r="AB107" s="123">
        <v>546</v>
      </c>
      <c r="AC107" s="9">
        <f t="shared" si="29"/>
        <v>1.05</v>
      </c>
      <c r="AD107" s="123">
        <v>518</v>
      </c>
      <c r="AE107" s="101">
        <f t="shared" si="30"/>
        <v>0.99615384615384617</v>
      </c>
    </row>
    <row r="108" spans="1:31" ht="13.5" thickBot="1" x14ac:dyDescent="0.25">
      <c r="A108" s="95" t="s">
        <v>105</v>
      </c>
      <c r="B108" s="135">
        <v>393</v>
      </c>
      <c r="C108" s="125">
        <v>427</v>
      </c>
      <c r="D108" s="25">
        <f t="shared" si="20"/>
        <v>1.0865139949109415</v>
      </c>
      <c r="E108" s="125">
        <v>423</v>
      </c>
      <c r="F108" s="25">
        <f t="shared" si="21"/>
        <v>1.0763358778625953</v>
      </c>
      <c r="G108" s="125">
        <v>118</v>
      </c>
      <c r="H108" s="25">
        <f t="shared" si="22"/>
        <v>0.30025445292620867</v>
      </c>
      <c r="I108" s="125">
        <v>423</v>
      </c>
      <c r="J108" s="25">
        <f t="shared" si="23"/>
        <v>1.0763358778625953</v>
      </c>
      <c r="K108" s="125">
        <v>423</v>
      </c>
      <c r="L108" s="25">
        <f t="shared" si="31"/>
        <v>1.0763358778625953</v>
      </c>
      <c r="M108" s="125">
        <v>418</v>
      </c>
      <c r="N108" s="25">
        <f t="shared" si="24"/>
        <v>1.0636132315521629</v>
      </c>
      <c r="O108" s="125">
        <v>415</v>
      </c>
      <c r="P108" s="25">
        <f t="shared" si="33"/>
        <v>1.0559796437659033</v>
      </c>
      <c r="Q108" s="125">
        <v>372</v>
      </c>
      <c r="R108" s="25">
        <f t="shared" si="25"/>
        <v>0.94656488549618323</v>
      </c>
      <c r="S108" s="135">
        <v>394</v>
      </c>
      <c r="T108" s="125">
        <v>456</v>
      </c>
      <c r="U108" s="25">
        <f t="shared" si="26"/>
        <v>1.1573604060913705</v>
      </c>
      <c r="V108" s="125">
        <v>419</v>
      </c>
      <c r="W108" s="25">
        <f t="shared" si="32"/>
        <v>1.0634517766497462</v>
      </c>
      <c r="X108" s="125">
        <v>448</v>
      </c>
      <c r="Y108" s="25">
        <f t="shared" si="27"/>
        <v>1.1370558375634519</v>
      </c>
      <c r="Z108" s="125">
        <v>446</v>
      </c>
      <c r="AA108" s="25">
        <f t="shared" si="28"/>
        <v>1.131979695431472</v>
      </c>
      <c r="AB108" s="125">
        <v>432</v>
      </c>
      <c r="AC108" s="25">
        <f t="shared" si="29"/>
        <v>1.0964467005076142</v>
      </c>
      <c r="AD108" s="125">
        <v>446</v>
      </c>
      <c r="AE108" s="106">
        <f t="shared" si="30"/>
        <v>1.131979695431472</v>
      </c>
    </row>
    <row r="109" spans="1:31" x14ac:dyDescent="0.2">
      <c r="A109" s="109" t="s">
        <v>106</v>
      </c>
      <c r="B109" s="113">
        <f>SUM(B110:B132)</f>
        <v>3983</v>
      </c>
      <c r="C109" s="126">
        <f>SUM(C110:C132)</f>
        <v>3615</v>
      </c>
      <c r="D109" s="127">
        <f t="shared" si="20"/>
        <v>0.90760733115741898</v>
      </c>
      <c r="E109" s="126">
        <f>SUM(E110:E132)</f>
        <v>3610</v>
      </c>
      <c r="F109" s="127">
        <f t="shared" si="21"/>
        <v>0.90635199598292748</v>
      </c>
      <c r="G109" s="126">
        <f>SUM(G110:G132)</f>
        <v>1894</v>
      </c>
      <c r="H109" s="127">
        <f t="shared" si="22"/>
        <v>0.47552096409741401</v>
      </c>
      <c r="I109" s="126">
        <f>SUM(I110:I132)</f>
        <v>3611</v>
      </c>
      <c r="J109" s="127">
        <f t="shared" si="23"/>
        <v>0.90660306301782578</v>
      </c>
      <c r="K109" s="126">
        <f>SUM(K110:K132)</f>
        <v>3610</v>
      </c>
      <c r="L109" s="127">
        <f>K109/B109</f>
        <v>0.90635199598292748</v>
      </c>
      <c r="M109" s="126">
        <f>SUM(M110:M132)</f>
        <v>3587</v>
      </c>
      <c r="N109" s="127">
        <f t="shared" si="24"/>
        <v>0.90057745418026613</v>
      </c>
      <c r="O109" s="126">
        <f>SUM(O110:O132)</f>
        <v>3645</v>
      </c>
      <c r="P109" s="127">
        <f>O109/B109</f>
        <v>0.91513934220436854</v>
      </c>
      <c r="Q109" s="126">
        <f>SUM(Q110:Q132)</f>
        <v>2775</v>
      </c>
      <c r="R109" s="127">
        <f t="shared" si="25"/>
        <v>0.69671102184283207</v>
      </c>
      <c r="S109" s="113">
        <f>SUM(S110:S132)</f>
        <v>4063</v>
      </c>
      <c r="T109" s="126">
        <f>SUM(T110:T132)</f>
        <v>3783</v>
      </c>
      <c r="U109" s="127">
        <f t="shared" si="26"/>
        <v>0.93108540487324642</v>
      </c>
      <c r="V109" s="126">
        <f>SUM(V110:V132)</f>
        <v>3575</v>
      </c>
      <c r="W109" s="127">
        <f>V109/S109</f>
        <v>0.87989170563622943</v>
      </c>
      <c r="X109" s="126">
        <f>SUM(X110:X132)</f>
        <v>3803</v>
      </c>
      <c r="Y109" s="127">
        <f t="shared" si="27"/>
        <v>0.93600787595372881</v>
      </c>
      <c r="Z109" s="126">
        <f>SUM(Z110:Z132)</f>
        <v>3707</v>
      </c>
      <c r="AA109" s="127">
        <f t="shared" si="28"/>
        <v>0.91238001476741326</v>
      </c>
      <c r="AB109" s="126">
        <f>SUM(AB110:AB132)</f>
        <v>3922</v>
      </c>
      <c r="AC109" s="127">
        <f>AB109/S109</f>
        <v>0.96529657888259901</v>
      </c>
      <c r="AD109" s="126">
        <f>SUM(AD110:AD132)</f>
        <v>3780</v>
      </c>
      <c r="AE109" s="114">
        <f t="shared" si="30"/>
        <v>0.93034703421117404</v>
      </c>
    </row>
    <row r="110" spans="1:31" x14ac:dyDescent="0.2">
      <c r="A110" s="93" t="s">
        <v>108</v>
      </c>
      <c r="B110" s="133">
        <v>282</v>
      </c>
      <c r="C110" s="123">
        <v>301</v>
      </c>
      <c r="D110" s="9">
        <f t="shared" si="20"/>
        <v>1.0673758865248226</v>
      </c>
      <c r="E110" s="123">
        <v>300</v>
      </c>
      <c r="F110" s="9">
        <f t="shared" si="21"/>
        <v>1.0638297872340425</v>
      </c>
      <c r="G110" s="123">
        <v>29</v>
      </c>
      <c r="H110" s="9">
        <f t="shared" si="22"/>
        <v>0.10283687943262411</v>
      </c>
      <c r="I110" s="123">
        <v>300</v>
      </c>
      <c r="J110" s="9">
        <f t="shared" si="23"/>
        <v>1.0638297872340425</v>
      </c>
      <c r="K110" s="123">
        <v>300</v>
      </c>
      <c r="L110" s="9">
        <f t="shared" si="31"/>
        <v>1.0638297872340425</v>
      </c>
      <c r="M110" s="123">
        <v>298</v>
      </c>
      <c r="N110" s="9">
        <f t="shared" si="24"/>
        <v>1.0567375886524824</v>
      </c>
      <c r="O110" s="123">
        <v>303</v>
      </c>
      <c r="P110" s="9">
        <f t="shared" si="33"/>
        <v>1.074468085106383</v>
      </c>
      <c r="Q110" s="123">
        <v>211</v>
      </c>
      <c r="R110" s="9">
        <f t="shared" si="25"/>
        <v>0.74822695035460995</v>
      </c>
      <c r="S110" s="133">
        <v>284</v>
      </c>
      <c r="T110" s="123">
        <v>271</v>
      </c>
      <c r="U110" s="9">
        <f t="shared" si="26"/>
        <v>0.95422535211267601</v>
      </c>
      <c r="V110" s="123">
        <v>250</v>
      </c>
      <c r="W110" s="9">
        <f>V110/S110</f>
        <v>0.88028169014084512</v>
      </c>
      <c r="X110" s="123">
        <v>273</v>
      </c>
      <c r="Y110" s="9">
        <f t="shared" si="27"/>
        <v>0.96126760563380287</v>
      </c>
      <c r="Z110" s="123">
        <v>269</v>
      </c>
      <c r="AA110" s="9">
        <f t="shared" si="28"/>
        <v>0.94718309859154926</v>
      </c>
      <c r="AB110" s="123">
        <v>301</v>
      </c>
      <c r="AC110" s="9">
        <f t="shared" si="29"/>
        <v>1.0598591549295775</v>
      </c>
      <c r="AD110" s="123">
        <v>260</v>
      </c>
      <c r="AE110" s="101">
        <f t="shared" si="30"/>
        <v>0.91549295774647887</v>
      </c>
    </row>
    <row r="111" spans="1:31" x14ac:dyDescent="0.2">
      <c r="A111" s="94" t="s">
        <v>109</v>
      </c>
      <c r="B111" s="134">
        <v>503</v>
      </c>
      <c r="C111" s="124">
        <v>460</v>
      </c>
      <c r="D111" s="14">
        <f t="shared" si="20"/>
        <v>0.91451292246520877</v>
      </c>
      <c r="E111" s="124">
        <v>458</v>
      </c>
      <c r="F111" s="14">
        <f t="shared" si="21"/>
        <v>0.91053677932405563</v>
      </c>
      <c r="G111" s="124">
        <v>174</v>
      </c>
      <c r="H111" s="14">
        <f t="shared" si="22"/>
        <v>0.34592445328031807</v>
      </c>
      <c r="I111" s="124">
        <v>459</v>
      </c>
      <c r="J111" s="14">
        <f t="shared" si="23"/>
        <v>0.9125248508946322</v>
      </c>
      <c r="K111" s="124">
        <v>458</v>
      </c>
      <c r="L111" s="14">
        <f t="shared" si="31"/>
        <v>0.91053677932405563</v>
      </c>
      <c r="M111" s="124">
        <v>442</v>
      </c>
      <c r="N111" s="14">
        <f t="shared" si="24"/>
        <v>0.87872763419483102</v>
      </c>
      <c r="O111" s="124">
        <v>458</v>
      </c>
      <c r="P111" s="14">
        <f t="shared" si="33"/>
        <v>0.91053677932405563</v>
      </c>
      <c r="Q111" s="124">
        <v>283</v>
      </c>
      <c r="R111" s="14">
        <f t="shared" si="25"/>
        <v>0.562624254473161</v>
      </c>
      <c r="S111" s="134">
        <v>503</v>
      </c>
      <c r="T111" s="124">
        <v>518</v>
      </c>
      <c r="U111" s="14">
        <f t="shared" si="26"/>
        <v>1.0298210735586482</v>
      </c>
      <c r="V111" s="124">
        <v>478</v>
      </c>
      <c r="W111" s="14">
        <f t="shared" ref="W111:W132" si="34">V111/S111</f>
        <v>0.95029821073558651</v>
      </c>
      <c r="X111" s="124">
        <v>515</v>
      </c>
      <c r="Y111" s="14">
        <f t="shared" si="27"/>
        <v>1.0238568588469186</v>
      </c>
      <c r="Z111" s="124">
        <v>510</v>
      </c>
      <c r="AA111" s="14">
        <f t="shared" si="28"/>
        <v>1.0139165009940359</v>
      </c>
      <c r="AB111" s="124">
        <v>504</v>
      </c>
      <c r="AC111" s="14">
        <f t="shared" si="29"/>
        <v>1.0019880715705765</v>
      </c>
      <c r="AD111" s="124">
        <v>514</v>
      </c>
      <c r="AE111" s="104">
        <f t="shared" si="30"/>
        <v>1.0218687872763419</v>
      </c>
    </row>
    <row r="112" spans="1:31" x14ac:dyDescent="0.2">
      <c r="A112" s="93" t="s">
        <v>110</v>
      </c>
      <c r="B112" s="133">
        <v>58</v>
      </c>
      <c r="C112" s="123">
        <v>57</v>
      </c>
      <c r="D112" s="9">
        <f t="shared" si="20"/>
        <v>0.98275862068965514</v>
      </c>
      <c r="E112" s="123">
        <v>57</v>
      </c>
      <c r="F112" s="9">
        <f t="shared" si="21"/>
        <v>0.98275862068965514</v>
      </c>
      <c r="G112" s="123">
        <v>17</v>
      </c>
      <c r="H112" s="9">
        <f t="shared" si="22"/>
        <v>0.29310344827586204</v>
      </c>
      <c r="I112" s="123">
        <v>57</v>
      </c>
      <c r="J112" s="9">
        <f t="shared" si="23"/>
        <v>0.98275862068965514</v>
      </c>
      <c r="K112" s="123">
        <v>57</v>
      </c>
      <c r="L112" s="9">
        <f t="shared" si="31"/>
        <v>0.98275862068965514</v>
      </c>
      <c r="M112" s="123">
        <v>57</v>
      </c>
      <c r="N112" s="9">
        <f t="shared" si="24"/>
        <v>0.98275862068965514</v>
      </c>
      <c r="O112" s="123">
        <v>52</v>
      </c>
      <c r="P112" s="9">
        <f t="shared" si="33"/>
        <v>0.89655172413793105</v>
      </c>
      <c r="Q112" s="123">
        <v>49</v>
      </c>
      <c r="R112" s="9">
        <f t="shared" si="25"/>
        <v>0.84482758620689657</v>
      </c>
      <c r="S112" s="133">
        <v>62</v>
      </c>
      <c r="T112" s="123">
        <v>65</v>
      </c>
      <c r="U112" s="9">
        <f t="shared" si="26"/>
        <v>1.0483870967741935</v>
      </c>
      <c r="V112" s="123">
        <v>65</v>
      </c>
      <c r="W112" s="9">
        <f t="shared" si="34"/>
        <v>1.0483870967741935</v>
      </c>
      <c r="X112" s="123">
        <v>64</v>
      </c>
      <c r="Y112" s="9">
        <f t="shared" si="27"/>
        <v>1.032258064516129</v>
      </c>
      <c r="Z112" s="123">
        <v>63</v>
      </c>
      <c r="AA112" s="9">
        <f t="shared" si="28"/>
        <v>1.0161290322580645</v>
      </c>
      <c r="AB112" s="123">
        <v>69</v>
      </c>
      <c r="AC112" s="9">
        <f t="shared" si="29"/>
        <v>1.1129032258064515</v>
      </c>
      <c r="AD112" s="123">
        <v>66</v>
      </c>
      <c r="AE112" s="101">
        <f t="shared" si="30"/>
        <v>1.064516129032258</v>
      </c>
    </row>
    <row r="113" spans="1:31" x14ac:dyDescent="0.2">
      <c r="A113" s="94" t="s">
        <v>111</v>
      </c>
      <c r="B113" s="134">
        <v>108</v>
      </c>
      <c r="C113" s="124">
        <v>88</v>
      </c>
      <c r="D113" s="14">
        <f t="shared" si="20"/>
        <v>0.81481481481481477</v>
      </c>
      <c r="E113" s="124">
        <v>87</v>
      </c>
      <c r="F113" s="14">
        <f t="shared" si="21"/>
        <v>0.80555555555555558</v>
      </c>
      <c r="G113" s="124">
        <v>31</v>
      </c>
      <c r="H113" s="14">
        <f t="shared" si="22"/>
        <v>0.28703703703703703</v>
      </c>
      <c r="I113" s="124">
        <v>87</v>
      </c>
      <c r="J113" s="14">
        <f t="shared" si="23"/>
        <v>0.80555555555555558</v>
      </c>
      <c r="K113" s="124">
        <v>87</v>
      </c>
      <c r="L113" s="14">
        <f t="shared" si="31"/>
        <v>0.80555555555555558</v>
      </c>
      <c r="M113" s="124">
        <v>81</v>
      </c>
      <c r="N113" s="14">
        <f t="shared" si="24"/>
        <v>0.75</v>
      </c>
      <c r="O113" s="124">
        <v>83</v>
      </c>
      <c r="P113" s="14">
        <f t="shared" si="33"/>
        <v>0.76851851851851849</v>
      </c>
      <c r="Q113" s="124">
        <v>65</v>
      </c>
      <c r="R113" s="14">
        <f t="shared" si="25"/>
        <v>0.60185185185185186</v>
      </c>
      <c r="S113" s="134">
        <v>110</v>
      </c>
      <c r="T113" s="124">
        <v>88</v>
      </c>
      <c r="U113" s="14">
        <f t="shared" si="26"/>
        <v>0.8</v>
      </c>
      <c r="V113" s="124">
        <v>81</v>
      </c>
      <c r="W113" s="14">
        <f t="shared" si="34"/>
        <v>0.73636363636363633</v>
      </c>
      <c r="X113" s="124">
        <v>89</v>
      </c>
      <c r="Y113" s="14">
        <f t="shared" si="27"/>
        <v>0.80909090909090908</v>
      </c>
      <c r="Z113" s="124">
        <v>88</v>
      </c>
      <c r="AA113" s="14">
        <f t="shared" si="28"/>
        <v>0.8</v>
      </c>
      <c r="AB113" s="124">
        <v>98</v>
      </c>
      <c r="AC113" s="14">
        <f t="shared" si="29"/>
        <v>0.89090909090909087</v>
      </c>
      <c r="AD113" s="124">
        <v>88</v>
      </c>
      <c r="AE113" s="104">
        <f t="shared" si="30"/>
        <v>0.8</v>
      </c>
    </row>
    <row r="114" spans="1:31" x14ac:dyDescent="0.2">
      <c r="A114" s="93" t="s">
        <v>112</v>
      </c>
      <c r="B114" s="133">
        <v>252</v>
      </c>
      <c r="C114" s="123">
        <v>199</v>
      </c>
      <c r="D114" s="9">
        <f t="shared" si="20"/>
        <v>0.78968253968253965</v>
      </c>
      <c r="E114" s="123">
        <v>202</v>
      </c>
      <c r="F114" s="9">
        <f t="shared" si="21"/>
        <v>0.80158730158730163</v>
      </c>
      <c r="G114" s="123">
        <v>82</v>
      </c>
      <c r="H114" s="9">
        <f t="shared" si="22"/>
        <v>0.32539682539682541</v>
      </c>
      <c r="I114" s="123">
        <v>202</v>
      </c>
      <c r="J114" s="9">
        <f t="shared" si="23"/>
        <v>0.80158730158730163</v>
      </c>
      <c r="K114" s="123">
        <v>202</v>
      </c>
      <c r="L114" s="9">
        <f t="shared" si="31"/>
        <v>0.80158730158730163</v>
      </c>
      <c r="M114" s="123">
        <v>204</v>
      </c>
      <c r="N114" s="9">
        <f t="shared" si="24"/>
        <v>0.80952380952380953</v>
      </c>
      <c r="O114" s="123">
        <v>203</v>
      </c>
      <c r="P114" s="9">
        <f t="shared" si="33"/>
        <v>0.80555555555555558</v>
      </c>
      <c r="Q114" s="123">
        <v>168</v>
      </c>
      <c r="R114" s="9">
        <f t="shared" si="25"/>
        <v>0.66666666666666663</v>
      </c>
      <c r="S114" s="133">
        <v>259</v>
      </c>
      <c r="T114" s="123">
        <v>221</v>
      </c>
      <c r="U114" s="9">
        <f t="shared" si="26"/>
        <v>0.85328185328185324</v>
      </c>
      <c r="V114" s="123">
        <v>228</v>
      </c>
      <c r="W114" s="9">
        <f t="shared" si="34"/>
        <v>0.88030888030888033</v>
      </c>
      <c r="X114" s="123">
        <v>229</v>
      </c>
      <c r="Y114" s="9">
        <f t="shared" si="27"/>
        <v>0.88416988416988418</v>
      </c>
      <c r="Z114" s="123">
        <v>221</v>
      </c>
      <c r="AA114" s="9">
        <f t="shared" si="28"/>
        <v>0.85328185328185324</v>
      </c>
      <c r="AB114" s="123">
        <v>291</v>
      </c>
      <c r="AC114" s="9">
        <f t="shared" si="29"/>
        <v>1.1235521235521235</v>
      </c>
      <c r="AD114" s="123">
        <v>223</v>
      </c>
      <c r="AE114" s="101">
        <f t="shared" si="30"/>
        <v>0.86100386100386095</v>
      </c>
    </row>
    <row r="115" spans="1:31" x14ac:dyDescent="0.2">
      <c r="A115" s="94" t="s">
        <v>107</v>
      </c>
      <c r="B115" s="134">
        <v>362</v>
      </c>
      <c r="C115" s="124">
        <v>267</v>
      </c>
      <c r="D115" s="14">
        <f t="shared" si="20"/>
        <v>0.73756906077348061</v>
      </c>
      <c r="E115" s="124">
        <v>266</v>
      </c>
      <c r="F115" s="14">
        <f t="shared" si="21"/>
        <v>0.73480662983425415</v>
      </c>
      <c r="G115" s="124">
        <v>601</v>
      </c>
      <c r="H115" s="14">
        <f t="shared" si="22"/>
        <v>1.660220994475138</v>
      </c>
      <c r="I115" s="124">
        <v>266</v>
      </c>
      <c r="J115" s="14">
        <f t="shared" si="23"/>
        <v>0.73480662983425415</v>
      </c>
      <c r="K115" s="124">
        <v>266</v>
      </c>
      <c r="L115" s="14">
        <f t="shared" si="31"/>
        <v>0.73480662983425415</v>
      </c>
      <c r="M115" s="124">
        <v>261</v>
      </c>
      <c r="N115" s="14">
        <f t="shared" si="24"/>
        <v>0.72099447513812154</v>
      </c>
      <c r="O115" s="124">
        <v>263</v>
      </c>
      <c r="P115" s="14">
        <f t="shared" si="33"/>
        <v>0.72651933701657456</v>
      </c>
      <c r="Q115" s="124">
        <v>192</v>
      </c>
      <c r="R115" s="14">
        <f t="shared" si="25"/>
        <v>0.53038674033149169</v>
      </c>
      <c r="S115" s="134">
        <v>364</v>
      </c>
      <c r="T115" s="124">
        <v>276</v>
      </c>
      <c r="U115" s="14">
        <f t="shared" si="26"/>
        <v>0.75824175824175821</v>
      </c>
      <c r="V115" s="124">
        <v>284</v>
      </c>
      <c r="W115" s="14">
        <f t="shared" si="34"/>
        <v>0.78021978021978022</v>
      </c>
      <c r="X115" s="124">
        <v>276</v>
      </c>
      <c r="Y115" s="14">
        <f t="shared" si="27"/>
        <v>0.75824175824175821</v>
      </c>
      <c r="Z115" s="124">
        <v>270</v>
      </c>
      <c r="AA115" s="14">
        <f t="shared" si="28"/>
        <v>0.74175824175824179</v>
      </c>
      <c r="AB115" s="124">
        <v>328</v>
      </c>
      <c r="AC115" s="14">
        <f t="shared" si="29"/>
        <v>0.90109890109890112</v>
      </c>
      <c r="AD115" s="124">
        <v>276</v>
      </c>
      <c r="AE115" s="104">
        <f t="shared" si="30"/>
        <v>0.75824175824175821</v>
      </c>
    </row>
    <row r="116" spans="1:31" x14ac:dyDescent="0.2">
      <c r="A116" s="93" t="s">
        <v>114</v>
      </c>
      <c r="B116" s="133">
        <v>42</v>
      </c>
      <c r="C116" s="123">
        <v>40</v>
      </c>
      <c r="D116" s="9">
        <f t="shared" si="20"/>
        <v>0.95238095238095233</v>
      </c>
      <c r="E116" s="123">
        <v>40</v>
      </c>
      <c r="F116" s="9">
        <f t="shared" si="21"/>
        <v>0.95238095238095233</v>
      </c>
      <c r="G116" s="123">
        <v>13</v>
      </c>
      <c r="H116" s="9">
        <f t="shared" si="22"/>
        <v>0.30952380952380953</v>
      </c>
      <c r="I116" s="123">
        <v>40</v>
      </c>
      <c r="J116" s="9">
        <f t="shared" si="23"/>
        <v>0.95238095238095233</v>
      </c>
      <c r="K116" s="123">
        <v>40</v>
      </c>
      <c r="L116" s="9">
        <f t="shared" si="31"/>
        <v>0.95238095238095233</v>
      </c>
      <c r="M116" s="123">
        <v>35</v>
      </c>
      <c r="N116" s="9">
        <f t="shared" si="24"/>
        <v>0.83333333333333337</v>
      </c>
      <c r="O116" s="123">
        <v>35</v>
      </c>
      <c r="P116" s="9">
        <f t="shared" si="33"/>
        <v>0.83333333333333337</v>
      </c>
      <c r="Q116" s="123">
        <v>22</v>
      </c>
      <c r="R116" s="9">
        <f t="shared" si="25"/>
        <v>0.52380952380952384</v>
      </c>
      <c r="S116" s="133">
        <v>50</v>
      </c>
      <c r="T116" s="123">
        <v>45</v>
      </c>
      <c r="U116" s="9">
        <f t="shared" si="26"/>
        <v>0.9</v>
      </c>
      <c r="V116" s="123">
        <v>45</v>
      </c>
      <c r="W116" s="9">
        <f t="shared" si="34"/>
        <v>0.9</v>
      </c>
      <c r="X116" s="123">
        <v>46</v>
      </c>
      <c r="Y116" s="9">
        <f t="shared" si="27"/>
        <v>0.92</v>
      </c>
      <c r="Z116" s="123">
        <v>44</v>
      </c>
      <c r="AA116" s="9">
        <f t="shared" si="28"/>
        <v>0.88</v>
      </c>
      <c r="AB116" s="123">
        <v>54</v>
      </c>
      <c r="AC116" s="9">
        <f t="shared" si="29"/>
        <v>1.08</v>
      </c>
      <c r="AD116" s="123">
        <v>45</v>
      </c>
      <c r="AE116" s="101">
        <f t="shared" si="30"/>
        <v>0.9</v>
      </c>
    </row>
    <row r="117" spans="1:31" x14ac:dyDescent="0.2">
      <c r="A117" s="94" t="s">
        <v>115</v>
      </c>
      <c r="B117" s="134">
        <v>210</v>
      </c>
      <c r="C117" s="124">
        <v>216</v>
      </c>
      <c r="D117" s="14">
        <f t="shared" si="20"/>
        <v>1.0285714285714285</v>
      </c>
      <c r="E117" s="124">
        <v>215</v>
      </c>
      <c r="F117" s="14">
        <f t="shared" si="21"/>
        <v>1.0238095238095237</v>
      </c>
      <c r="G117" s="124">
        <v>97</v>
      </c>
      <c r="H117" s="14">
        <f t="shared" si="22"/>
        <v>0.46190476190476193</v>
      </c>
      <c r="I117" s="124">
        <v>215</v>
      </c>
      <c r="J117" s="14">
        <f t="shared" si="23"/>
        <v>1.0238095238095237</v>
      </c>
      <c r="K117" s="124">
        <v>215</v>
      </c>
      <c r="L117" s="14">
        <f t="shared" si="31"/>
        <v>1.0238095238095237</v>
      </c>
      <c r="M117" s="124">
        <v>211</v>
      </c>
      <c r="N117" s="14">
        <f t="shared" si="24"/>
        <v>1.0047619047619047</v>
      </c>
      <c r="O117" s="124">
        <v>206</v>
      </c>
      <c r="P117" s="14">
        <f t="shared" si="33"/>
        <v>0.98095238095238091</v>
      </c>
      <c r="Q117" s="124">
        <v>153</v>
      </c>
      <c r="R117" s="14">
        <f t="shared" si="25"/>
        <v>0.72857142857142854</v>
      </c>
      <c r="S117" s="134">
        <v>216</v>
      </c>
      <c r="T117" s="124">
        <v>203</v>
      </c>
      <c r="U117" s="14">
        <f t="shared" si="26"/>
        <v>0.93981481481481477</v>
      </c>
      <c r="V117" s="124">
        <v>191</v>
      </c>
      <c r="W117" s="14">
        <f t="shared" si="34"/>
        <v>0.8842592592592593</v>
      </c>
      <c r="X117" s="124">
        <v>203</v>
      </c>
      <c r="Y117" s="14">
        <f t="shared" si="27"/>
        <v>0.93981481481481477</v>
      </c>
      <c r="Z117" s="124">
        <v>203</v>
      </c>
      <c r="AA117" s="14">
        <f t="shared" si="28"/>
        <v>0.93981481481481477</v>
      </c>
      <c r="AB117" s="124">
        <v>200</v>
      </c>
      <c r="AC117" s="14">
        <f t="shared" si="29"/>
        <v>0.92592592592592593</v>
      </c>
      <c r="AD117" s="124">
        <v>202</v>
      </c>
      <c r="AE117" s="104">
        <f t="shared" si="30"/>
        <v>0.93518518518518523</v>
      </c>
    </row>
    <row r="118" spans="1:31" x14ac:dyDescent="0.2">
      <c r="A118" s="93" t="s">
        <v>116</v>
      </c>
      <c r="B118" s="133">
        <v>239</v>
      </c>
      <c r="C118" s="123">
        <v>182</v>
      </c>
      <c r="D118" s="9">
        <f t="shared" si="20"/>
        <v>0.7615062761506276</v>
      </c>
      <c r="E118" s="123">
        <v>182</v>
      </c>
      <c r="F118" s="9">
        <f t="shared" si="21"/>
        <v>0.7615062761506276</v>
      </c>
      <c r="G118" s="123">
        <v>47</v>
      </c>
      <c r="H118" s="9">
        <f t="shared" si="22"/>
        <v>0.19665271966527198</v>
      </c>
      <c r="I118" s="123">
        <v>182</v>
      </c>
      <c r="J118" s="9">
        <f t="shared" si="23"/>
        <v>0.7615062761506276</v>
      </c>
      <c r="K118" s="123">
        <v>182</v>
      </c>
      <c r="L118" s="9">
        <f t="shared" si="31"/>
        <v>0.7615062761506276</v>
      </c>
      <c r="M118" s="123">
        <v>155</v>
      </c>
      <c r="N118" s="9">
        <f t="shared" si="24"/>
        <v>0.64853556485355646</v>
      </c>
      <c r="O118" s="123">
        <v>155</v>
      </c>
      <c r="P118" s="9">
        <f t="shared" si="33"/>
        <v>0.64853556485355646</v>
      </c>
      <c r="Q118" s="123">
        <v>152</v>
      </c>
      <c r="R118" s="9">
        <f t="shared" si="25"/>
        <v>0.63598326359832635</v>
      </c>
      <c r="S118" s="133">
        <v>239</v>
      </c>
      <c r="T118" s="123">
        <v>200</v>
      </c>
      <c r="U118" s="9">
        <f t="shared" si="26"/>
        <v>0.83682008368200833</v>
      </c>
      <c r="V118" s="123">
        <v>170</v>
      </c>
      <c r="W118" s="9">
        <f t="shared" si="34"/>
        <v>0.71129707112970708</v>
      </c>
      <c r="X118" s="123">
        <v>200</v>
      </c>
      <c r="Y118" s="9">
        <f t="shared" si="27"/>
        <v>0.83682008368200833</v>
      </c>
      <c r="Z118" s="123">
        <v>200</v>
      </c>
      <c r="AA118" s="9">
        <f t="shared" si="28"/>
        <v>0.83682008368200833</v>
      </c>
      <c r="AB118" s="123">
        <v>98</v>
      </c>
      <c r="AC118" s="9">
        <f t="shared" si="29"/>
        <v>0.41004184100418412</v>
      </c>
      <c r="AD118" s="123">
        <v>200</v>
      </c>
      <c r="AE118" s="101">
        <f t="shared" si="30"/>
        <v>0.83682008368200833</v>
      </c>
    </row>
    <row r="119" spans="1:31" x14ac:dyDescent="0.2">
      <c r="A119" s="94" t="s">
        <v>117</v>
      </c>
      <c r="B119" s="134">
        <v>52</v>
      </c>
      <c r="C119" s="124">
        <v>52</v>
      </c>
      <c r="D119" s="14">
        <f t="shared" si="20"/>
        <v>1</v>
      </c>
      <c r="E119" s="124">
        <v>52</v>
      </c>
      <c r="F119" s="14">
        <f t="shared" si="21"/>
        <v>1</v>
      </c>
      <c r="G119" s="124">
        <v>8</v>
      </c>
      <c r="H119" s="14">
        <f t="shared" si="22"/>
        <v>0.15384615384615385</v>
      </c>
      <c r="I119" s="124">
        <v>52</v>
      </c>
      <c r="J119" s="14">
        <f t="shared" si="23"/>
        <v>1</v>
      </c>
      <c r="K119" s="124">
        <v>52</v>
      </c>
      <c r="L119" s="14">
        <f t="shared" si="31"/>
        <v>1</v>
      </c>
      <c r="M119" s="124">
        <v>50</v>
      </c>
      <c r="N119" s="14">
        <f t="shared" si="24"/>
        <v>0.96153846153846156</v>
      </c>
      <c r="O119" s="124">
        <v>50</v>
      </c>
      <c r="P119" s="14">
        <f t="shared" si="33"/>
        <v>0.96153846153846156</v>
      </c>
      <c r="Q119" s="124">
        <v>43</v>
      </c>
      <c r="R119" s="14">
        <f t="shared" si="25"/>
        <v>0.82692307692307687</v>
      </c>
      <c r="S119" s="134">
        <v>54</v>
      </c>
      <c r="T119" s="124">
        <v>58</v>
      </c>
      <c r="U119" s="14">
        <f t="shared" si="26"/>
        <v>1.0740740740740742</v>
      </c>
      <c r="V119" s="124">
        <v>54</v>
      </c>
      <c r="W119" s="14">
        <f t="shared" si="34"/>
        <v>1</v>
      </c>
      <c r="X119" s="124">
        <v>58</v>
      </c>
      <c r="Y119" s="14">
        <f t="shared" si="27"/>
        <v>1.0740740740740742</v>
      </c>
      <c r="Z119" s="124">
        <v>58</v>
      </c>
      <c r="AA119" s="14">
        <f t="shared" si="28"/>
        <v>1.0740740740740742</v>
      </c>
      <c r="AB119" s="124">
        <v>36</v>
      </c>
      <c r="AC119" s="14">
        <f t="shared" si="29"/>
        <v>0.66666666666666663</v>
      </c>
      <c r="AD119" s="124">
        <v>58</v>
      </c>
      <c r="AE119" s="104">
        <f t="shared" si="30"/>
        <v>1.0740740740740742</v>
      </c>
    </row>
    <row r="120" spans="1:31" x14ac:dyDescent="0.2">
      <c r="A120" s="93" t="s">
        <v>118</v>
      </c>
      <c r="B120" s="133">
        <v>158</v>
      </c>
      <c r="C120" s="123">
        <v>172</v>
      </c>
      <c r="D120" s="9">
        <f t="shared" si="20"/>
        <v>1.0886075949367089</v>
      </c>
      <c r="E120" s="123">
        <v>172</v>
      </c>
      <c r="F120" s="9">
        <f t="shared" si="21"/>
        <v>1.0886075949367089</v>
      </c>
      <c r="G120" s="123">
        <v>78</v>
      </c>
      <c r="H120" s="9">
        <f t="shared" si="22"/>
        <v>0.49367088607594939</v>
      </c>
      <c r="I120" s="123">
        <v>172</v>
      </c>
      <c r="J120" s="9">
        <f t="shared" si="23"/>
        <v>1.0886075949367089</v>
      </c>
      <c r="K120" s="123">
        <v>172</v>
      </c>
      <c r="L120" s="9">
        <f t="shared" si="31"/>
        <v>1.0886075949367089</v>
      </c>
      <c r="M120" s="123">
        <v>163</v>
      </c>
      <c r="N120" s="9">
        <f t="shared" si="24"/>
        <v>1.0316455696202531</v>
      </c>
      <c r="O120" s="123">
        <v>163</v>
      </c>
      <c r="P120" s="9">
        <f t="shared" si="33"/>
        <v>1.0316455696202531</v>
      </c>
      <c r="Q120" s="123">
        <v>141</v>
      </c>
      <c r="R120" s="9">
        <f t="shared" si="25"/>
        <v>0.89240506329113922</v>
      </c>
      <c r="S120" s="133">
        <v>163</v>
      </c>
      <c r="T120" s="123">
        <v>167</v>
      </c>
      <c r="U120" s="9">
        <f t="shared" si="26"/>
        <v>1.0245398773006136</v>
      </c>
      <c r="V120" s="123">
        <v>157</v>
      </c>
      <c r="W120" s="9">
        <f t="shared" si="34"/>
        <v>0.96319018404907975</v>
      </c>
      <c r="X120" s="123">
        <v>167</v>
      </c>
      <c r="Y120" s="9">
        <f t="shared" si="27"/>
        <v>1.0245398773006136</v>
      </c>
      <c r="Z120" s="123">
        <v>167</v>
      </c>
      <c r="AA120" s="9">
        <f t="shared" si="28"/>
        <v>1.0245398773006136</v>
      </c>
      <c r="AB120" s="123">
        <v>329</v>
      </c>
      <c r="AC120" s="9">
        <f t="shared" si="29"/>
        <v>2.01840490797546</v>
      </c>
      <c r="AD120" s="123">
        <v>167</v>
      </c>
      <c r="AE120" s="101">
        <f t="shared" si="30"/>
        <v>1.0245398773006136</v>
      </c>
    </row>
    <row r="121" spans="1:31" x14ac:dyDescent="0.2">
      <c r="A121" s="94" t="s">
        <v>119</v>
      </c>
      <c r="B121" s="134">
        <v>116</v>
      </c>
      <c r="C121" s="124">
        <v>114</v>
      </c>
      <c r="D121" s="14">
        <f t="shared" si="20"/>
        <v>0.98275862068965514</v>
      </c>
      <c r="E121" s="124">
        <v>114</v>
      </c>
      <c r="F121" s="14">
        <f t="shared" si="21"/>
        <v>0.98275862068965514</v>
      </c>
      <c r="G121" s="124">
        <v>28</v>
      </c>
      <c r="H121" s="14">
        <f t="shared" si="22"/>
        <v>0.2413793103448276</v>
      </c>
      <c r="I121" s="124">
        <v>114</v>
      </c>
      <c r="J121" s="14">
        <f t="shared" si="23"/>
        <v>0.98275862068965514</v>
      </c>
      <c r="K121" s="124">
        <v>114</v>
      </c>
      <c r="L121" s="14">
        <f t="shared" si="31"/>
        <v>0.98275862068965514</v>
      </c>
      <c r="M121" s="124">
        <v>103</v>
      </c>
      <c r="N121" s="14">
        <f t="shared" si="24"/>
        <v>0.88793103448275867</v>
      </c>
      <c r="O121" s="124">
        <v>109</v>
      </c>
      <c r="P121" s="14">
        <f t="shared" si="33"/>
        <v>0.93965517241379315</v>
      </c>
      <c r="Q121" s="124">
        <v>97</v>
      </c>
      <c r="R121" s="14">
        <f t="shared" si="25"/>
        <v>0.83620689655172409</v>
      </c>
      <c r="S121" s="134">
        <v>116</v>
      </c>
      <c r="T121" s="124">
        <v>119</v>
      </c>
      <c r="U121" s="14">
        <f t="shared" si="26"/>
        <v>1.0258620689655173</v>
      </c>
      <c r="V121" s="124">
        <v>113</v>
      </c>
      <c r="W121" s="14">
        <f t="shared" si="34"/>
        <v>0.97413793103448276</v>
      </c>
      <c r="X121" s="124">
        <v>120</v>
      </c>
      <c r="Y121" s="14">
        <f t="shared" si="27"/>
        <v>1.0344827586206897</v>
      </c>
      <c r="Z121" s="124">
        <v>119</v>
      </c>
      <c r="AA121" s="14">
        <f t="shared" si="28"/>
        <v>1.0258620689655173</v>
      </c>
      <c r="AB121" s="124">
        <v>115</v>
      </c>
      <c r="AC121" s="14">
        <f t="shared" si="29"/>
        <v>0.99137931034482762</v>
      </c>
      <c r="AD121" s="124">
        <v>119</v>
      </c>
      <c r="AE121" s="104">
        <f t="shared" si="30"/>
        <v>1.0258620689655173</v>
      </c>
    </row>
    <row r="122" spans="1:31" x14ac:dyDescent="0.2">
      <c r="A122" s="93" t="s">
        <v>120</v>
      </c>
      <c r="B122" s="133">
        <v>104</v>
      </c>
      <c r="C122" s="123">
        <v>118</v>
      </c>
      <c r="D122" s="9">
        <f t="shared" si="20"/>
        <v>1.1346153846153846</v>
      </c>
      <c r="E122" s="123">
        <v>118</v>
      </c>
      <c r="F122" s="9">
        <f t="shared" si="21"/>
        <v>1.1346153846153846</v>
      </c>
      <c r="G122" s="123">
        <v>38</v>
      </c>
      <c r="H122" s="9">
        <f t="shared" si="22"/>
        <v>0.36538461538461536</v>
      </c>
      <c r="I122" s="123">
        <v>118</v>
      </c>
      <c r="J122" s="9">
        <f t="shared" si="23"/>
        <v>1.1346153846153846</v>
      </c>
      <c r="K122" s="123">
        <v>118</v>
      </c>
      <c r="L122" s="9">
        <f t="shared" si="31"/>
        <v>1.1346153846153846</v>
      </c>
      <c r="M122" s="123">
        <v>130</v>
      </c>
      <c r="N122" s="9">
        <f t="shared" si="24"/>
        <v>1.25</v>
      </c>
      <c r="O122" s="123">
        <v>130</v>
      </c>
      <c r="P122" s="9">
        <f t="shared" si="33"/>
        <v>1.25</v>
      </c>
      <c r="Q122" s="123">
        <v>111</v>
      </c>
      <c r="R122" s="9">
        <f t="shared" si="25"/>
        <v>1.0673076923076923</v>
      </c>
      <c r="S122" s="133">
        <v>104</v>
      </c>
      <c r="T122" s="123">
        <v>119</v>
      </c>
      <c r="U122" s="9">
        <f t="shared" si="26"/>
        <v>1.1442307692307692</v>
      </c>
      <c r="V122" s="123">
        <v>108</v>
      </c>
      <c r="W122" s="9">
        <f t="shared" si="34"/>
        <v>1.0384615384615385</v>
      </c>
      <c r="X122" s="123">
        <v>119</v>
      </c>
      <c r="Y122" s="9">
        <f t="shared" si="27"/>
        <v>1.1442307692307692</v>
      </c>
      <c r="Z122" s="123">
        <v>118</v>
      </c>
      <c r="AA122" s="9">
        <f t="shared" si="28"/>
        <v>1.1346153846153846</v>
      </c>
      <c r="AB122" s="123">
        <v>111</v>
      </c>
      <c r="AC122" s="9">
        <f t="shared" si="29"/>
        <v>1.0673076923076923</v>
      </c>
      <c r="AD122" s="123">
        <v>118</v>
      </c>
      <c r="AE122" s="101">
        <f t="shared" si="30"/>
        <v>1.1346153846153846</v>
      </c>
    </row>
    <row r="123" spans="1:31" x14ac:dyDescent="0.2">
      <c r="A123" s="94" t="s">
        <v>121</v>
      </c>
      <c r="B123" s="134">
        <v>58</v>
      </c>
      <c r="C123" s="124">
        <v>55</v>
      </c>
      <c r="D123" s="14">
        <f t="shared" si="20"/>
        <v>0.94827586206896552</v>
      </c>
      <c r="E123" s="124">
        <v>55</v>
      </c>
      <c r="F123" s="14">
        <f t="shared" si="21"/>
        <v>0.94827586206896552</v>
      </c>
      <c r="G123" s="124">
        <v>23</v>
      </c>
      <c r="H123" s="14">
        <f t="shared" si="22"/>
        <v>0.39655172413793105</v>
      </c>
      <c r="I123" s="124">
        <v>55</v>
      </c>
      <c r="J123" s="14">
        <f t="shared" si="23"/>
        <v>0.94827586206896552</v>
      </c>
      <c r="K123" s="124">
        <v>55</v>
      </c>
      <c r="L123" s="14">
        <f t="shared" si="31"/>
        <v>0.94827586206896552</v>
      </c>
      <c r="M123" s="124">
        <v>63</v>
      </c>
      <c r="N123" s="14">
        <f t="shared" si="24"/>
        <v>1.0862068965517242</v>
      </c>
      <c r="O123" s="124">
        <v>63</v>
      </c>
      <c r="P123" s="14">
        <f t="shared" si="33"/>
        <v>1.0862068965517242</v>
      </c>
      <c r="Q123" s="124">
        <v>58</v>
      </c>
      <c r="R123" s="14">
        <f t="shared" si="25"/>
        <v>1</v>
      </c>
      <c r="S123" s="134">
        <v>58</v>
      </c>
      <c r="T123" s="124">
        <v>51</v>
      </c>
      <c r="U123" s="14">
        <f t="shared" si="26"/>
        <v>0.87931034482758619</v>
      </c>
      <c r="V123" s="124">
        <v>47</v>
      </c>
      <c r="W123" s="14">
        <f t="shared" si="34"/>
        <v>0.81034482758620685</v>
      </c>
      <c r="X123" s="124">
        <v>52</v>
      </c>
      <c r="Y123" s="14">
        <f t="shared" si="27"/>
        <v>0.89655172413793105</v>
      </c>
      <c r="Z123" s="124">
        <v>51</v>
      </c>
      <c r="AA123" s="14">
        <f t="shared" si="28"/>
        <v>0.87931034482758619</v>
      </c>
      <c r="AB123" s="124">
        <v>40</v>
      </c>
      <c r="AC123" s="14">
        <f t="shared" si="29"/>
        <v>0.68965517241379315</v>
      </c>
      <c r="AD123" s="124">
        <v>51</v>
      </c>
      <c r="AE123" s="104">
        <f t="shared" si="30"/>
        <v>0.87931034482758619</v>
      </c>
    </row>
    <row r="124" spans="1:31" x14ac:dyDescent="0.2">
      <c r="A124" s="93" t="s">
        <v>122</v>
      </c>
      <c r="B124" s="133">
        <v>105</v>
      </c>
      <c r="C124" s="123">
        <v>105</v>
      </c>
      <c r="D124" s="9">
        <f t="shared" si="20"/>
        <v>1</v>
      </c>
      <c r="E124" s="123">
        <v>105</v>
      </c>
      <c r="F124" s="9">
        <f t="shared" si="21"/>
        <v>1</v>
      </c>
      <c r="G124" s="123">
        <v>37</v>
      </c>
      <c r="H124" s="9">
        <f t="shared" si="22"/>
        <v>0.35238095238095241</v>
      </c>
      <c r="I124" s="123">
        <v>105</v>
      </c>
      <c r="J124" s="9">
        <f t="shared" si="23"/>
        <v>1</v>
      </c>
      <c r="K124" s="123">
        <v>105</v>
      </c>
      <c r="L124" s="9">
        <f t="shared" si="31"/>
        <v>1</v>
      </c>
      <c r="M124" s="123">
        <v>97</v>
      </c>
      <c r="N124" s="9">
        <f t="shared" si="24"/>
        <v>0.92380952380952386</v>
      </c>
      <c r="O124" s="123">
        <v>98</v>
      </c>
      <c r="P124" s="9">
        <f t="shared" si="33"/>
        <v>0.93333333333333335</v>
      </c>
      <c r="Q124" s="123">
        <v>90</v>
      </c>
      <c r="R124" s="9">
        <f t="shared" si="25"/>
        <v>0.8571428571428571</v>
      </c>
      <c r="S124" s="133">
        <v>105</v>
      </c>
      <c r="T124" s="123">
        <v>96</v>
      </c>
      <c r="U124" s="9">
        <f t="shared" si="26"/>
        <v>0.91428571428571426</v>
      </c>
      <c r="V124" s="123">
        <v>82</v>
      </c>
      <c r="W124" s="9">
        <f t="shared" si="34"/>
        <v>0.78095238095238095</v>
      </c>
      <c r="X124" s="123">
        <v>96</v>
      </c>
      <c r="Y124" s="9">
        <f t="shared" si="27"/>
        <v>0.91428571428571426</v>
      </c>
      <c r="Z124" s="123">
        <v>96</v>
      </c>
      <c r="AA124" s="9">
        <f t="shared" si="28"/>
        <v>0.91428571428571426</v>
      </c>
      <c r="AB124" s="123">
        <v>107</v>
      </c>
      <c r="AC124" s="9">
        <f t="shared" si="29"/>
        <v>1.019047619047619</v>
      </c>
      <c r="AD124" s="123">
        <v>96</v>
      </c>
      <c r="AE124" s="101">
        <f t="shared" si="30"/>
        <v>0.91428571428571426</v>
      </c>
    </row>
    <row r="125" spans="1:31" x14ac:dyDescent="0.2">
      <c r="A125" s="94" t="s">
        <v>123</v>
      </c>
      <c r="B125" s="134">
        <v>193</v>
      </c>
      <c r="C125" s="124">
        <v>167</v>
      </c>
      <c r="D125" s="14">
        <f t="shared" si="20"/>
        <v>0.86528497409326421</v>
      </c>
      <c r="E125" s="124">
        <v>163</v>
      </c>
      <c r="F125" s="14">
        <f t="shared" si="21"/>
        <v>0.84455958549222798</v>
      </c>
      <c r="G125" s="124">
        <v>65</v>
      </c>
      <c r="H125" s="14">
        <f t="shared" si="22"/>
        <v>0.33678756476683935</v>
      </c>
      <c r="I125" s="124">
        <v>163</v>
      </c>
      <c r="J125" s="14">
        <f t="shared" si="23"/>
        <v>0.84455958549222798</v>
      </c>
      <c r="K125" s="124">
        <v>163</v>
      </c>
      <c r="L125" s="14">
        <f t="shared" si="31"/>
        <v>0.84455958549222798</v>
      </c>
      <c r="M125" s="124">
        <v>179</v>
      </c>
      <c r="N125" s="14">
        <f t="shared" si="24"/>
        <v>0.92746113989637302</v>
      </c>
      <c r="O125" s="124">
        <v>183</v>
      </c>
      <c r="P125" s="14">
        <f t="shared" si="33"/>
        <v>0.94818652849740936</v>
      </c>
      <c r="Q125" s="124">
        <v>98</v>
      </c>
      <c r="R125" s="14">
        <f t="shared" si="25"/>
        <v>0.50777202072538863</v>
      </c>
      <c r="S125" s="134">
        <v>195</v>
      </c>
      <c r="T125" s="124">
        <v>177</v>
      </c>
      <c r="U125" s="14">
        <f t="shared" si="26"/>
        <v>0.90769230769230769</v>
      </c>
      <c r="V125" s="124">
        <v>171</v>
      </c>
      <c r="W125" s="14">
        <f t="shared" si="34"/>
        <v>0.87692307692307692</v>
      </c>
      <c r="X125" s="124">
        <v>176</v>
      </c>
      <c r="Y125" s="14">
        <f t="shared" si="27"/>
        <v>0.90256410256410258</v>
      </c>
      <c r="Z125" s="124">
        <v>171</v>
      </c>
      <c r="AA125" s="14">
        <f t="shared" si="28"/>
        <v>0.87692307692307692</v>
      </c>
      <c r="AB125" s="124">
        <v>147</v>
      </c>
      <c r="AC125" s="14">
        <f t="shared" si="29"/>
        <v>0.75384615384615383</v>
      </c>
      <c r="AD125" s="124">
        <v>180</v>
      </c>
      <c r="AE125" s="104">
        <f t="shared" si="30"/>
        <v>0.92307692307692313</v>
      </c>
    </row>
    <row r="126" spans="1:31" x14ac:dyDescent="0.2">
      <c r="A126" s="93" t="s">
        <v>124</v>
      </c>
      <c r="B126" s="133">
        <v>231</v>
      </c>
      <c r="C126" s="123">
        <v>184</v>
      </c>
      <c r="D126" s="9">
        <f t="shared" si="20"/>
        <v>0.79653679653679654</v>
      </c>
      <c r="E126" s="123">
        <v>184</v>
      </c>
      <c r="F126" s="9">
        <f t="shared" si="21"/>
        <v>0.79653679653679654</v>
      </c>
      <c r="G126" s="123">
        <v>57</v>
      </c>
      <c r="H126" s="9">
        <f t="shared" si="22"/>
        <v>0.24675324675324675</v>
      </c>
      <c r="I126" s="123">
        <v>184</v>
      </c>
      <c r="J126" s="9">
        <f t="shared" si="23"/>
        <v>0.79653679653679654</v>
      </c>
      <c r="K126" s="123">
        <v>184</v>
      </c>
      <c r="L126" s="9">
        <f t="shared" si="31"/>
        <v>0.79653679653679654</v>
      </c>
      <c r="M126" s="123">
        <v>183</v>
      </c>
      <c r="N126" s="9">
        <f t="shared" si="24"/>
        <v>0.79220779220779225</v>
      </c>
      <c r="O126" s="123">
        <v>182</v>
      </c>
      <c r="P126" s="9">
        <f t="shared" si="33"/>
        <v>0.78787878787878785</v>
      </c>
      <c r="Q126" s="123">
        <v>187</v>
      </c>
      <c r="R126" s="9">
        <f t="shared" si="25"/>
        <v>0.80952380952380953</v>
      </c>
      <c r="S126" s="133">
        <v>231</v>
      </c>
      <c r="T126" s="123">
        <v>206</v>
      </c>
      <c r="U126" s="9">
        <f t="shared" si="26"/>
        <v>0.89177489177489178</v>
      </c>
      <c r="V126" s="123">
        <v>211</v>
      </c>
      <c r="W126" s="9">
        <f t="shared" si="34"/>
        <v>0.91341991341991347</v>
      </c>
      <c r="X126" s="123">
        <v>206</v>
      </c>
      <c r="Y126" s="9">
        <f t="shared" si="27"/>
        <v>0.89177489177489178</v>
      </c>
      <c r="Z126" s="123">
        <v>207</v>
      </c>
      <c r="AA126" s="9">
        <f t="shared" si="28"/>
        <v>0.89610389610389607</v>
      </c>
      <c r="AB126" s="123">
        <v>227</v>
      </c>
      <c r="AC126" s="9">
        <f t="shared" si="29"/>
        <v>0.98268398268398272</v>
      </c>
      <c r="AD126" s="123">
        <v>206</v>
      </c>
      <c r="AE126" s="101">
        <f t="shared" si="30"/>
        <v>0.89177489177489178</v>
      </c>
    </row>
    <row r="127" spans="1:31" x14ac:dyDescent="0.2">
      <c r="A127" s="94" t="s">
        <v>125</v>
      </c>
      <c r="B127" s="134">
        <v>154</v>
      </c>
      <c r="C127" s="124">
        <v>132</v>
      </c>
      <c r="D127" s="14">
        <f t="shared" si="20"/>
        <v>0.8571428571428571</v>
      </c>
      <c r="E127" s="124">
        <v>133</v>
      </c>
      <c r="F127" s="14">
        <f t="shared" si="21"/>
        <v>0.86363636363636365</v>
      </c>
      <c r="G127" s="124">
        <v>66</v>
      </c>
      <c r="H127" s="14">
        <f t="shared" si="22"/>
        <v>0.42857142857142855</v>
      </c>
      <c r="I127" s="124">
        <v>133</v>
      </c>
      <c r="J127" s="14">
        <f t="shared" si="23"/>
        <v>0.86363636363636365</v>
      </c>
      <c r="K127" s="124">
        <v>133</v>
      </c>
      <c r="L127" s="14">
        <f t="shared" si="31"/>
        <v>0.86363636363636365</v>
      </c>
      <c r="M127" s="124">
        <v>125</v>
      </c>
      <c r="N127" s="14">
        <f t="shared" si="24"/>
        <v>0.81168831168831168</v>
      </c>
      <c r="O127" s="124">
        <v>126</v>
      </c>
      <c r="P127" s="14">
        <f t="shared" si="33"/>
        <v>0.81818181818181823</v>
      </c>
      <c r="Q127" s="124">
        <v>103</v>
      </c>
      <c r="R127" s="14">
        <f t="shared" si="25"/>
        <v>0.66883116883116878</v>
      </c>
      <c r="S127" s="134">
        <v>159</v>
      </c>
      <c r="T127" s="124">
        <v>118</v>
      </c>
      <c r="U127" s="14">
        <f t="shared" si="26"/>
        <v>0.74213836477987416</v>
      </c>
      <c r="V127" s="124">
        <v>122</v>
      </c>
      <c r="W127" s="14">
        <f t="shared" si="34"/>
        <v>0.76729559748427678</v>
      </c>
      <c r="X127" s="124">
        <v>118</v>
      </c>
      <c r="Y127" s="14">
        <f t="shared" si="27"/>
        <v>0.74213836477987416</v>
      </c>
      <c r="Z127" s="124">
        <v>119</v>
      </c>
      <c r="AA127" s="14">
        <f t="shared" si="28"/>
        <v>0.74842767295597479</v>
      </c>
      <c r="AB127" s="124">
        <v>127</v>
      </c>
      <c r="AC127" s="14">
        <f t="shared" si="29"/>
        <v>0.79874213836477992</v>
      </c>
      <c r="AD127" s="124">
        <v>118</v>
      </c>
      <c r="AE127" s="104">
        <f t="shared" si="30"/>
        <v>0.74213836477987416</v>
      </c>
    </row>
    <row r="128" spans="1:31" x14ac:dyDescent="0.2">
      <c r="A128" s="93" t="s">
        <v>126</v>
      </c>
      <c r="B128" s="133">
        <v>68</v>
      </c>
      <c r="C128" s="123">
        <v>65</v>
      </c>
      <c r="D128" s="9">
        <f t="shared" si="20"/>
        <v>0.95588235294117652</v>
      </c>
      <c r="E128" s="123">
        <v>64</v>
      </c>
      <c r="F128" s="9">
        <f t="shared" si="21"/>
        <v>0.94117647058823528</v>
      </c>
      <c r="G128" s="123">
        <v>19</v>
      </c>
      <c r="H128" s="9">
        <f t="shared" si="22"/>
        <v>0.27941176470588236</v>
      </c>
      <c r="I128" s="123">
        <v>64</v>
      </c>
      <c r="J128" s="9">
        <f t="shared" si="23"/>
        <v>0.94117647058823528</v>
      </c>
      <c r="K128" s="123">
        <v>64</v>
      </c>
      <c r="L128" s="9">
        <f t="shared" si="31"/>
        <v>0.94117647058823528</v>
      </c>
      <c r="M128" s="123">
        <v>65</v>
      </c>
      <c r="N128" s="9">
        <f t="shared" si="24"/>
        <v>0.95588235294117652</v>
      </c>
      <c r="O128" s="123">
        <v>60</v>
      </c>
      <c r="P128" s="9">
        <f t="shared" si="33"/>
        <v>0.88235294117647056</v>
      </c>
      <c r="Q128" s="123">
        <v>58</v>
      </c>
      <c r="R128" s="9">
        <f t="shared" si="25"/>
        <v>0.8529411764705882</v>
      </c>
      <c r="S128" s="133">
        <v>72</v>
      </c>
      <c r="T128" s="123">
        <v>61</v>
      </c>
      <c r="U128" s="9">
        <f t="shared" si="26"/>
        <v>0.84722222222222221</v>
      </c>
      <c r="V128" s="123">
        <v>63</v>
      </c>
      <c r="W128" s="9">
        <f t="shared" si="34"/>
        <v>0.875</v>
      </c>
      <c r="X128" s="123">
        <v>62</v>
      </c>
      <c r="Y128" s="9">
        <f t="shared" si="27"/>
        <v>0.86111111111111116</v>
      </c>
      <c r="Z128" s="123">
        <v>61</v>
      </c>
      <c r="AA128" s="9">
        <f t="shared" si="28"/>
        <v>0.84722222222222221</v>
      </c>
      <c r="AB128" s="123">
        <v>69</v>
      </c>
      <c r="AC128" s="9">
        <f t="shared" si="29"/>
        <v>0.95833333333333337</v>
      </c>
      <c r="AD128" s="123">
        <v>61</v>
      </c>
      <c r="AE128" s="101">
        <f t="shared" si="30"/>
        <v>0.84722222222222221</v>
      </c>
    </row>
    <row r="129" spans="1:31" x14ac:dyDescent="0.2">
      <c r="A129" s="94" t="s">
        <v>127</v>
      </c>
      <c r="B129" s="134">
        <v>69</v>
      </c>
      <c r="C129" s="124">
        <v>67</v>
      </c>
      <c r="D129" s="14">
        <f t="shared" si="20"/>
        <v>0.97101449275362317</v>
      </c>
      <c r="E129" s="124">
        <v>68</v>
      </c>
      <c r="F129" s="14">
        <f t="shared" si="21"/>
        <v>0.98550724637681164</v>
      </c>
      <c r="G129" s="124">
        <v>19</v>
      </c>
      <c r="H129" s="14">
        <f t="shared" si="22"/>
        <v>0.27536231884057971</v>
      </c>
      <c r="I129" s="124">
        <v>68</v>
      </c>
      <c r="J129" s="14">
        <f t="shared" si="23"/>
        <v>0.98550724637681164</v>
      </c>
      <c r="K129" s="124">
        <v>68</v>
      </c>
      <c r="L129" s="14">
        <f t="shared" si="31"/>
        <v>0.98550724637681164</v>
      </c>
      <c r="M129" s="124">
        <v>71</v>
      </c>
      <c r="N129" s="14">
        <f t="shared" si="24"/>
        <v>1.0289855072463767</v>
      </c>
      <c r="O129" s="124">
        <v>73</v>
      </c>
      <c r="P129" s="14">
        <f t="shared" si="33"/>
        <v>1.0579710144927537</v>
      </c>
      <c r="Q129" s="124">
        <v>69</v>
      </c>
      <c r="R129" s="14">
        <f t="shared" si="25"/>
        <v>1</v>
      </c>
      <c r="S129" s="134">
        <v>69</v>
      </c>
      <c r="T129" s="124">
        <v>78</v>
      </c>
      <c r="U129" s="14">
        <f t="shared" si="26"/>
        <v>1.1304347826086956</v>
      </c>
      <c r="V129" s="124">
        <v>71</v>
      </c>
      <c r="W129" s="14">
        <f t="shared" si="34"/>
        <v>1.0289855072463767</v>
      </c>
      <c r="X129" s="124">
        <v>78</v>
      </c>
      <c r="Y129" s="14">
        <f t="shared" si="27"/>
        <v>1.1304347826086956</v>
      </c>
      <c r="Z129" s="124">
        <v>77</v>
      </c>
      <c r="AA129" s="14">
        <f t="shared" si="28"/>
        <v>1.1159420289855073</v>
      </c>
      <c r="AB129" s="124">
        <v>76</v>
      </c>
      <c r="AC129" s="14">
        <f t="shared" si="29"/>
        <v>1.1014492753623188</v>
      </c>
      <c r="AD129" s="124">
        <v>78</v>
      </c>
      <c r="AE129" s="104">
        <f t="shared" si="30"/>
        <v>1.1304347826086956</v>
      </c>
    </row>
    <row r="130" spans="1:31" x14ac:dyDescent="0.2">
      <c r="A130" s="93" t="s">
        <v>128</v>
      </c>
      <c r="B130" s="133">
        <v>459</v>
      </c>
      <c r="C130" s="123">
        <v>410</v>
      </c>
      <c r="D130" s="9">
        <f t="shared" si="20"/>
        <v>0.89324618736383443</v>
      </c>
      <c r="E130" s="123">
        <v>411</v>
      </c>
      <c r="F130" s="9">
        <f t="shared" si="21"/>
        <v>0.89542483660130723</v>
      </c>
      <c r="G130" s="123">
        <v>333</v>
      </c>
      <c r="H130" s="9">
        <f t="shared" si="22"/>
        <v>0.72549019607843135</v>
      </c>
      <c r="I130" s="123">
        <v>411</v>
      </c>
      <c r="J130" s="9">
        <f t="shared" si="23"/>
        <v>0.89542483660130723</v>
      </c>
      <c r="K130" s="123">
        <v>411</v>
      </c>
      <c r="L130" s="9">
        <f t="shared" si="31"/>
        <v>0.89542483660130723</v>
      </c>
      <c r="M130" s="123">
        <v>440</v>
      </c>
      <c r="N130" s="9">
        <f t="shared" si="24"/>
        <v>0.95860566448801743</v>
      </c>
      <c r="O130" s="123">
        <v>479</v>
      </c>
      <c r="P130" s="9">
        <f t="shared" si="33"/>
        <v>1.0435729847494553</v>
      </c>
      <c r="Q130" s="123">
        <v>285</v>
      </c>
      <c r="R130" s="9">
        <f t="shared" si="25"/>
        <v>0.62091503267973858</v>
      </c>
      <c r="S130" s="133">
        <v>487</v>
      </c>
      <c r="T130" s="123">
        <v>481</v>
      </c>
      <c r="U130" s="9">
        <f t="shared" si="26"/>
        <v>0.98767967145790558</v>
      </c>
      <c r="V130" s="123">
        <v>442</v>
      </c>
      <c r="W130" s="9">
        <f t="shared" si="34"/>
        <v>0.9075975359342916</v>
      </c>
      <c r="X130" s="123">
        <v>488</v>
      </c>
      <c r="Y130" s="9">
        <f t="shared" si="27"/>
        <v>1.0020533880903491</v>
      </c>
      <c r="Z130" s="123">
        <v>431</v>
      </c>
      <c r="AA130" s="9">
        <f t="shared" si="28"/>
        <v>0.88501026694045171</v>
      </c>
      <c r="AB130" s="123">
        <v>447</v>
      </c>
      <c r="AC130" s="9">
        <f t="shared" si="29"/>
        <v>0.91786447638603696</v>
      </c>
      <c r="AD130" s="123">
        <v>488</v>
      </c>
      <c r="AE130" s="101">
        <f t="shared" si="30"/>
        <v>1.0020533880903491</v>
      </c>
    </row>
    <row r="131" spans="1:31" x14ac:dyDescent="0.2">
      <c r="A131" s="94" t="s">
        <v>129</v>
      </c>
      <c r="B131" s="134">
        <v>56</v>
      </c>
      <c r="C131" s="124">
        <v>58</v>
      </c>
      <c r="D131" s="14">
        <f t="shared" si="20"/>
        <v>1.0357142857142858</v>
      </c>
      <c r="E131" s="124">
        <v>58</v>
      </c>
      <c r="F131" s="14">
        <f t="shared" si="21"/>
        <v>1.0357142857142858</v>
      </c>
      <c r="G131" s="124">
        <v>10</v>
      </c>
      <c r="H131" s="14">
        <f t="shared" si="22"/>
        <v>0.17857142857142858</v>
      </c>
      <c r="I131" s="124">
        <v>58</v>
      </c>
      <c r="J131" s="14">
        <f t="shared" si="23"/>
        <v>1.0357142857142858</v>
      </c>
      <c r="K131" s="124">
        <v>58</v>
      </c>
      <c r="L131" s="14">
        <f t="shared" si="31"/>
        <v>1.0357142857142858</v>
      </c>
      <c r="M131" s="124">
        <v>70</v>
      </c>
      <c r="N131" s="14">
        <f t="shared" si="24"/>
        <v>1.25</v>
      </c>
      <c r="O131" s="124">
        <v>67</v>
      </c>
      <c r="P131" s="14">
        <f t="shared" si="33"/>
        <v>1.1964285714285714</v>
      </c>
      <c r="Q131" s="124">
        <v>43</v>
      </c>
      <c r="R131" s="14">
        <f t="shared" si="25"/>
        <v>0.7678571428571429</v>
      </c>
      <c r="S131" s="134">
        <v>57</v>
      </c>
      <c r="T131" s="124">
        <v>61</v>
      </c>
      <c r="U131" s="14">
        <f t="shared" si="26"/>
        <v>1.0701754385964912</v>
      </c>
      <c r="V131" s="124">
        <v>44</v>
      </c>
      <c r="W131" s="14">
        <f t="shared" si="34"/>
        <v>0.77192982456140347</v>
      </c>
      <c r="X131" s="124">
        <v>62</v>
      </c>
      <c r="Y131" s="14">
        <f t="shared" si="27"/>
        <v>1.0877192982456141</v>
      </c>
      <c r="Z131" s="124">
        <v>61</v>
      </c>
      <c r="AA131" s="14">
        <f t="shared" si="28"/>
        <v>1.0701754385964912</v>
      </c>
      <c r="AB131" s="124">
        <v>44</v>
      </c>
      <c r="AC131" s="14">
        <f t="shared" si="29"/>
        <v>0.77192982456140347</v>
      </c>
      <c r="AD131" s="124">
        <v>61</v>
      </c>
      <c r="AE131" s="104">
        <f t="shared" si="30"/>
        <v>1.0701754385964912</v>
      </c>
    </row>
    <row r="132" spans="1:31" ht="13.5" thickBot="1" x14ac:dyDescent="0.25">
      <c r="A132" s="118" t="s">
        <v>130</v>
      </c>
      <c r="B132" s="136">
        <v>104</v>
      </c>
      <c r="C132" s="128">
        <v>106</v>
      </c>
      <c r="D132" s="129">
        <f t="shared" si="20"/>
        <v>1.0192307692307692</v>
      </c>
      <c r="E132" s="128">
        <v>106</v>
      </c>
      <c r="F132" s="129">
        <f t="shared" si="21"/>
        <v>1.0192307692307692</v>
      </c>
      <c r="G132" s="128">
        <v>22</v>
      </c>
      <c r="H132" s="129">
        <f t="shared" si="22"/>
        <v>0.21153846153846154</v>
      </c>
      <c r="I132" s="128">
        <v>106</v>
      </c>
      <c r="J132" s="129">
        <f t="shared" si="23"/>
        <v>1.0192307692307692</v>
      </c>
      <c r="K132" s="128">
        <v>106</v>
      </c>
      <c r="L132" s="129">
        <f t="shared" si="31"/>
        <v>1.0192307692307692</v>
      </c>
      <c r="M132" s="128">
        <v>104</v>
      </c>
      <c r="N132" s="129">
        <f t="shared" si="24"/>
        <v>1</v>
      </c>
      <c r="O132" s="128">
        <v>104</v>
      </c>
      <c r="P132" s="129">
        <f t="shared" si="33"/>
        <v>1</v>
      </c>
      <c r="Q132" s="128">
        <v>97</v>
      </c>
      <c r="R132" s="129">
        <f t="shared" si="25"/>
        <v>0.93269230769230771</v>
      </c>
      <c r="S132" s="136">
        <v>106</v>
      </c>
      <c r="T132" s="128">
        <v>104</v>
      </c>
      <c r="U132" s="129">
        <f t="shared" si="26"/>
        <v>0.98113207547169812</v>
      </c>
      <c r="V132" s="128">
        <v>98</v>
      </c>
      <c r="W132" s="129">
        <f t="shared" si="34"/>
        <v>0.92452830188679247</v>
      </c>
      <c r="X132" s="128">
        <v>106</v>
      </c>
      <c r="Y132" s="129">
        <f t="shared" si="27"/>
        <v>1</v>
      </c>
      <c r="Z132" s="128">
        <v>103</v>
      </c>
      <c r="AA132" s="129">
        <f t="shared" si="28"/>
        <v>0.97169811320754718</v>
      </c>
      <c r="AB132" s="128">
        <v>104</v>
      </c>
      <c r="AC132" s="129">
        <f t="shared" si="29"/>
        <v>0.98113207547169812</v>
      </c>
      <c r="AD132" s="128">
        <v>105</v>
      </c>
      <c r="AE132" s="120">
        <f t="shared" si="30"/>
        <v>0.99056603773584906</v>
      </c>
    </row>
    <row r="133" spans="1:31" x14ac:dyDescent="0.2">
      <c r="A133" s="109" t="s">
        <v>142</v>
      </c>
      <c r="B133" s="113">
        <f>SUM(B134:B143)</f>
        <v>41196</v>
      </c>
      <c r="C133" s="126">
        <f>SUM(C134:C143)</f>
        <v>38624</v>
      </c>
      <c r="D133" s="127">
        <f t="shared" si="20"/>
        <v>0.93756675405379164</v>
      </c>
      <c r="E133" s="126">
        <f>SUM(E134:E143)</f>
        <v>38589</v>
      </c>
      <c r="F133" s="127">
        <f t="shared" si="21"/>
        <v>0.93671715700553448</v>
      </c>
      <c r="G133" s="126">
        <f>SUM(G134:G143)</f>
        <v>44987</v>
      </c>
      <c r="H133" s="127">
        <f t="shared" si="22"/>
        <v>1.0920234974269347</v>
      </c>
      <c r="I133" s="126">
        <f>SUM(I134:I143)</f>
        <v>38573</v>
      </c>
      <c r="J133" s="127">
        <f t="shared" si="23"/>
        <v>0.93632876978347412</v>
      </c>
      <c r="K133" s="126">
        <f>SUM(K134:K143)</f>
        <v>38548</v>
      </c>
      <c r="L133" s="127">
        <f>K133/B133</f>
        <v>0.93572191474900479</v>
      </c>
      <c r="M133" s="126">
        <f>SUM(M134:M143)</f>
        <v>37889</v>
      </c>
      <c r="N133" s="127">
        <f t="shared" si="24"/>
        <v>0.91972521604039226</v>
      </c>
      <c r="O133" s="126">
        <f>SUM(O134:O143)</f>
        <v>39032</v>
      </c>
      <c r="P133" s="127">
        <f>O133/B133</f>
        <v>0.94747062821633166</v>
      </c>
      <c r="Q133" s="126">
        <f>SUM(Q134:Q143)</f>
        <v>27551</v>
      </c>
      <c r="R133" s="114">
        <f t="shared" si="25"/>
        <v>0.66877852218662004</v>
      </c>
      <c r="S133" s="113">
        <f>SUM(S134:S143)</f>
        <v>41993</v>
      </c>
      <c r="T133" s="126">
        <f>SUM(T134:T143)</f>
        <v>40398</v>
      </c>
      <c r="U133" s="127">
        <f t="shared" si="26"/>
        <v>0.96201747910366009</v>
      </c>
      <c r="V133" s="126">
        <f>SUM(V134:V143)</f>
        <v>36259</v>
      </c>
      <c r="W133" s="127">
        <f>V133/S133</f>
        <v>0.86345343271497632</v>
      </c>
      <c r="X133" s="126">
        <f>SUM(X134:X143)</f>
        <v>41650</v>
      </c>
      <c r="Y133" s="127">
        <f t="shared" si="27"/>
        <v>0.99183197199533257</v>
      </c>
      <c r="Z133" s="126">
        <f>SUM(Z134:Z143)</f>
        <v>39918</v>
      </c>
      <c r="AA133" s="127">
        <f t="shared" si="28"/>
        <v>0.95058700259567075</v>
      </c>
      <c r="AB133" s="126">
        <f>SUM(AB134:AB143)</f>
        <v>34509</v>
      </c>
      <c r="AC133" s="127">
        <f>AB133/S133</f>
        <v>0.82177982044626485</v>
      </c>
      <c r="AD133" s="126">
        <f>SUM(AD134:AD143)</f>
        <v>40413</v>
      </c>
      <c r="AE133" s="114">
        <f t="shared" si="30"/>
        <v>0.96237468149453476</v>
      </c>
    </row>
    <row r="134" spans="1:31" x14ac:dyDescent="0.2">
      <c r="A134" s="94" t="s">
        <v>140</v>
      </c>
      <c r="B134" s="134">
        <v>28244</v>
      </c>
      <c r="C134" s="124">
        <v>26048</v>
      </c>
      <c r="D134" s="14">
        <f t="shared" si="20"/>
        <v>0.92224897323325306</v>
      </c>
      <c r="E134" s="124">
        <v>26050</v>
      </c>
      <c r="F134" s="14">
        <f t="shared" si="21"/>
        <v>0.92231978473304066</v>
      </c>
      <c r="G134" s="124">
        <v>39635</v>
      </c>
      <c r="H134" s="14">
        <f t="shared" si="22"/>
        <v>1.4033068970400793</v>
      </c>
      <c r="I134" s="124">
        <v>26042</v>
      </c>
      <c r="J134" s="14">
        <f t="shared" si="23"/>
        <v>0.92203653873389035</v>
      </c>
      <c r="K134" s="124">
        <v>26022</v>
      </c>
      <c r="L134" s="14">
        <f t="shared" si="31"/>
        <v>0.92132842373601476</v>
      </c>
      <c r="M134" s="124">
        <v>25880</v>
      </c>
      <c r="N134" s="14">
        <f t="shared" si="24"/>
        <v>0.91630080725109753</v>
      </c>
      <c r="O134" s="124">
        <v>26607</v>
      </c>
      <c r="P134" s="14">
        <f t="shared" si="33"/>
        <v>0.94204078742387765</v>
      </c>
      <c r="Q134" s="124">
        <v>18684</v>
      </c>
      <c r="R134" s="104">
        <f t="shared" si="25"/>
        <v>0.66152103101543691</v>
      </c>
      <c r="S134" s="134">
        <v>28525</v>
      </c>
      <c r="T134" s="124">
        <v>27254</v>
      </c>
      <c r="U134" s="14">
        <f t="shared" si="26"/>
        <v>0.9554425942156004</v>
      </c>
      <c r="V134" s="124">
        <v>23923</v>
      </c>
      <c r="W134" s="14">
        <f>V134/S134</f>
        <v>0.83866783523225241</v>
      </c>
      <c r="X134" s="124">
        <v>28010</v>
      </c>
      <c r="Y134" s="14">
        <f t="shared" si="27"/>
        <v>0.98194566170026287</v>
      </c>
      <c r="Z134" s="124">
        <v>26852</v>
      </c>
      <c r="AA134" s="14">
        <f t="shared" si="28"/>
        <v>0.94134969325153373</v>
      </c>
      <c r="AB134" s="124">
        <v>22578</v>
      </c>
      <c r="AC134" s="14">
        <f t="shared" si="29"/>
        <v>0.79151621384750215</v>
      </c>
      <c r="AD134" s="124">
        <v>27171</v>
      </c>
      <c r="AE134" s="104">
        <f t="shared" si="30"/>
        <v>0.95253286590709907</v>
      </c>
    </row>
    <row r="135" spans="1:31" x14ac:dyDescent="0.2">
      <c r="A135" s="93" t="s">
        <v>131</v>
      </c>
      <c r="B135" s="133">
        <v>450</v>
      </c>
      <c r="C135" s="123">
        <v>448</v>
      </c>
      <c r="D135" s="9">
        <f t="shared" si="20"/>
        <v>0.99555555555555553</v>
      </c>
      <c r="E135" s="123">
        <v>446</v>
      </c>
      <c r="F135" s="9">
        <f t="shared" si="21"/>
        <v>0.99111111111111116</v>
      </c>
      <c r="G135" s="123">
        <v>64</v>
      </c>
      <c r="H135" s="9">
        <f t="shared" si="22"/>
        <v>0.14222222222222222</v>
      </c>
      <c r="I135" s="123">
        <v>445</v>
      </c>
      <c r="J135" s="9">
        <f t="shared" si="23"/>
        <v>0.98888888888888893</v>
      </c>
      <c r="K135" s="123">
        <v>444</v>
      </c>
      <c r="L135" s="9">
        <f t="shared" si="31"/>
        <v>0.98666666666666669</v>
      </c>
      <c r="M135" s="123">
        <v>417</v>
      </c>
      <c r="N135" s="9">
        <f t="shared" si="24"/>
        <v>0.92666666666666664</v>
      </c>
      <c r="O135" s="123">
        <v>422</v>
      </c>
      <c r="P135" s="9">
        <f t="shared" si="33"/>
        <v>0.93777777777777782</v>
      </c>
      <c r="Q135" s="123">
        <v>396</v>
      </c>
      <c r="R135" s="101">
        <f t="shared" si="25"/>
        <v>0.88</v>
      </c>
      <c r="S135" s="133">
        <v>452</v>
      </c>
      <c r="T135" s="123">
        <v>490</v>
      </c>
      <c r="U135" s="9">
        <f t="shared" si="26"/>
        <v>1.084070796460177</v>
      </c>
      <c r="V135" s="123">
        <v>427</v>
      </c>
      <c r="W135" s="9">
        <f t="shared" ref="W135:W143" si="35">V135/S135</f>
        <v>0.94469026548672563</v>
      </c>
      <c r="X135" s="123">
        <v>491</v>
      </c>
      <c r="Y135" s="9">
        <f t="shared" si="27"/>
        <v>1.086283185840708</v>
      </c>
      <c r="Z135" s="123">
        <v>491</v>
      </c>
      <c r="AA135" s="9">
        <f t="shared" si="28"/>
        <v>1.086283185840708</v>
      </c>
      <c r="AB135" s="123">
        <v>460</v>
      </c>
      <c r="AC135" s="9">
        <f t="shared" si="29"/>
        <v>1.0176991150442478</v>
      </c>
      <c r="AD135" s="123">
        <v>492</v>
      </c>
      <c r="AE135" s="101">
        <f t="shared" si="30"/>
        <v>1.0884955752212389</v>
      </c>
    </row>
    <row r="136" spans="1:31" x14ac:dyDescent="0.2">
      <c r="A136" s="94" t="s">
        <v>132</v>
      </c>
      <c r="B136" s="134">
        <v>5109</v>
      </c>
      <c r="C136" s="124">
        <v>5098</v>
      </c>
      <c r="D136" s="14">
        <f t="shared" si="20"/>
        <v>0.99784693677823444</v>
      </c>
      <c r="E136" s="124">
        <v>5076</v>
      </c>
      <c r="F136" s="14">
        <f t="shared" si="21"/>
        <v>0.99354081033470343</v>
      </c>
      <c r="G136" s="124">
        <v>70</v>
      </c>
      <c r="H136" s="14">
        <f t="shared" si="22"/>
        <v>1.3701311411235075E-2</v>
      </c>
      <c r="I136" s="124">
        <v>5071</v>
      </c>
      <c r="J136" s="14">
        <f t="shared" si="23"/>
        <v>0.99256214523390096</v>
      </c>
      <c r="K136" s="124">
        <v>5071</v>
      </c>
      <c r="L136" s="14">
        <f t="shared" si="31"/>
        <v>0.99256214523390096</v>
      </c>
      <c r="M136" s="124">
        <v>5008</v>
      </c>
      <c r="N136" s="14">
        <f t="shared" si="24"/>
        <v>0.98023096496378936</v>
      </c>
      <c r="O136" s="124">
        <v>5079</v>
      </c>
      <c r="P136" s="14">
        <f t="shared" si="33"/>
        <v>0.99412800939518498</v>
      </c>
      <c r="Q136" s="124">
        <v>3743</v>
      </c>
      <c r="R136" s="104">
        <f t="shared" si="25"/>
        <v>0.73262869446075551</v>
      </c>
      <c r="S136" s="134">
        <v>5189</v>
      </c>
      <c r="T136" s="124">
        <v>5249</v>
      </c>
      <c r="U136" s="14">
        <f t="shared" si="26"/>
        <v>1.0115629215648487</v>
      </c>
      <c r="V136" s="124">
        <v>4865</v>
      </c>
      <c r="W136" s="14">
        <f t="shared" si="35"/>
        <v>0.93756022354981694</v>
      </c>
      <c r="X136" s="124">
        <v>5543</v>
      </c>
      <c r="Y136" s="14">
        <f t="shared" si="27"/>
        <v>1.0682212372326074</v>
      </c>
      <c r="Z136" s="124">
        <v>5239</v>
      </c>
      <c r="AA136" s="14">
        <f t="shared" si="28"/>
        <v>1.0096357679707073</v>
      </c>
      <c r="AB136" s="124">
        <v>4789</v>
      </c>
      <c r="AC136" s="14">
        <f t="shared" si="29"/>
        <v>0.92291385623434186</v>
      </c>
      <c r="AD136" s="124">
        <v>5311</v>
      </c>
      <c r="AE136" s="104">
        <f t="shared" si="30"/>
        <v>1.0235112738485257</v>
      </c>
    </row>
    <row r="137" spans="1:31" x14ac:dyDescent="0.2">
      <c r="A137" s="93" t="s">
        <v>133</v>
      </c>
      <c r="B137" s="133">
        <v>848</v>
      </c>
      <c r="C137" s="123">
        <v>833</v>
      </c>
      <c r="D137" s="9">
        <f t="shared" ref="D137:D143" si="36">C137/B137</f>
        <v>0.98231132075471694</v>
      </c>
      <c r="E137" s="123">
        <v>825</v>
      </c>
      <c r="F137" s="9">
        <f t="shared" ref="F137:F143" si="37">E137/B137</f>
        <v>0.972877358490566</v>
      </c>
      <c r="G137" s="123">
        <v>1125</v>
      </c>
      <c r="H137" s="9">
        <f t="shared" ref="H137:H143" si="38">G137/B137</f>
        <v>1.3266509433962264</v>
      </c>
      <c r="I137" s="123">
        <v>825</v>
      </c>
      <c r="J137" s="9">
        <f t="shared" ref="J137:J143" si="39">I137/B137</f>
        <v>0.972877358490566</v>
      </c>
      <c r="K137" s="123">
        <v>823</v>
      </c>
      <c r="L137" s="9">
        <f t="shared" si="31"/>
        <v>0.97051886792452835</v>
      </c>
      <c r="M137" s="123">
        <v>746</v>
      </c>
      <c r="N137" s="9">
        <f t="shared" ref="N137:N143" si="40">M137/B137</f>
        <v>0.87971698113207553</v>
      </c>
      <c r="O137" s="123">
        <v>834</v>
      </c>
      <c r="P137" s="9">
        <f t="shared" si="33"/>
        <v>0.98349056603773588</v>
      </c>
      <c r="Q137" s="123">
        <v>440</v>
      </c>
      <c r="R137" s="101">
        <f t="shared" ref="R137:R143" si="41">Q137/(B137)</f>
        <v>0.51886792452830188</v>
      </c>
      <c r="S137" s="133">
        <v>942</v>
      </c>
      <c r="T137" s="123">
        <v>889</v>
      </c>
      <c r="U137" s="9">
        <f t="shared" ref="U137:U143" si="42">T137/S137</f>
        <v>0.9437367303609342</v>
      </c>
      <c r="V137" s="123">
        <v>814</v>
      </c>
      <c r="W137" s="9">
        <f t="shared" si="35"/>
        <v>0.86411889596602975</v>
      </c>
      <c r="X137" s="123">
        <v>915</v>
      </c>
      <c r="Y137" s="9">
        <f t="shared" ref="Y137:Y143" si="43">X137/S137</f>
        <v>0.9713375796178344</v>
      </c>
      <c r="Z137" s="123">
        <v>939</v>
      </c>
      <c r="AA137" s="9">
        <f t="shared" ref="AA137:AA143" si="44">Z137/S137</f>
        <v>0.99681528662420382</v>
      </c>
      <c r="AB137" s="123">
        <v>737</v>
      </c>
      <c r="AC137" s="9">
        <f t="shared" ref="AC137:AC143" si="45">AB137/S137</f>
        <v>0.78237791932059453</v>
      </c>
      <c r="AD137" s="123">
        <v>892</v>
      </c>
      <c r="AE137" s="101">
        <f t="shared" ref="AE137:AE143" si="46">AD137/S137</f>
        <v>0.94692144373673037</v>
      </c>
    </row>
    <row r="138" spans="1:31" x14ac:dyDescent="0.2">
      <c r="A138" s="94" t="s">
        <v>134</v>
      </c>
      <c r="B138" s="134">
        <v>616</v>
      </c>
      <c r="C138" s="124">
        <v>624</v>
      </c>
      <c r="D138" s="14">
        <f t="shared" si="36"/>
        <v>1.0129870129870129</v>
      </c>
      <c r="E138" s="124">
        <v>623</v>
      </c>
      <c r="F138" s="14">
        <f t="shared" si="37"/>
        <v>1.0113636363636365</v>
      </c>
      <c r="G138" s="124">
        <v>35</v>
      </c>
      <c r="H138" s="14">
        <f t="shared" si="38"/>
        <v>5.6818181818181816E-2</v>
      </c>
      <c r="I138" s="124">
        <v>622</v>
      </c>
      <c r="J138" s="14">
        <f t="shared" si="39"/>
        <v>1.0097402597402598</v>
      </c>
      <c r="K138" s="124">
        <v>622</v>
      </c>
      <c r="L138" s="14">
        <f t="shared" si="31"/>
        <v>1.0097402597402598</v>
      </c>
      <c r="M138" s="124">
        <v>593</v>
      </c>
      <c r="N138" s="14">
        <f t="shared" si="40"/>
        <v>0.96266233766233766</v>
      </c>
      <c r="O138" s="124">
        <v>588</v>
      </c>
      <c r="P138" s="14">
        <f t="shared" si="33"/>
        <v>0.95454545454545459</v>
      </c>
      <c r="Q138" s="124">
        <v>458</v>
      </c>
      <c r="R138" s="104">
        <f t="shared" si="41"/>
        <v>0.74350649350649356</v>
      </c>
      <c r="S138" s="134">
        <v>616</v>
      </c>
      <c r="T138" s="124">
        <v>627</v>
      </c>
      <c r="U138" s="14">
        <f t="shared" si="42"/>
        <v>1.0178571428571428</v>
      </c>
      <c r="V138" s="124">
        <v>607</v>
      </c>
      <c r="W138" s="14">
        <f t="shared" si="35"/>
        <v>0.98538961038961037</v>
      </c>
      <c r="X138" s="124">
        <v>645</v>
      </c>
      <c r="Y138" s="14">
        <f t="shared" si="43"/>
        <v>1.0470779220779221</v>
      </c>
      <c r="Z138" s="124">
        <v>617</v>
      </c>
      <c r="AA138" s="14">
        <f t="shared" si="44"/>
        <v>1.0016233766233766</v>
      </c>
      <c r="AB138" s="124">
        <v>642</v>
      </c>
      <c r="AC138" s="14">
        <f t="shared" si="45"/>
        <v>1.0422077922077921</v>
      </c>
      <c r="AD138" s="124">
        <v>625</v>
      </c>
      <c r="AE138" s="104">
        <f t="shared" si="46"/>
        <v>1.0146103896103895</v>
      </c>
    </row>
    <row r="139" spans="1:31" x14ac:dyDescent="0.2">
      <c r="A139" s="93" t="s">
        <v>135</v>
      </c>
      <c r="B139" s="133">
        <v>1534</v>
      </c>
      <c r="C139" s="123">
        <v>1295</v>
      </c>
      <c r="D139" s="9">
        <f t="shared" si="36"/>
        <v>0.84419817470664926</v>
      </c>
      <c r="E139" s="123">
        <v>1295</v>
      </c>
      <c r="F139" s="9">
        <f t="shared" si="37"/>
        <v>0.84419817470664926</v>
      </c>
      <c r="G139" s="123">
        <v>3946</v>
      </c>
      <c r="H139" s="9">
        <f t="shared" si="38"/>
        <v>2.5723598435462844</v>
      </c>
      <c r="I139" s="123">
        <v>1297</v>
      </c>
      <c r="J139" s="9">
        <f t="shared" si="39"/>
        <v>0.84550195567144715</v>
      </c>
      <c r="K139" s="123">
        <v>1295</v>
      </c>
      <c r="L139" s="9">
        <f t="shared" si="31"/>
        <v>0.84419817470664926</v>
      </c>
      <c r="M139" s="123">
        <v>1208</v>
      </c>
      <c r="N139" s="9">
        <f t="shared" si="40"/>
        <v>0.78748370273793999</v>
      </c>
      <c r="O139" s="123">
        <v>1285</v>
      </c>
      <c r="P139" s="9">
        <f t="shared" si="33"/>
        <v>0.83767926988265973</v>
      </c>
      <c r="Q139" s="123">
        <v>849</v>
      </c>
      <c r="R139" s="101">
        <f t="shared" si="41"/>
        <v>0.5534550195567145</v>
      </c>
      <c r="S139" s="133">
        <v>1541</v>
      </c>
      <c r="T139" s="123">
        <v>1376</v>
      </c>
      <c r="U139" s="9">
        <f t="shared" si="42"/>
        <v>0.89292667099286183</v>
      </c>
      <c r="V139" s="123">
        <v>1341</v>
      </c>
      <c r="W139" s="9">
        <f t="shared" si="35"/>
        <v>0.87021414665801433</v>
      </c>
      <c r="X139" s="123">
        <v>1436</v>
      </c>
      <c r="Y139" s="9">
        <f t="shared" si="43"/>
        <v>0.93186242699545752</v>
      </c>
      <c r="Z139" s="123">
        <v>1394</v>
      </c>
      <c r="AA139" s="9">
        <f t="shared" si="44"/>
        <v>0.90460739779364052</v>
      </c>
      <c r="AB139" s="123">
        <v>1360</v>
      </c>
      <c r="AC139" s="9">
        <f t="shared" si="45"/>
        <v>0.88254380272550292</v>
      </c>
      <c r="AD139" s="123">
        <v>1385</v>
      </c>
      <c r="AE139" s="101">
        <f t="shared" si="46"/>
        <v>0.89876703439325112</v>
      </c>
    </row>
    <row r="140" spans="1:31" x14ac:dyDescent="0.2">
      <c r="A140" s="94" t="s">
        <v>136</v>
      </c>
      <c r="B140" s="134">
        <v>482</v>
      </c>
      <c r="C140" s="124">
        <v>468</v>
      </c>
      <c r="D140" s="14">
        <f t="shared" si="36"/>
        <v>0.97095435684647302</v>
      </c>
      <c r="E140" s="124">
        <v>474</v>
      </c>
      <c r="F140" s="14">
        <f t="shared" si="37"/>
        <v>0.98340248962655596</v>
      </c>
      <c r="G140" s="124">
        <v>46</v>
      </c>
      <c r="H140" s="14">
        <f t="shared" si="38"/>
        <v>9.5435684647302899E-2</v>
      </c>
      <c r="I140" s="124">
        <v>472</v>
      </c>
      <c r="J140" s="14">
        <f t="shared" si="39"/>
        <v>0.97925311203319498</v>
      </c>
      <c r="K140" s="124">
        <v>472</v>
      </c>
      <c r="L140" s="14">
        <f>K140/B140</f>
        <v>0.97925311203319498</v>
      </c>
      <c r="M140" s="124">
        <v>472</v>
      </c>
      <c r="N140" s="14">
        <f t="shared" si="40"/>
        <v>0.97925311203319498</v>
      </c>
      <c r="O140" s="124">
        <v>495</v>
      </c>
      <c r="P140" s="14">
        <f t="shared" si="33"/>
        <v>1.0269709543568464</v>
      </c>
      <c r="Q140" s="124">
        <v>450</v>
      </c>
      <c r="R140" s="104">
        <f t="shared" si="41"/>
        <v>0.93360995850622408</v>
      </c>
      <c r="S140" s="134">
        <v>514</v>
      </c>
      <c r="T140" s="124">
        <v>510</v>
      </c>
      <c r="U140" s="14">
        <f t="shared" si="42"/>
        <v>0.99221789883268485</v>
      </c>
      <c r="V140" s="124">
        <v>527</v>
      </c>
      <c r="W140" s="14">
        <f t="shared" si="35"/>
        <v>1.0252918287937742</v>
      </c>
      <c r="X140" s="124">
        <v>514</v>
      </c>
      <c r="Y140" s="14">
        <f t="shared" si="43"/>
        <v>1</v>
      </c>
      <c r="Z140" s="124">
        <v>496</v>
      </c>
      <c r="AA140" s="14">
        <f t="shared" si="44"/>
        <v>0.96498054474708173</v>
      </c>
      <c r="AB140" s="124">
        <v>437</v>
      </c>
      <c r="AC140" s="14">
        <f t="shared" si="45"/>
        <v>0.85019455252918286</v>
      </c>
      <c r="AD140" s="124">
        <v>515</v>
      </c>
      <c r="AE140" s="104">
        <f t="shared" si="46"/>
        <v>1.0019455252918288</v>
      </c>
    </row>
    <row r="141" spans="1:31" x14ac:dyDescent="0.2">
      <c r="A141" s="93" t="s">
        <v>137</v>
      </c>
      <c r="B141" s="133">
        <v>3052</v>
      </c>
      <c r="C141" s="123">
        <v>2917</v>
      </c>
      <c r="D141" s="9">
        <f t="shared" si="36"/>
        <v>0.95576671035386629</v>
      </c>
      <c r="E141" s="123">
        <v>2901</v>
      </c>
      <c r="F141" s="9">
        <f t="shared" si="37"/>
        <v>0.95052424639580602</v>
      </c>
      <c r="G141" s="123">
        <v>47</v>
      </c>
      <c r="H141" s="9">
        <f t="shared" si="38"/>
        <v>1.5399737876802096E-2</v>
      </c>
      <c r="I141" s="123">
        <v>2901</v>
      </c>
      <c r="J141" s="9">
        <f t="shared" si="39"/>
        <v>0.95052424639580602</v>
      </c>
      <c r="K141" s="123">
        <v>2901</v>
      </c>
      <c r="L141" s="9">
        <f>K141/B141</f>
        <v>0.95052424639580602</v>
      </c>
      <c r="M141" s="123">
        <v>2652</v>
      </c>
      <c r="N141" s="9">
        <f t="shared" si="40"/>
        <v>0.86893840104849274</v>
      </c>
      <c r="O141" s="123">
        <v>2818</v>
      </c>
      <c r="P141" s="9">
        <f t="shared" si="33"/>
        <v>0.92332896461336833</v>
      </c>
      <c r="Q141" s="123">
        <v>2089</v>
      </c>
      <c r="R141" s="101">
        <f t="shared" si="41"/>
        <v>0.68446920052424642</v>
      </c>
      <c r="S141" s="133">
        <v>3299</v>
      </c>
      <c r="T141" s="123">
        <v>3002</v>
      </c>
      <c r="U141" s="9">
        <f t="shared" si="42"/>
        <v>0.90997271900575927</v>
      </c>
      <c r="V141" s="123">
        <v>2750</v>
      </c>
      <c r="W141" s="9">
        <f t="shared" si="35"/>
        <v>0.83358593513185819</v>
      </c>
      <c r="X141" s="123">
        <v>3071</v>
      </c>
      <c r="Y141" s="9">
        <f t="shared" si="43"/>
        <v>0.93088814792361319</v>
      </c>
      <c r="Z141" s="123">
        <v>2921</v>
      </c>
      <c r="AA141" s="9">
        <f t="shared" si="44"/>
        <v>0.88541982418914822</v>
      </c>
      <c r="AB141" s="123">
        <v>2662</v>
      </c>
      <c r="AC141" s="9">
        <f t="shared" si="45"/>
        <v>0.80691118520763871</v>
      </c>
      <c r="AD141" s="123">
        <v>3014</v>
      </c>
      <c r="AE141" s="101">
        <f t="shared" si="46"/>
        <v>0.91361018490451651</v>
      </c>
    </row>
    <row r="142" spans="1:31" x14ac:dyDescent="0.2">
      <c r="A142" s="94" t="s">
        <v>138</v>
      </c>
      <c r="B142" s="134">
        <v>333</v>
      </c>
      <c r="C142" s="124">
        <v>375</v>
      </c>
      <c r="D142" s="14">
        <f t="shared" si="36"/>
        <v>1.1261261261261262</v>
      </c>
      <c r="E142" s="124">
        <v>378</v>
      </c>
      <c r="F142" s="14">
        <f t="shared" si="37"/>
        <v>1.1351351351351351</v>
      </c>
      <c r="G142" s="124">
        <v>7</v>
      </c>
      <c r="H142" s="14">
        <f t="shared" si="38"/>
        <v>2.1021021021021023E-2</v>
      </c>
      <c r="I142" s="124">
        <v>378</v>
      </c>
      <c r="J142" s="14">
        <f t="shared" si="39"/>
        <v>1.1351351351351351</v>
      </c>
      <c r="K142" s="124">
        <v>378</v>
      </c>
      <c r="L142" s="14">
        <f>K142/B142</f>
        <v>1.1351351351351351</v>
      </c>
      <c r="M142" s="124">
        <v>362</v>
      </c>
      <c r="N142" s="14">
        <f t="shared" si="40"/>
        <v>1.087087087087087</v>
      </c>
      <c r="O142" s="124">
        <v>360</v>
      </c>
      <c r="P142" s="14">
        <f t="shared" si="33"/>
        <v>1.0810810810810811</v>
      </c>
      <c r="Q142" s="124">
        <v>84</v>
      </c>
      <c r="R142" s="104">
        <f t="shared" si="41"/>
        <v>0.25225225225225223</v>
      </c>
      <c r="S142" s="134">
        <v>342</v>
      </c>
      <c r="T142" s="124">
        <v>404</v>
      </c>
      <c r="U142" s="14">
        <f t="shared" si="42"/>
        <v>1.1812865497076024</v>
      </c>
      <c r="V142" s="124">
        <v>424</v>
      </c>
      <c r="W142" s="14">
        <f t="shared" si="35"/>
        <v>1.239766081871345</v>
      </c>
      <c r="X142" s="124">
        <v>412</v>
      </c>
      <c r="Y142" s="14">
        <f t="shared" si="43"/>
        <v>1.2046783625730995</v>
      </c>
      <c r="Z142" s="124">
        <v>399</v>
      </c>
      <c r="AA142" s="14">
        <f t="shared" si="44"/>
        <v>1.1666666666666667</v>
      </c>
      <c r="AB142" s="124">
        <v>295</v>
      </c>
      <c r="AC142" s="14">
        <f t="shared" si="45"/>
        <v>0.86257309941520466</v>
      </c>
      <c r="AD142" s="124">
        <v>409</v>
      </c>
      <c r="AE142" s="104">
        <f t="shared" si="46"/>
        <v>1.195906432748538</v>
      </c>
    </row>
    <row r="143" spans="1:31" ht="13.5" thickBot="1" x14ac:dyDescent="0.25">
      <c r="A143" s="118" t="s">
        <v>139</v>
      </c>
      <c r="B143" s="136">
        <v>528</v>
      </c>
      <c r="C143" s="128">
        <v>518</v>
      </c>
      <c r="D143" s="129">
        <f t="shared" si="36"/>
        <v>0.98106060606060608</v>
      </c>
      <c r="E143" s="128">
        <v>521</v>
      </c>
      <c r="F143" s="129">
        <f t="shared" si="37"/>
        <v>0.9867424242424242</v>
      </c>
      <c r="G143" s="128">
        <v>12</v>
      </c>
      <c r="H143" s="129">
        <f t="shared" si="38"/>
        <v>2.2727272727272728E-2</v>
      </c>
      <c r="I143" s="128">
        <v>520</v>
      </c>
      <c r="J143" s="129">
        <f t="shared" si="39"/>
        <v>0.98484848484848486</v>
      </c>
      <c r="K143" s="128">
        <v>520</v>
      </c>
      <c r="L143" s="129">
        <f>K143/B143</f>
        <v>0.98484848484848486</v>
      </c>
      <c r="M143" s="128">
        <v>551</v>
      </c>
      <c r="N143" s="129">
        <f t="shared" si="40"/>
        <v>1.043560606060606</v>
      </c>
      <c r="O143" s="128">
        <v>544</v>
      </c>
      <c r="P143" s="129">
        <f t="shared" si="33"/>
        <v>1.0303030303030303</v>
      </c>
      <c r="Q143" s="128">
        <v>358</v>
      </c>
      <c r="R143" s="120">
        <f t="shared" si="41"/>
        <v>0.67803030303030298</v>
      </c>
      <c r="S143" s="136">
        <v>573</v>
      </c>
      <c r="T143" s="128">
        <v>597</v>
      </c>
      <c r="U143" s="129">
        <f t="shared" si="42"/>
        <v>1.0418848167539267</v>
      </c>
      <c r="V143" s="128">
        <v>581</v>
      </c>
      <c r="W143" s="129">
        <f t="shared" si="35"/>
        <v>1.0139616055846423</v>
      </c>
      <c r="X143" s="128">
        <v>613</v>
      </c>
      <c r="Y143" s="129">
        <f t="shared" si="43"/>
        <v>1.0698080279232112</v>
      </c>
      <c r="Z143" s="128">
        <v>570</v>
      </c>
      <c r="AA143" s="129">
        <f t="shared" si="44"/>
        <v>0.99476439790575921</v>
      </c>
      <c r="AB143" s="128">
        <v>549</v>
      </c>
      <c r="AC143" s="129">
        <f t="shared" si="45"/>
        <v>0.95811518324607325</v>
      </c>
      <c r="AD143" s="128">
        <v>599</v>
      </c>
      <c r="AE143" s="120">
        <f t="shared" si="46"/>
        <v>1.0453752181500873</v>
      </c>
    </row>
    <row r="144" spans="1:31" x14ac:dyDescent="0.2">
      <c r="A144" s="150" t="s">
        <v>382</v>
      </c>
      <c r="B144" s="150"/>
      <c r="C144" s="150"/>
      <c r="D144" s="150"/>
      <c r="E144" s="150"/>
      <c r="F144" s="150"/>
      <c r="G144" s="150"/>
      <c r="H144" s="150"/>
      <c r="I144" s="150"/>
      <c r="J144" s="21"/>
      <c r="K144" s="21"/>
      <c r="L144" s="21"/>
      <c r="M144" s="1"/>
      <c r="N144" s="21"/>
      <c r="O144" s="21"/>
      <c r="P144" s="21"/>
      <c r="Q144" s="21"/>
      <c r="R144" s="21"/>
      <c r="S144" s="21"/>
      <c r="T144" s="1"/>
      <c r="U144" s="21"/>
      <c r="V144" s="1"/>
      <c r="W144" s="21"/>
      <c r="X144" s="1"/>
      <c r="Y144" s="21"/>
      <c r="Z144" s="1"/>
      <c r="AA144" s="21"/>
      <c r="AB144" s="1"/>
      <c r="AC144" s="21"/>
      <c r="AD144" s="1"/>
      <c r="AE144" s="21"/>
    </row>
    <row r="145" spans="1:31" x14ac:dyDescent="0.2">
      <c r="A145" s="149" t="s">
        <v>381</v>
      </c>
      <c r="B145" s="149"/>
      <c r="C145" s="149"/>
      <c r="D145" s="149"/>
      <c r="E145" s="149"/>
      <c r="F145" s="149"/>
      <c r="G145" s="149"/>
      <c r="H145" s="149"/>
      <c r="I145" s="149"/>
      <c r="J145" s="149"/>
      <c r="K145" s="139"/>
      <c r="L145" s="139"/>
      <c r="M145" s="1"/>
      <c r="N145" s="22"/>
      <c r="O145" s="22"/>
      <c r="P145" s="22"/>
      <c r="Q145" s="22"/>
      <c r="R145" s="22"/>
      <c r="S145" s="22"/>
      <c r="T145" s="1"/>
      <c r="U145" s="22"/>
      <c r="V145" s="1"/>
      <c r="W145" s="22"/>
      <c r="X145" s="1"/>
      <c r="Y145" s="22"/>
      <c r="Z145" s="1"/>
      <c r="AA145" s="22"/>
      <c r="AB145" s="1"/>
      <c r="AC145" s="22"/>
      <c r="AD145" s="1"/>
      <c r="AE145" s="22"/>
    </row>
    <row r="146" spans="1:31" x14ac:dyDescent="0.2">
      <c r="A146" s="149" t="s">
        <v>353</v>
      </c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</row>
    <row r="147" spans="1:31" x14ac:dyDescent="0.2"/>
    <row r="148" spans="1:31" x14ac:dyDescent="0.2">
      <c r="A148" s="33" t="s">
        <v>169</v>
      </c>
    </row>
    <row r="149" spans="1:31" x14ac:dyDescent="0.2">
      <c r="A149" s="36" t="s">
        <v>383</v>
      </c>
    </row>
    <row r="150" spans="1:31" x14ac:dyDescent="0.2">
      <c r="A150" s="36" t="s">
        <v>384</v>
      </c>
    </row>
    <row r="151" spans="1:31" x14ac:dyDescent="0.2">
      <c r="A151" s="36" t="s">
        <v>350</v>
      </c>
    </row>
    <row r="152" spans="1:31" x14ac:dyDescent="0.2">
      <c r="A152" s="36" t="s">
        <v>372</v>
      </c>
    </row>
    <row r="153" spans="1:31" x14ac:dyDescent="0.2">
      <c r="A153" s="36" t="s">
        <v>373</v>
      </c>
    </row>
    <row r="154" spans="1:31" x14ac:dyDescent="0.2"/>
  </sheetData>
  <mergeCells count="21">
    <mergeCell ref="A5:AC5"/>
    <mergeCell ref="A7:A8"/>
    <mergeCell ref="B7:B8"/>
    <mergeCell ref="C7:D7"/>
    <mergeCell ref="E7:F7"/>
    <mergeCell ref="G7:H7"/>
    <mergeCell ref="I7:J7"/>
    <mergeCell ref="K7:L7"/>
    <mergeCell ref="M7:N7"/>
    <mergeCell ref="O7:P7"/>
    <mergeCell ref="AB7:AC7"/>
    <mergeCell ref="AD7:AE7"/>
    <mergeCell ref="A144:I144"/>
    <mergeCell ref="A145:J145"/>
    <mergeCell ref="A146:W146"/>
    <mergeCell ref="Q7:R7"/>
    <mergeCell ref="S7:S8"/>
    <mergeCell ref="T7:U7"/>
    <mergeCell ref="V7:W7"/>
    <mergeCell ref="X7:Y7"/>
    <mergeCell ref="Z7:AA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155"/>
  <sheetViews>
    <sheetView workbookViewId="0">
      <pane xSplit="1" ySplit="9" topLeftCell="B142" activePane="bottomRight" state="frozen"/>
      <selection pane="topRight" activeCell="B1" sqref="B1"/>
      <selection pane="bottomLeft" activeCell="A10" sqref="A10"/>
      <selection pane="bottomRight" activeCell="A154" sqref="A154"/>
    </sheetView>
  </sheetViews>
  <sheetFormatPr baseColWidth="10" defaultColWidth="0" defaultRowHeight="12.75" zeroHeight="1" x14ac:dyDescent="0.2"/>
  <cols>
    <col min="1" max="1" width="26.5703125" customWidth="1"/>
    <col min="2" max="2" width="10" customWidth="1"/>
    <col min="3" max="18" width="7.140625" customWidth="1"/>
    <col min="19" max="19" width="10" customWidth="1"/>
    <col min="20" max="31" width="7.140625" customWidth="1"/>
    <col min="32" max="32" width="1.85546875" customWidth="1"/>
    <col min="33" max="33" width="3.5703125" hidden="1" customWidth="1"/>
    <col min="34" max="34" width="11.42578125" hidden="1" customWidth="1"/>
    <col min="35" max="35" width="0" style="144" hidden="1" customWidth="1"/>
    <col min="36" max="16384" width="11.42578125" hidden="1"/>
  </cols>
  <sheetData>
    <row r="1" spans="1:31" x14ac:dyDescent="0.2">
      <c r="A1" s="33" t="s">
        <v>159</v>
      </c>
    </row>
    <row r="2" spans="1:31" x14ac:dyDescent="0.2">
      <c r="A2" s="33" t="s">
        <v>160</v>
      </c>
    </row>
    <row r="3" spans="1:31" x14ac:dyDescent="0.2">
      <c r="A3" s="33" t="s">
        <v>351</v>
      </c>
    </row>
    <row r="4" spans="1:31" x14ac:dyDescent="0.2">
      <c r="A4" s="33" t="s">
        <v>161</v>
      </c>
    </row>
    <row r="5" spans="1:31" ht="32.25" customHeight="1" x14ac:dyDescent="0.2">
      <c r="A5" s="155" t="s">
        <v>388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</row>
    <row r="6" spans="1:31" ht="13.5" thickBot="1" x14ac:dyDescent="0.25">
      <c r="A6" s="33"/>
      <c r="B6" s="141"/>
      <c r="C6" s="142"/>
    </row>
    <row r="7" spans="1:31" ht="22.5" customHeight="1" x14ac:dyDescent="0.2">
      <c r="A7" s="168" t="s">
        <v>0</v>
      </c>
      <c r="B7" s="165" t="s">
        <v>149</v>
      </c>
      <c r="C7" s="161" t="s">
        <v>1</v>
      </c>
      <c r="D7" s="161"/>
      <c r="E7" s="161" t="s">
        <v>2</v>
      </c>
      <c r="F7" s="161"/>
      <c r="G7" s="161" t="s">
        <v>3</v>
      </c>
      <c r="H7" s="161"/>
      <c r="I7" s="161" t="s">
        <v>4</v>
      </c>
      <c r="J7" s="161"/>
      <c r="K7" s="161" t="s">
        <v>163</v>
      </c>
      <c r="L7" s="161"/>
      <c r="M7" s="161" t="s">
        <v>155</v>
      </c>
      <c r="N7" s="161"/>
      <c r="O7" s="161" t="s">
        <v>165</v>
      </c>
      <c r="P7" s="161"/>
      <c r="Q7" s="161" t="s">
        <v>357</v>
      </c>
      <c r="R7" s="167"/>
      <c r="S7" s="165" t="s">
        <v>150</v>
      </c>
      <c r="T7" s="161" t="s">
        <v>6</v>
      </c>
      <c r="U7" s="161"/>
      <c r="V7" s="161" t="s">
        <v>148</v>
      </c>
      <c r="W7" s="161"/>
      <c r="X7" s="161" t="s">
        <v>349</v>
      </c>
      <c r="Y7" s="161"/>
      <c r="Z7" s="161" t="s">
        <v>165</v>
      </c>
      <c r="AA7" s="161"/>
      <c r="AB7" s="161" t="s">
        <v>359</v>
      </c>
      <c r="AC7" s="161"/>
      <c r="AD7" s="161" t="s">
        <v>362</v>
      </c>
      <c r="AE7" s="167"/>
    </row>
    <row r="8" spans="1:31" ht="42" customHeight="1" thickBot="1" x14ac:dyDescent="0.25">
      <c r="A8" s="169"/>
      <c r="B8" s="166"/>
      <c r="C8" s="34" t="s">
        <v>9</v>
      </c>
      <c r="D8" s="35" t="s">
        <v>10</v>
      </c>
      <c r="E8" s="34" t="s">
        <v>9</v>
      </c>
      <c r="F8" s="35" t="s">
        <v>10</v>
      </c>
      <c r="G8" s="34" t="s">
        <v>11</v>
      </c>
      <c r="H8" s="35" t="s">
        <v>10</v>
      </c>
      <c r="I8" s="34" t="s">
        <v>9</v>
      </c>
      <c r="J8" s="35" t="s">
        <v>10</v>
      </c>
      <c r="K8" s="34" t="s">
        <v>9</v>
      </c>
      <c r="L8" s="35" t="s">
        <v>10</v>
      </c>
      <c r="M8" s="34" t="s">
        <v>9</v>
      </c>
      <c r="N8" s="35" t="s">
        <v>10</v>
      </c>
      <c r="O8" s="34" t="s">
        <v>156</v>
      </c>
      <c r="P8" s="35" t="s">
        <v>10</v>
      </c>
      <c r="Q8" s="34" t="s">
        <v>156</v>
      </c>
      <c r="R8" s="96" t="s">
        <v>10</v>
      </c>
      <c r="S8" s="166"/>
      <c r="T8" s="34" t="s">
        <v>11</v>
      </c>
      <c r="U8" s="35" t="s">
        <v>10</v>
      </c>
      <c r="V8" s="34" t="s">
        <v>11</v>
      </c>
      <c r="W8" s="35" t="s">
        <v>10</v>
      </c>
      <c r="X8" s="34" t="s">
        <v>11</v>
      </c>
      <c r="Y8" s="35" t="s">
        <v>10</v>
      </c>
      <c r="Z8" s="34" t="s">
        <v>358</v>
      </c>
      <c r="AA8" s="35" t="s">
        <v>10</v>
      </c>
      <c r="AB8" s="34" t="s">
        <v>360</v>
      </c>
      <c r="AC8" s="35" t="s">
        <v>10</v>
      </c>
      <c r="AD8" s="34" t="s">
        <v>11</v>
      </c>
      <c r="AE8" s="96" t="s">
        <v>10</v>
      </c>
    </row>
    <row r="9" spans="1:31" ht="13.5" thickBot="1" x14ac:dyDescent="0.25">
      <c r="A9" s="108" t="s">
        <v>141</v>
      </c>
      <c r="B9" s="121">
        <f>B10+B17+B24+B36+B47+B67+B85+B109+B133</f>
        <v>74381</v>
      </c>
      <c r="C9" s="131">
        <f>C10+C17+C24+C36+C47+C67+C85+C109+C133</f>
        <v>70732</v>
      </c>
      <c r="D9" s="111">
        <f t="shared" ref="D9:D72" si="0">C9/B9</f>
        <v>0.95094177276455005</v>
      </c>
      <c r="E9" s="131">
        <f>E10+E17+E24+E36+E47+E67+E85+E109+E133</f>
        <v>70752</v>
      </c>
      <c r="F9" s="111">
        <f t="shared" ref="F9:F72" si="1">E9/B9</f>
        <v>0.95121065863594201</v>
      </c>
      <c r="G9" s="131">
        <f>G10+G17+G24+G36+G47+G67+G85+G109+G133</f>
        <v>69840</v>
      </c>
      <c r="H9" s="111">
        <f t="shared" ref="H9:H72" si="2">G9/B9</f>
        <v>0.93894946290047188</v>
      </c>
      <c r="I9" s="131">
        <f>I10+I17+I24+I36+I47+I67+I85+I109+I133</f>
        <v>70689</v>
      </c>
      <c r="J9" s="111">
        <f t="shared" ref="J9:J72" si="3">I9/B9</f>
        <v>0.95036366814105755</v>
      </c>
      <c r="K9" s="131">
        <f>K10+K17+K24+K36+K47+K67+K85+K109+K133</f>
        <v>70679</v>
      </c>
      <c r="L9" s="111">
        <f>K9/B9</f>
        <v>0.95022922520536157</v>
      </c>
      <c r="M9" s="131">
        <f>M10+M17+M24+M36+M47+M67+M85+M109+M133</f>
        <v>70612</v>
      </c>
      <c r="N9" s="111">
        <f t="shared" ref="N9:N72" si="4">M9/B9</f>
        <v>0.94932845753619877</v>
      </c>
      <c r="O9" s="131">
        <f>O10+O17+O24+O36+O47+O67+O85+O109+O133</f>
        <v>71754</v>
      </c>
      <c r="P9" s="111">
        <f t="shared" ref="P9:P24" si="5">O9/B9</f>
        <v>0.96468184079267549</v>
      </c>
      <c r="Q9" s="131">
        <f>Q10+Q17+Q24+Q36+Q47+Q67+Q85+Q109+Q133</f>
        <v>45809</v>
      </c>
      <c r="R9" s="112">
        <f t="shared" ref="R9:R72" si="6">Q9/(B9)</f>
        <v>0.61586964412954925</v>
      </c>
      <c r="S9" s="121">
        <f>S10+S17+S24+S36+S47+S67+S85+S109+S133</f>
        <v>77622</v>
      </c>
      <c r="T9" s="131">
        <f>T10+T17+T24+T36+T47+T67+T85+T109+T133</f>
        <v>73842</v>
      </c>
      <c r="U9" s="111">
        <f t="shared" ref="U9:U72" si="7">T9/S9</f>
        <v>0.95130246579577959</v>
      </c>
      <c r="V9" s="131">
        <f>V10+V17+V24+V36+V47+V67+V85+V109+V133</f>
        <v>69152</v>
      </c>
      <c r="W9" s="111">
        <f t="shared" ref="W9:W35" si="8">V9/S9</f>
        <v>0.89088145113498751</v>
      </c>
      <c r="X9" s="131">
        <f>X10+X17+X24+X36+X47+X67+X85+X109+X133</f>
        <v>74272</v>
      </c>
      <c r="Y9" s="111">
        <f t="shared" ref="Y9:Y72" si="9">X9/S9</f>
        <v>0.95684213238514859</v>
      </c>
      <c r="Z9" s="131">
        <f>Z10+Z17+Z24+Z36+Z47+Z67+Z85+Z109+Z133</f>
        <v>73046</v>
      </c>
      <c r="AA9" s="111">
        <f t="shared" ref="AA9:AA72" si="10">Z9/S9</f>
        <v>0.94104764113266859</v>
      </c>
      <c r="AB9" s="131">
        <f>AB10+AB17+AB24+AB36+AB47+AB67+AB85+AB109+AB133</f>
        <v>64508</v>
      </c>
      <c r="AC9" s="111">
        <f t="shared" ref="AC9:AC72" si="11">AB9/S9</f>
        <v>0.83105305196980239</v>
      </c>
      <c r="AD9" s="131">
        <f>AD10+AD17+AD24+AD36+AD47+AD67+AD85+AD109+AD133</f>
        <v>73720</v>
      </c>
      <c r="AE9" s="112">
        <f t="shared" ref="AE9:AE72" si="12">AD9/S9</f>
        <v>0.94973074643786559</v>
      </c>
    </row>
    <row r="10" spans="1:31" x14ac:dyDescent="0.2">
      <c r="A10" s="109" t="s">
        <v>13</v>
      </c>
      <c r="B10" s="122">
        <f>SUM(B11:B16)</f>
        <v>1454</v>
      </c>
      <c r="C10" s="130">
        <f>SUM(C11:C16)</f>
        <v>1256</v>
      </c>
      <c r="D10" s="110">
        <f t="shared" si="0"/>
        <v>0.86382393397524071</v>
      </c>
      <c r="E10" s="130">
        <f>SUM(E11:E16)</f>
        <v>1261</v>
      </c>
      <c r="F10" s="110">
        <f t="shared" si="1"/>
        <v>0.8672627235213205</v>
      </c>
      <c r="G10" s="130">
        <f>SUM(G11:G16)</f>
        <v>812</v>
      </c>
      <c r="H10" s="110">
        <f t="shared" si="2"/>
        <v>0.55845942228335621</v>
      </c>
      <c r="I10" s="130">
        <f>SUM(I11:I16)</f>
        <v>1261</v>
      </c>
      <c r="J10" s="110">
        <f t="shared" si="3"/>
        <v>0.8672627235213205</v>
      </c>
      <c r="K10" s="130">
        <f>SUM(K11:K16)</f>
        <v>1261</v>
      </c>
      <c r="L10" s="110">
        <f>K10/B10</f>
        <v>0.8672627235213205</v>
      </c>
      <c r="M10" s="130">
        <f>SUM(M11:M16)</f>
        <v>1318</v>
      </c>
      <c r="N10" s="110">
        <f t="shared" si="4"/>
        <v>0.90646492434662995</v>
      </c>
      <c r="O10" s="130">
        <f>SUM(O11:O16)</f>
        <v>1358</v>
      </c>
      <c r="P10" s="110">
        <f t="shared" si="5"/>
        <v>0.93397524071526827</v>
      </c>
      <c r="Q10" s="130">
        <f>SUM(Q11:Q16)</f>
        <v>944</v>
      </c>
      <c r="R10" s="110">
        <f t="shared" si="6"/>
        <v>0.6492434662998624</v>
      </c>
      <c r="S10" s="113">
        <f>SUM(S11:S16)</f>
        <v>1568</v>
      </c>
      <c r="T10" s="126">
        <f>SUM(T11:T16)</f>
        <v>1368</v>
      </c>
      <c r="U10" s="127">
        <f t="shared" si="7"/>
        <v>0.87244897959183676</v>
      </c>
      <c r="V10" s="126">
        <f>SUM(V11:V16)</f>
        <v>1391</v>
      </c>
      <c r="W10" s="127">
        <f t="shared" si="8"/>
        <v>0.88711734693877553</v>
      </c>
      <c r="X10" s="126">
        <f>SUM(X11:X16)</f>
        <v>1366</v>
      </c>
      <c r="Y10" s="127">
        <f t="shared" si="9"/>
        <v>0.87117346938775508</v>
      </c>
      <c r="Z10" s="126">
        <f>SUM(Z11:Z16)</f>
        <v>1346</v>
      </c>
      <c r="AA10" s="127">
        <f t="shared" si="10"/>
        <v>0.85841836734693877</v>
      </c>
      <c r="AB10" s="126">
        <f>SUM(AB11:AB16)</f>
        <v>1187</v>
      </c>
      <c r="AC10" s="127">
        <f t="shared" si="11"/>
        <v>0.75701530612244894</v>
      </c>
      <c r="AD10" s="132">
        <f>SUM(AD11:AD16)</f>
        <v>1357</v>
      </c>
      <c r="AE10" s="114">
        <f t="shared" si="12"/>
        <v>0.86543367346938771</v>
      </c>
    </row>
    <row r="11" spans="1:31" x14ac:dyDescent="0.2">
      <c r="A11" s="93" t="s">
        <v>15</v>
      </c>
      <c r="B11" s="133">
        <v>54</v>
      </c>
      <c r="C11" s="123">
        <v>44</v>
      </c>
      <c r="D11" s="9">
        <f t="shared" si="0"/>
        <v>0.81481481481481477</v>
      </c>
      <c r="E11" s="123">
        <v>44</v>
      </c>
      <c r="F11" s="9">
        <f t="shared" si="1"/>
        <v>0.81481481481481477</v>
      </c>
      <c r="G11" s="123">
        <v>4</v>
      </c>
      <c r="H11" s="9">
        <f t="shared" si="2"/>
        <v>7.407407407407407E-2</v>
      </c>
      <c r="I11" s="123">
        <v>44</v>
      </c>
      <c r="J11" s="9">
        <f t="shared" si="3"/>
        <v>0.81481481481481477</v>
      </c>
      <c r="K11" s="123">
        <v>44</v>
      </c>
      <c r="L11" s="9">
        <f>K11/B11</f>
        <v>0.81481481481481477</v>
      </c>
      <c r="M11" s="123">
        <v>47</v>
      </c>
      <c r="N11" s="9">
        <f t="shared" si="4"/>
        <v>0.87037037037037035</v>
      </c>
      <c r="O11" s="123">
        <v>48</v>
      </c>
      <c r="P11" s="9">
        <f t="shared" si="5"/>
        <v>0.88888888888888884</v>
      </c>
      <c r="Q11" s="123">
        <v>33</v>
      </c>
      <c r="R11" s="9">
        <f t="shared" si="6"/>
        <v>0.61111111111111116</v>
      </c>
      <c r="S11" s="133">
        <v>52</v>
      </c>
      <c r="T11" s="123">
        <v>47</v>
      </c>
      <c r="U11" s="9">
        <f t="shared" si="7"/>
        <v>0.90384615384615385</v>
      </c>
      <c r="V11" s="123">
        <v>49</v>
      </c>
      <c r="W11" s="9">
        <f t="shared" si="8"/>
        <v>0.94230769230769229</v>
      </c>
      <c r="X11" s="123">
        <v>47</v>
      </c>
      <c r="Y11" s="9">
        <f t="shared" si="9"/>
        <v>0.90384615384615385</v>
      </c>
      <c r="Z11" s="123">
        <v>47</v>
      </c>
      <c r="AA11" s="9">
        <f t="shared" si="10"/>
        <v>0.90384615384615385</v>
      </c>
      <c r="AB11" s="123">
        <v>54</v>
      </c>
      <c r="AC11" s="9">
        <f t="shared" si="11"/>
        <v>1.0384615384615385</v>
      </c>
      <c r="AD11" s="123">
        <v>47</v>
      </c>
      <c r="AE11" s="101">
        <f t="shared" si="12"/>
        <v>0.90384615384615385</v>
      </c>
    </row>
    <row r="12" spans="1:31" x14ac:dyDescent="0.2">
      <c r="A12" s="94" t="s">
        <v>16</v>
      </c>
      <c r="B12" s="134">
        <v>107</v>
      </c>
      <c r="C12" s="124">
        <v>107</v>
      </c>
      <c r="D12" s="14">
        <f t="shared" si="0"/>
        <v>1</v>
      </c>
      <c r="E12" s="124">
        <v>107</v>
      </c>
      <c r="F12" s="14">
        <f t="shared" si="1"/>
        <v>1</v>
      </c>
      <c r="G12" s="124">
        <v>11</v>
      </c>
      <c r="H12" s="14">
        <f t="shared" si="2"/>
        <v>0.10280373831775701</v>
      </c>
      <c r="I12" s="124">
        <v>107</v>
      </c>
      <c r="J12" s="14">
        <f t="shared" si="3"/>
        <v>1</v>
      </c>
      <c r="K12" s="124">
        <v>107</v>
      </c>
      <c r="L12" s="14">
        <f t="shared" ref="L12:L75" si="13">K12/B12</f>
        <v>1</v>
      </c>
      <c r="M12" s="124">
        <v>100</v>
      </c>
      <c r="N12" s="14">
        <f t="shared" si="4"/>
        <v>0.93457943925233644</v>
      </c>
      <c r="O12" s="124">
        <v>100</v>
      </c>
      <c r="P12" s="14">
        <f t="shared" si="5"/>
        <v>0.93457943925233644</v>
      </c>
      <c r="Q12" s="124">
        <v>73</v>
      </c>
      <c r="R12" s="14">
        <f t="shared" si="6"/>
        <v>0.68224299065420557</v>
      </c>
      <c r="S12" s="134">
        <v>142</v>
      </c>
      <c r="T12" s="124">
        <v>116</v>
      </c>
      <c r="U12" s="14">
        <f t="shared" si="7"/>
        <v>0.81690140845070425</v>
      </c>
      <c r="V12" s="124">
        <v>119</v>
      </c>
      <c r="W12" s="14">
        <f t="shared" si="8"/>
        <v>0.8380281690140845</v>
      </c>
      <c r="X12" s="124">
        <v>116</v>
      </c>
      <c r="Y12" s="14">
        <f t="shared" si="9"/>
        <v>0.81690140845070425</v>
      </c>
      <c r="Z12" s="124">
        <v>116</v>
      </c>
      <c r="AA12" s="14">
        <f t="shared" si="10"/>
        <v>0.81690140845070425</v>
      </c>
      <c r="AB12" s="124">
        <v>104</v>
      </c>
      <c r="AC12" s="14">
        <f t="shared" si="11"/>
        <v>0.73239436619718312</v>
      </c>
      <c r="AD12" s="124">
        <v>116</v>
      </c>
      <c r="AE12" s="104">
        <f t="shared" si="12"/>
        <v>0.81690140845070425</v>
      </c>
    </row>
    <row r="13" spans="1:31" x14ac:dyDescent="0.2">
      <c r="A13" s="93" t="s">
        <v>14</v>
      </c>
      <c r="B13" s="133">
        <v>597</v>
      </c>
      <c r="C13" s="123">
        <v>503</v>
      </c>
      <c r="D13" s="9">
        <f t="shared" si="0"/>
        <v>0.84254606365159124</v>
      </c>
      <c r="E13" s="123">
        <v>503</v>
      </c>
      <c r="F13" s="9">
        <f t="shared" si="1"/>
        <v>0.84254606365159124</v>
      </c>
      <c r="G13" s="123">
        <v>686</v>
      </c>
      <c r="H13" s="9">
        <f t="shared" si="2"/>
        <v>1.1490787269681741</v>
      </c>
      <c r="I13" s="123">
        <v>503</v>
      </c>
      <c r="J13" s="9">
        <f t="shared" si="3"/>
        <v>0.84254606365159124</v>
      </c>
      <c r="K13" s="123">
        <v>503</v>
      </c>
      <c r="L13" s="9">
        <f t="shared" si="13"/>
        <v>0.84254606365159124</v>
      </c>
      <c r="M13" s="123">
        <v>540</v>
      </c>
      <c r="N13" s="9">
        <f t="shared" si="4"/>
        <v>0.90452261306532666</v>
      </c>
      <c r="O13" s="123">
        <v>554</v>
      </c>
      <c r="P13" s="9">
        <f t="shared" si="5"/>
        <v>0.92797319932998323</v>
      </c>
      <c r="Q13" s="123">
        <v>392</v>
      </c>
      <c r="R13" s="9">
        <f t="shared" si="6"/>
        <v>0.65661641541038529</v>
      </c>
      <c r="S13" s="133">
        <v>661</v>
      </c>
      <c r="T13" s="123">
        <v>553</v>
      </c>
      <c r="U13" s="9">
        <f t="shared" si="7"/>
        <v>0.83661119515885018</v>
      </c>
      <c r="V13" s="123">
        <v>561</v>
      </c>
      <c r="W13" s="9">
        <f t="shared" si="8"/>
        <v>0.84871406959152795</v>
      </c>
      <c r="X13" s="123">
        <v>557</v>
      </c>
      <c r="Y13" s="9">
        <f t="shared" si="9"/>
        <v>0.84266263237518912</v>
      </c>
      <c r="Z13" s="123">
        <v>543</v>
      </c>
      <c r="AA13" s="9">
        <f t="shared" si="10"/>
        <v>0.82148260211800306</v>
      </c>
      <c r="AB13" s="123">
        <v>360</v>
      </c>
      <c r="AC13" s="9">
        <f t="shared" si="11"/>
        <v>0.54462934947049924</v>
      </c>
      <c r="AD13" s="123">
        <v>553</v>
      </c>
      <c r="AE13" s="101">
        <f t="shared" si="12"/>
        <v>0.83661119515885018</v>
      </c>
    </row>
    <row r="14" spans="1:31" x14ac:dyDescent="0.2">
      <c r="A14" s="94" t="s">
        <v>17</v>
      </c>
      <c r="B14" s="134">
        <v>164</v>
      </c>
      <c r="C14" s="124">
        <v>118</v>
      </c>
      <c r="D14" s="14">
        <f t="shared" si="0"/>
        <v>0.71951219512195119</v>
      </c>
      <c r="E14" s="124">
        <v>119</v>
      </c>
      <c r="F14" s="14">
        <f t="shared" si="1"/>
        <v>0.72560975609756095</v>
      </c>
      <c r="G14" s="124">
        <v>19</v>
      </c>
      <c r="H14" s="14">
        <f t="shared" si="2"/>
        <v>0.11585365853658537</v>
      </c>
      <c r="I14" s="124">
        <v>119</v>
      </c>
      <c r="J14" s="14">
        <f t="shared" si="3"/>
        <v>0.72560975609756095</v>
      </c>
      <c r="K14" s="124">
        <v>119</v>
      </c>
      <c r="L14" s="14">
        <f t="shared" si="13"/>
        <v>0.72560975609756095</v>
      </c>
      <c r="M14" s="124">
        <v>116</v>
      </c>
      <c r="N14" s="14">
        <f t="shared" si="4"/>
        <v>0.70731707317073167</v>
      </c>
      <c r="O14" s="124">
        <v>117</v>
      </c>
      <c r="P14" s="14">
        <f t="shared" si="5"/>
        <v>0.71341463414634143</v>
      </c>
      <c r="Q14" s="124">
        <v>77</v>
      </c>
      <c r="R14" s="14">
        <f t="shared" si="6"/>
        <v>0.46951219512195119</v>
      </c>
      <c r="S14" s="134">
        <v>170</v>
      </c>
      <c r="T14" s="124">
        <v>129</v>
      </c>
      <c r="U14" s="14">
        <f t="shared" si="7"/>
        <v>0.75882352941176467</v>
      </c>
      <c r="V14" s="124">
        <v>136</v>
      </c>
      <c r="W14" s="14">
        <f t="shared" si="8"/>
        <v>0.8</v>
      </c>
      <c r="X14" s="124">
        <v>128</v>
      </c>
      <c r="Y14" s="14">
        <f t="shared" si="9"/>
        <v>0.75294117647058822</v>
      </c>
      <c r="Z14" s="124">
        <v>128</v>
      </c>
      <c r="AA14" s="14">
        <f t="shared" si="10"/>
        <v>0.75294117647058822</v>
      </c>
      <c r="AB14" s="124">
        <v>120</v>
      </c>
      <c r="AC14" s="14">
        <f t="shared" si="11"/>
        <v>0.70588235294117652</v>
      </c>
      <c r="AD14" s="124">
        <v>127</v>
      </c>
      <c r="AE14" s="104">
        <f t="shared" si="12"/>
        <v>0.74705882352941178</v>
      </c>
    </row>
    <row r="15" spans="1:31" x14ac:dyDescent="0.2">
      <c r="A15" s="93" t="s">
        <v>18</v>
      </c>
      <c r="B15" s="133">
        <v>237</v>
      </c>
      <c r="C15" s="123">
        <v>197</v>
      </c>
      <c r="D15" s="9">
        <f t="shared" si="0"/>
        <v>0.83122362869198307</v>
      </c>
      <c r="E15" s="123">
        <v>201</v>
      </c>
      <c r="F15" s="9">
        <f t="shared" si="1"/>
        <v>0.84810126582278478</v>
      </c>
      <c r="G15" s="123">
        <v>24</v>
      </c>
      <c r="H15" s="9">
        <f t="shared" si="2"/>
        <v>0.10126582278481013</v>
      </c>
      <c r="I15" s="123">
        <v>201</v>
      </c>
      <c r="J15" s="9">
        <f t="shared" si="3"/>
        <v>0.84810126582278478</v>
      </c>
      <c r="K15" s="123">
        <v>201</v>
      </c>
      <c r="L15" s="9">
        <f t="shared" si="13"/>
        <v>0.84810126582278478</v>
      </c>
      <c r="M15" s="123">
        <v>222</v>
      </c>
      <c r="N15" s="9">
        <f t="shared" si="4"/>
        <v>0.93670886075949367</v>
      </c>
      <c r="O15" s="123">
        <v>232</v>
      </c>
      <c r="P15" s="9">
        <f t="shared" si="5"/>
        <v>0.97890295358649793</v>
      </c>
      <c r="Q15" s="123">
        <v>162</v>
      </c>
      <c r="R15" s="9">
        <f t="shared" si="6"/>
        <v>0.68354430379746833</v>
      </c>
      <c r="S15" s="133">
        <v>238</v>
      </c>
      <c r="T15" s="123">
        <v>230</v>
      </c>
      <c r="U15" s="9">
        <f t="shared" si="7"/>
        <v>0.96638655462184875</v>
      </c>
      <c r="V15" s="123">
        <v>243</v>
      </c>
      <c r="W15" s="9">
        <f t="shared" si="8"/>
        <v>1.0210084033613445</v>
      </c>
      <c r="X15" s="123">
        <v>225</v>
      </c>
      <c r="Y15" s="9">
        <f t="shared" si="9"/>
        <v>0.94537815126050417</v>
      </c>
      <c r="Z15" s="123">
        <v>220</v>
      </c>
      <c r="AA15" s="9">
        <f t="shared" si="10"/>
        <v>0.92436974789915971</v>
      </c>
      <c r="AB15" s="123">
        <v>271</v>
      </c>
      <c r="AC15" s="9">
        <f t="shared" si="11"/>
        <v>1.1386554621848739</v>
      </c>
      <c r="AD15" s="123">
        <v>221</v>
      </c>
      <c r="AE15" s="101">
        <f t="shared" si="12"/>
        <v>0.9285714285714286</v>
      </c>
    </row>
    <row r="16" spans="1:31" ht="13.5" thickBot="1" x14ac:dyDescent="0.25">
      <c r="A16" s="95" t="s">
        <v>19</v>
      </c>
      <c r="B16" s="135">
        <v>295</v>
      </c>
      <c r="C16" s="125">
        <v>287</v>
      </c>
      <c r="D16" s="25">
        <f t="shared" si="0"/>
        <v>0.97288135593220337</v>
      </c>
      <c r="E16" s="125">
        <v>287</v>
      </c>
      <c r="F16" s="25">
        <f t="shared" si="1"/>
        <v>0.97288135593220337</v>
      </c>
      <c r="G16" s="125">
        <v>68</v>
      </c>
      <c r="H16" s="25">
        <f t="shared" si="2"/>
        <v>0.23050847457627119</v>
      </c>
      <c r="I16" s="125">
        <v>287</v>
      </c>
      <c r="J16" s="25">
        <f t="shared" si="3"/>
        <v>0.97288135593220337</v>
      </c>
      <c r="K16" s="125">
        <v>287</v>
      </c>
      <c r="L16" s="25">
        <f t="shared" si="13"/>
        <v>0.97288135593220337</v>
      </c>
      <c r="M16" s="125">
        <v>293</v>
      </c>
      <c r="N16" s="25">
        <f t="shared" si="4"/>
        <v>0.99322033898305084</v>
      </c>
      <c r="O16" s="125">
        <v>307</v>
      </c>
      <c r="P16" s="25">
        <f t="shared" si="5"/>
        <v>1.0406779661016949</v>
      </c>
      <c r="Q16" s="125">
        <v>207</v>
      </c>
      <c r="R16" s="25">
        <f t="shared" si="6"/>
        <v>0.70169491525423733</v>
      </c>
      <c r="S16" s="135">
        <v>305</v>
      </c>
      <c r="T16" s="125">
        <v>293</v>
      </c>
      <c r="U16" s="25">
        <f t="shared" si="7"/>
        <v>0.96065573770491808</v>
      </c>
      <c r="V16" s="125">
        <v>283</v>
      </c>
      <c r="W16" s="25">
        <f t="shared" si="8"/>
        <v>0.9278688524590164</v>
      </c>
      <c r="X16" s="125">
        <v>293</v>
      </c>
      <c r="Y16" s="25">
        <f t="shared" si="9"/>
        <v>0.96065573770491808</v>
      </c>
      <c r="Z16" s="125">
        <v>292</v>
      </c>
      <c r="AA16" s="25">
        <f t="shared" si="10"/>
        <v>0.95737704918032784</v>
      </c>
      <c r="AB16" s="125">
        <v>278</v>
      </c>
      <c r="AC16" s="25">
        <f t="shared" si="11"/>
        <v>0.91147540983606556</v>
      </c>
      <c r="AD16" s="125">
        <v>293</v>
      </c>
      <c r="AE16" s="106">
        <f t="shared" si="12"/>
        <v>0.96065573770491808</v>
      </c>
    </row>
    <row r="17" spans="1:31" x14ac:dyDescent="0.2">
      <c r="A17" s="109" t="s">
        <v>20</v>
      </c>
      <c r="B17" s="113">
        <f>SUM(B18:B23)</f>
        <v>4633</v>
      </c>
      <c r="C17" s="126">
        <f>SUM(C18:C23)</f>
        <v>4193</v>
      </c>
      <c r="D17" s="127">
        <f t="shared" si="0"/>
        <v>0.90502913878696312</v>
      </c>
      <c r="E17" s="126">
        <f>SUM(E18:E23)</f>
        <v>4178</v>
      </c>
      <c r="F17" s="127">
        <f t="shared" si="1"/>
        <v>0.9017914957910641</v>
      </c>
      <c r="G17" s="126">
        <f>SUM(G18:G23)</f>
        <v>4072</v>
      </c>
      <c r="H17" s="127">
        <f t="shared" si="2"/>
        <v>0.87891215195337791</v>
      </c>
      <c r="I17" s="126">
        <f>SUM(I18:I23)</f>
        <v>4178</v>
      </c>
      <c r="J17" s="127">
        <f t="shared" si="3"/>
        <v>0.9017914957910641</v>
      </c>
      <c r="K17" s="126">
        <f>SUM(K18:K23)</f>
        <v>4176</v>
      </c>
      <c r="L17" s="127">
        <f>K17/B17</f>
        <v>0.90135981005827759</v>
      </c>
      <c r="M17" s="126">
        <f>SUM(M18:M23)</f>
        <v>4103</v>
      </c>
      <c r="N17" s="127">
        <f t="shared" si="4"/>
        <v>0.88560328081156914</v>
      </c>
      <c r="O17" s="126">
        <f>SUM(O18:O23)</f>
        <v>4271</v>
      </c>
      <c r="P17" s="127">
        <f t="shared" si="5"/>
        <v>0.92186488236563779</v>
      </c>
      <c r="Q17" s="126">
        <f>SUM(Q18:Q23)</f>
        <v>2829</v>
      </c>
      <c r="R17" s="127">
        <f t="shared" si="6"/>
        <v>0.61061946902654862</v>
      </c>
      <c r="S17" s="113">
        <f>SUM(S18:S23)</f>
        <v>5050</v>
      </c>
      <c r="T17" s="126">
        <f>SUM(T18:T23)</f>
        <v>4671</v>
      </c>
      <c r="U17" s="127">
        <f t="shared" si="7"/>
        <v>0.92495049504950499</v>
      </c>
      <c r="V17" s="132">
        <f>SUM(V18:V23)</f>
        <v>3875</v>
      </c>
      <c r="W17" s="127">
        <f t="shared" si="8"/>
        <v>0.76732673267326734</v>
      </c>
      <c r="X17" s="126">
        <f>SUM(X18:X23)</f>
        <v>4765</v>
      </c>
      <c r="Y17" s="127">
        <f t="shared" si="9"/>
        <v>0.94356435643564351</v>
      </c>
      <c r="Z17" s="126">
        <f>SUM(Z18:Z23)</f>
        <v>4564</v>
      </c>
      <c r="AA17" s="127">
        <f t="shared" si="10"/>
        <v>0.90376237623762379</v>
      </c>
      <c r="AB17" s="126">
        <f>SUM(AB18:AB23)</f>
        <v>3897</v>
      </c>
      <c r="AC17" s="127">
        <f t="shared" si="11"/>
        <v>0.7716831683168317</v>
      </c>
      <c r="AD17" s="126">
        <f>SUM(AD18:AD23)</f>
        <v>4628</v>
      </c>
      <c r="AE17" s="114">
        <f t="shared" si="12"/>
        <v>0.91643564356435647</v>
      </c>
    </row>
    <row r="18" spans="1:31" x14ac:dyDescent="0.2">
      <c r="A18" s="93" t="s">
        <v>22</v>
      </c>
      <c r="B18" s="133">
        <v>502</v>
      </c>
      <c r="C18" s="123">
        <v>402</v>
      </c>
      <c r="D18" s="9">
        <f t="shared" si="0"/>
        <v>0.80079681274900394</v>
      </c>
      <c r="E18" s="123">
        <v>386</v>
      </c>
      <c r="F18" s="9">
        <f t="shared" si="1"/>
        <v>0.7689243027888446</v>
      </c>
      <c r="G18" s="123">
        <v>67</v>
      </c>
      <c r="H18" s="9">
        <f t="shared" si="2"/>
        <v>0.13346613545816732</v>
      </c>
      <c r="I18" s="123">
        <v>388</v>
      </c>
      <c r="J18" s="9">
        <f t="shared" si="3"/>
        <v>0.77290836653386452</v>
      </c>
      <c r="K18" s="123">
        <v>386</v>
      </c>
      <c r="L18" s="9">
        <f t="shared" si="13"/>
        <v>0.7689243027888446</v>
      </c>
      <c r="M18" s="123">
        <v>377</v>
      </c>
      <c r="N18" s="9">
        <f t="shared" si="4"/>
        <v>0.75099601593625498</v>
      </c>
      <c r="O18" s="123">
        <v>404</v>
      </c>
      <c r="P18" s="9">
        <f t="shared" si="5"/>
        <v>0.80478087649402386</v>
      </c>
      <c r="Q18" s="123">
        <v>326</v>
      </c>
      <c r="R18" s="9">
        <f t="shared" si="6"/>
        <v>0.64940239043824699</v>
      </c>
      <c r="S18" s="133">
        <v>542</v>
      </c>
      <c r="T18" s="123">
        <v>476</v>
      </c>
      <c r="U18" s="9">
        <f t="shared" si="7"/>
        <v>0.87822878228782286</v>
      </c>
      <c r="V18" s="123">
        <v>354</v>
      </c>
      <c r="W18" s="9">
        <f t="shared" si="8"/>
        <v>0.65313653136531369</v>
      </c>
      <c r="X18" s="123">
        <v>478</v>
      </c>
      <c r="Y18" s="9">
        <f t="shared" si="9"/>
        <v>0.88191881918819193</v>
      </c>
      <c r="Z18" s="123">
        <v>474</v>
      </c>
      <c r="AA18" s="9">
        <f t="shared" si="10"/>
        <v>0.87453874538745391</v>
      </c>
      <c r="AB18" s="123">
        <v>232</v>
      </c>
      <c r="AC18" s="9">
        <f t="shared" si="11"/>
        <v>0.4280442804428044</v>
      </c>
      <c r="AD18" s="123">
        <v>467</v>
      </c>
      <c r="AE18" s="101">
        <f t="shared" si="12"/>
        <v>0.86162361623616235</v>
      </c>
    </row>
    <row r="19" spans="1:31" x14ac:dyDescent="0.2">
      <c r="A19" s="94" t="s">
        <v>21</v>
      </c>
      <c r="B19" s="134">
        <v>1622</v>
      </c>
      <c r="C19" s="124">
        <v>1594</v>
      </c>
      <c r="D19" s="14">
        <f t="shared" si="0"/>
        <v>0.98273736128236744</v>
      </c>
      <c r="E19" s="124">
        <v>1593</v>
      </c>
      <c r="F19" s="14">
        <f t="shared" si="1"/>
        <v>0.98212083847102338</v>
      </c>
      <c r="G19" s="124">
        <v>3328</v>
      </c>
      <c r="H19" s="14">
        <f t="shared" si="2"/>
        <v>2.0517879161528976</v>
      </c>
      <c r="I19" s="124">
        <v>1593</v>
      </c>
      <c r="J19" s="14">
        <f t="shared" si="3"/>
        <v>0.98212083847102338</v>
      </c>
      <c r="K19" s="124">
        <v>1593</v>
      </c>
      <c r="L19" s="14">
        <f t="shared" si="13"/>
        <v>0.98212083847102338</v>
      </c>
      <c r="M19" s="124">
        <v>1642</v>
      </c>
      <c r="N19" s="14">
        <f t="shared" si="4"/>
        <v>1.0123304562268804</v>
      </c>
      <c r="O19" s="124">
        <v>1581</v>
      </c>
      <c r="P19" s="14">
        <f t="shared" si="5"/>
        <v>0.97472256473489516</v>
      </c>
      <c r="Q19" s="124">
        <v>1035</v>
      </c>
      <c r="R19" s="14">
        <f t="shared" si="6"/>
        <v>0.63810110974106038</v>
      </c>
      <c r="S19" s="134">
        <v>1842</v>
      </c>
      <c r="T19" s="124">
        <v>1721</v>
      </c>
      <c r="U19" s="14">
        <f t="shared" si="7"/>
        <v>0.93431053203040171</v>
      </c>
      <c r="V19" s="124">
        <v>1464</v>
      </c>
      <c r="W19" s="14">
        <f t="shared" si="8"/>
        <v>0.7947882736156352</v>
      </c>
      <c r="X19" s="124">
        <v>1764</v>
      </c>
      <c r="Y19" s="14">
        <f t="shared" si="9"/>
        <v>0.95765472312703581</v>
      </c>
      <c r="Z19" s="124">
        <v>1695</v>
      </c>
      <c r="AA19" s="14">
        <f t="shared" si="10"/>
        <v>0.92019543973941365</v>
      </c>
      <c r="AB19" s="124">
        <v>1350</v>
      </c>
      <c r="AC19" s="14">
        <f t="shared" si="11"/>
        <v>0.73289902280130292</v>
      </c>
      <c r="AD19" s="124">
        <v>1707</v>
      </c>
      <c r="AE19" s="104">
        <f t="shared" si="12"/>
        <v>0.92671009771986967</v>
      </c>
    </row>
    <row r="20" spans="1:31" x14ac:dyDescent="0.2">
      <c r="A20" s="93" t="s">
        <v>23</v>
      </c>
      <c r="B20" s="133">
        <v>1018</v>
      </c>
      <c r="C20" s="123">
        <v>903</v>
      </c>
      <c r="D20" s="9">
        <f t="shared" si="0"/>
        <v>0.88703339882121812</v>
      </c>
      <c r="E20" s="123">
        <v>901</v>
      </c>
      <c r="F20" s="9">
        <f t="shared" si="1"/>
        <v>0.88506876227897835</v>
      </c>
      <c r="G20" s="123">
        <v>250</v>
      </c>
      <c r="H20" s="9">
        <f t="shared" si="2"/>
        <v>0.24557956777996071</v>
      </c>
      <c r="I20" s="123">
        <v>901</v>
      </c>
      <c r="J20" s="9">
        <f t="shared" si="3"/>
        <v>0.88506876227897835</v>
      </c>
      <c r="K20" s="123">
        <v>901</v>
      </c>
      <c r="L20" s="9">
        <f t="shared" si="13"/>
        <v>0.88506876227897835</v>
      </c>
      <c r="M20" s="123">
        <v>862</v>
      </c>
      <c r="N20" s="9">
        <f t="shared" si="4"/>
        <v>0.8467583497053045</v>
      </c>
      <c r="O20" s="123">
        <v>955</v>
      </c>
      <c r="P20" s="9">
        <f t="shared" si="5"/>
        <v>0.93811394891944988</v>
      </c>
      <c r="Q20" s="123">
        <v>534</v>
      </c>
      <c r="R20" s="9">
        <f t="shared" si="6"/>
        <v>0.5245579567779961</v>
      </c>
      <c r="S20" s="133">
        <v>1118</v>
      </c>
      <c r="T20" s="123">
        <v>1044</v>
      </c>
      <c r="U20" s="9">
        <f t="shared" si="7"/>
        <v>0.9338103756708408</v>
      </c>
      <c r="V20" s="123">
        <v>849</v>
      </c>
      <c r="W20" s="9">
        <f t="shared" si="8"/>
        <v>0.75939177101967803</v>
      </c>
      <c r="X20" s="123">
        <v>1073</v>
      </c>
      <c r="Y20" s="9">
        <f t="shared" si="9"/>
        <v>0.9597495527728086</v>
      </c>
      <c r="Z20" s="123">
        <v>1016</v>
      </c>
      <c r="AA20" s="9">
        <f t="shared" si="10"/>
        <v>0.90876565295169942</v>
      </c>
      <c r="AB20" s="123">
        <v>915</v>
      </c>
      <c r="AC20" s="9">
        <f t="shared" si="11"/>
        <v>0.81842576028622538</v>
      </c>
      <c r="AD20" s="123">
        <v>1055</v>
      </c>
      <c r="AE20" s="101">
        <f t="shared" si="12"/>
        <v>0.94364937388193204</v>
      </c>
    </row>
    <row r="21" spans="1:31" x14ac:dyDescent="0.2">
      <c r="A21" s="94" t="s">
        <v>24</v>
      </c>
      <c r="B21" s="134">
        <v>486</v>
      </c>
      <c r="C21" s="124">
        <v>459</v>
      </c>
      <c r="D21" s="14">
        <f t="shared" si="0"/>
        <v>0.94444444444444442</v>
      </c>
      <c r="E21" s="124">
        <v>460</v>
      </c>
      <c r="F21" s="14">
        <f t="shared" si="1"/>
        <v>0.94650205761316875</v>
      </c>
      <c r="G21" s="124">
        <v>154</v>
      </c>
      <c r="H21" s="14">
        <f t="shared" si="2"/>
        <v>0.3168724279835391</v>
      </c>
      <c r="I21" s="124">
        <v>460</v>
      </c>
      <c r="J21" s="14">
        <f t="shared" si="3"/>
        <v>0.94650205761316875</v>
      </c>
      <c r="K21" s="124">
        <v>460</v>
      </c>
      <c r="L21" s="14">
        <f t="shared" si="13"/>
        <v>0.94650205761316875</v>
      </c>
      <c r="M21" s="124">
        <v>448</v>
      </c>
      <c r="N21" s="14">
        <f t="shared" si="4"/>
        <v>0.92181069958847739</v>
      </c>
      <c r="O21" s="124">
        <v>492</v>
      </c>
      <c r="P21" s="14">
        <f t="shared" si="5"/>
        <v>1.0123456790123457</v>
      </c>
      <c r="Q21" s="124">
        <v>384</v>
      </c>
      <c r="R21" s="14">
        <f t="shared" si="6"/>
        <v>0.79012345679012341</v>
      </c>
      <c r="S21" s="134">
        <v>493</v>
      </c>
      <c r="T21" s="124">
        <v>535</v>
      </c>
      <c r="U21" s="14">
        <f t="shared" si="7"/>
        <v>1.0851926977687627</v>
      </c>
      <c r="V21" s="124">
        <v>439</v>
      </c>
      <c r="W21" s="14">
        <f t="shared" si="8"/>
        <v>0.8904665314401623</v>
      </c>
      <c r="X21" s="124">
        <v>535</v>
      </c>
      <c r="Y21" s="14">
        <f t="shared" si="9"/>
        <v>1.0851926977687627</v>
      </c>
      <c r="Z21" s="124">
        <v>514</v>
      </c>
      <c r="AA21" s="14">
        <f t="shared" si="10"/>
        <v>1.0425963488843812</v>
      </c>
      <c r="AB21" s="124">
        <v>452</v>
      </c>
      <c r="AC21" s="14">
        <f t="shared" si="11"/>
        <v>0.91683569979716029</v>
      </c>
      <c r="AD21" s="124">
        <v>512</v>
      </c>
      <c r="AE21" s="104">
        <f t="shared" si="12"/>
        <v>1.0385395537525355</v>
      </c>
    </row>
    <row r="22" spans="1:31" x14ac:dyDescent="0.2">
      <c r="A22" s="93" t="s">
        <v>25</v>
      </c>
      <c r="B22" s="133">
        <v>557</v>
      </c>
      <c r="C22" s="123">
        <v>399</v>
      </c>
      <c r="D22" s="9">
        <f t="shared" si="0"/>
        <v>0.71633752244165172</v>
      </c>
      <c r="E22" s="123">
        <v>399</v>
      </c>
      <c r="F22" s="9">
        <f t="shared" si="1"/>
        <v>0.71633752244165172</v>
      </c>
      <c r="G22" s="123">
        <v>119</v>
      </c>
      <c r="H22" s="9">
        <f t="shared" si="2"/>
        <v>0.21364452423698385</v>
      </c>
      <c r="I22" s="123">
        <v>399</v>
      </c>
      <c r="J22" s="9">
        <f t="shared" si="3"/>
        <v>0.71633752244165172</v>
      </c>
      <c r="K22" s="123">
        <v>399</v>
      </c>
      <c r="L22" s="9">
        <f t="shared" si="13"/>
        <v>0.71633752244165172</v>
      </c>
      <c r="M22" s="123">
        <v>364</v>
      </c>
      <c r="N22" s="9">
        <f t="shared" si="4"/>
        <v>0.65350089766606823</v>
      </c>
      <c r="O22" s="123">
        <v>382</v>
      </c>
      <c r="P22" s="9">
        <f t="shared" si="5"/>
        <v>0.68581687612208253</v>
      </c>
      <c r="Q22" s="123">
        <v>264</v>
      </c>
      <c r="R22" s="9">
        <f t="shared" si="6"/>
        <v>0.47396768402154399</v>
      </c>
      <c r="S22" s="133">
        <v>586</v>
      </c>
      <c r="T22" s="123">
        <v>430</v>
      </c>
      <c r="U22" s="9">
        <f t="shared" si="7"/>
        <v>0.7337883959044369</v>
      </c>
      <c r="V22" s="123">
        <v>382</v>
      </c>
      <c r="W22" s="9">
        <f t="shared" si="8"/>
        <v>0.65187713310580209</v>
      </c>
      <c r="X22" s="123">
        <v>430</v>
      </c>
      <c r="Y22" s="9">
        <f t="shared" si="9"/>
        <v>0.7337883959044369</v>
      </c>
      <c r="Z22" s="123">
        <v>418</v>
      </c>
      <c r="AA22" s="9">
        <f t="shared" si="10"/>
        <v>0.71331058020477811</v>
      </c>
      <c r="AB22" s="123">
        <v>464</v>
      </c>
      <c r="AC22" s="9">
        <f t="shared" si="11"/>
        <v>0.79180887372013653</v>
      </c>
      <c r="AD22" s="123">
        <v>430</v>
      </c>
      <c r="AE22" s="101">
        <f t="shared" si="12"/>
        <v>0.7337883959044369</v>
      </c>
    </row>
    <row r="23" spans="1:31" ht="13.5" thickBot="1" x14ac:dyDescent="0.25">
      <c r="A23" s="95" t="s">
        <v>26</v>
      </c>
      <c r="B23" s="135">
        <v>448</v>
      </c>
      <c r="C23" s="125">
        <v>436</v>
      </c>
      <c r="D23" s="25">
        <f t="shared" si="0"/>
        <v>0.9732142857142857</v>
      </c>
      <c r="E23" s="125">
        <v>439</v>
      </c>
      <c r="F23" s="25">
        <f t="shared" si="1"/>
        <v>0.9799107142857143</v>
      </c>
      <c r="G23" s="125">
        <v>154</v>
      </c>
      <c r="H23" s="25">
        <f t="shared" si="2"/>
        <v>0.34375</v>
      </c>
      <c r="I23" s="125">
        <v>437</v>
      </c>
      <c r="J23" s="25">
        <f t="shared" si="3"/>
        <v>0.9754464285714286</v>
      </c>
      <c r="K23" s="125">
        <v>437</v>
      </c>
      <c r="L23" s="25">
        <f t="shared" si="13"/>
        <v>0.9754464285714286</v>
      </c>
      <c r="M23" s="125">
        <v>410</v>
      </c>
      <c r="N23" s="25">
        <f t="shared" si="4"/>
        <v>0.9151785714285714</v>
      </c>
      <c r="O23" s="125">
        <v>457</v>
      </c>
      <c r="P23" s="25">
        <f t="shared" si="5"/>
        <v>1.0200892857142858</v>
      </c>
      <c r="Q23" s="125">
        <v>286</v>
      </c>
      <c r="R23" s="25">
        <f t="shared" si="6"/>
        <v>0.6383928571428571</v>
      </c>
      <c r="S23" s="135">
        <v>469</v>
      </c>
      <c r="T23" s="125">
        <v>465</v>
      </c>
      <c r="U23" s="25">
        <f t="shared" si="7"/>
        <v>0.99147121535181237</v>
      </c>
      <c r="V23" s="125">
        <v>387</v>
      </c>
      <c r="W23" s="25">
        <f t="shared" si="8"/>
        <v>0.82515991471215355</v>
      </c>
      <c r="X23" s="125">
        <v>485</v>
      </c>
      <c r="Y23" s="25">
        <f t="shared" si="9"/>
        <v>1.0341151385927505</v>
      </c>
      <c r="Z23" s="125">
        <v>447</v>
      </c>
      <c r="AA23" s="25">
        <f t="shared" si="10"/>
        <v>0.95309168443496806</v>
      </c>
      <c r="AB23" s="125">
        <v>484</v>
      </c>
      <c r="AC23" s="25">
        <f t="shared" si="11"/>
        <v>1.0319829424307037</v>
      </c>
      <c r="AD23" s="125">
        <v>457</v>
      </c>
      <c r="AE23" s="106">
        <f t="shared" si="12"/>
        <v>0.97441364605543712</v>
      </c>
    </row>
    <row r="24" spans="1:31" x14ac:dyDescent="0.2">
      <c r="A24" s="109" t="s">
        <v>27</v>
      </c>
      <c r="B24" s="113">
        <f>SUM(B25:B35)</f>
        <v>10013</v>
      </c>
      <c r="C24" s="126">
        <f>SUM(C25:C35)</f>
        <v>9957</v>
      </c>
      <c r="D24" s="127">
        <f t="shared" si="0"/>
        <v>0.99440727054828726</v>
      </c>
      <c r="E24" s="126">
        <f>SUM(E25:E35)</f>
        <v>9944</v>
      </c>
      <c r="F24" s="127">
        <f t="shared" si="1"/>
        <v>0.99310895835413959</v>
      </c>
      <c r="G24" s="126">
        <f>SUM(G25:G35)</f>
        <v>9631</v>
      </c>
      <c r="H24" s="127">
        <f t="shared" si="2"/>
        <v>0.96184959552581639</v>
      </c>
      <c r="I24" s="126">
        <f>SUM(I25:I35)</f>
        <v>9940</v>
      </c>
      <c r="J24" s="127">
        <f t="shared" si="3"/>
        <v>0.99270947767901729</v>
      </c>
      <c r="K24" s="126">
        <f>SUM(K25:K35)</f>
        <v>9940</v>
      </c>
      <c r="L24" s="127">
        <f>K24/B24</f>
        <v>0.99270947767901729</v>
      </c>
      <c r="M24" s="126">
        <f>SUM(M25:M35)</f>
        <v>9753</v>
      </c>
      <c r="N24" s="127">
        <f t="shared" si="4"/>
        <v>0.97403375611704779</v>
      </c>
      <c r="O24" s="126">
        <f>SUM(O25:O35)</f>
        <v>10051</v>
      </c>
      <c r="P24" s="127">
        <f t="shared" si="5"/>
        <v>1.0037950664136623</v>
      </c>
      <c r="Q24" s="126">
        <f>SUM(Q25:Q35)</f>
        <v>6414</v>
      </c>
      <c r="R24" s="127">
        <f t="shared" si="6"/>
        <v>0.64056726255867369</v>
      </c>
      <c r="S24" s="113">
        <f>SUM(S25:S35)</f>
        <v>10428</v>
      </c>
      <c r="T24" s="126">
        <f>SUM(T25:T35)</f>
        <v>10264</v>
      </c>
      <c r="U24" s="127">
        <f t="shared" si="7"/>
        <v>0.98427311085538938</v>
      </c>
      <c r="V24" s="126">
        <f>SUM(V25:V35)</f>
        <v>8888</v>
      </c>
      <c r="W24" s="127">
        <f t="shared" si="8"/>
        <v>0.85232067510548526</v>
      </c>
      <c r="X24" s="126">
        <f>SUM(X25:X35)</f>
        <v>10335</v>
      </c>
      <c r="Y24" s="127">
        <f t="shared" si="9"/>
        <v>0.9910817031070196</v>
      </c>
      <c r="Z24" s="126">
        <f>SUM(Z25:Z35)</f>
        <v>10071</v>
      </c>
      <c r="AA24" s="127">
        <f t="shared" si="10"/>
        <v>0.96576524741081704</v>
      </c>
      <c r="AB24" s="126">
        <f>SUM(AB25:AB35)</f>
        <v>8745</v>
      </c>
      <c r="AC24" s="127">
        <f>AB24/S24</f>
        <v>0.83860759493670889</v>
      </c>
      <c r="AD24" s="126">
        <f>SUM(AD25:AD35)</f>
        <v>10158</v>
      </c>
      <c r="AE24" s="114">
        <f t="shared" si="12"/>
        <v>0.97410817031070196</v>
      </c>
    </row>
    <row r="25" spans="1:31" x14ac:dyDescent="0.2">
      <c r="A25" s="93" t="s">
        <v>28</v>
      </c>
      <c r="B25" s="133">
        <v>2101</v>
      </c>
      <c r="C25" s="123">
        <v>1907</v>
      </c>
      <c r="D25" s="9">
        <f t="shared" si="0"/>
        <v>0.90766301761066159</v>
      </c>
      <c r="E25" s="123">
        <v>1905</v>
      </c>
      <c r="F25" s="9">
        <f t="shared" si="1"/>
        <v>0.90671108995716321</v>
      </c>
      <c r="G25" s="123">
        <v>3489</v>
      </c>
      <c r="H25" s="9">
        <f t="shared" si="2"/>
        <v>1.6606377915278439</v>
      </c>
      <c r="I25" s="123">
        <v>1905</v>
      </c>
      <c r="J25" s="9">
        <f t="shared" si="3"/>
        <v>0.90671108995716321</v>
      </c>
      <c r="K25" s="123">
        <v>1905</v>
      </c>
      <c r="L25" s="9">
        <f t="shared" si="13"/>
        <v>0.90671108995716321</v>
      </c>
      <c r="M25" s="123">
        <v>1941</v>
      </c>
      <c r="N25" s="9">
        <f>M25/B25</f>
        <v>0.92384578772013326</v>
      </c>
      <c r="O25" s="123">
        <v>1977</v>
      </c>
      <c r="P25" s="9">
        <f>O25/B25</f>
        <v>0.94098048548310331</v>
      </c>
      <c r="Q25" s="123">
        <v>1178</v>
      </c>
      <c r="R25" s="9">
        <f t="shared" si="6"/>
        <v>0.56068538791051881</v>
      </c>
      <c r="S25" s="133">
        <v>2292</v>
      </c>
      <c r="T25" s="123">
        <v>2042</v>
      </c>
      <c r="U25" s="9">
        <f t="shared" si="7"/>
        <v>0.89092495636998259</v>
      </c>
      <c r="V25" s="123">
        <v>1805</v>
      </c>
      <c r="W25" s="9">
        <f t="shared" si="8"/>
        <v>0.78752181500872598</v>
      </c>
      <c r="X25" s="123">
        <v>2064</v>
      </c>
      <c r="Y25" s="9">
        <f t="shared" si="9"/>
        <v>0.90052356020942403</v>
      </c>
      <c r="Z25" s="123">
        <v>1969</v>
      </c>
      <c r="AA25" s="9">
        <f>Z25/S25</f>
        <v>0.85907504363001741</v>
      </c>
      <c r="AB25" s="123">
        <v>1814</v>
      </c>
      <c r="AC25" s="9">
        <f t="shared" si="11"/>
        <v>0.79144851657940662</v>
      </c>
      <c r="AD25" s="123">
        <v>1958</v>
      </c>
      <c r="AE25" s="101">
        <f t="shared" si="12"/>
        <v>0.85427574171029663</v>
      </c>
    </row>
    <row r="26" spans="1:31" x14ac:dyDescent="0.2">
      <c r="A26" s="94" t="s">
        <v>29</v>
      </c>
      <c r="B26" s="134">
        <v>533</v>
      </c>
      <c r="C26" s="124">
        <v>492</v>
      </c>
      <c r="D26" s="14">
        <f t="shared" si="0"/>
        <v>0.92307692307692313</v>
      </c>
      <c r="E26" s="124">
        <v>483</v>
      </c>
      <c r="F26" s="14">
        <f t="shared" si="1"/>
        <v>0.90619136960600377</v>
      </c>
      <c r="G26" s="124">
        <v>137</v>
      </c>
      <c r="H26" s="14">
        <f t="shared" si="2"/>
        <v>0.25703564727954969</v>
      </c>
      <c r="I26" s="124">
        <v>483</v>
      </c>
      <c r="J26" s="14">
        <f t="shared" si="3"/>
        <v>0.90619136960600377</v>
      </c>
      <c r="K26" s="124">
        <v>483</v>
      </c>
      <c r="L26" s="14">
        <f t="shared" si="13"/>
        <v>0.90619136960600377</v>
      </c>
      <c r="M26" s="124">
        <v>457</v>
      </c>
      <c r="N26" s="14">
        <f t="shared" si="4"/>
        <v>0.85741088180112568</v>
      </c>
      <c r="O26" s="124">
        <v>492</v>
      </c>
      <c r="P26" s="14">
        <f t="shared" ref="P26:P36" si="14">O26/B26</f>
        <v>0.92307692307692313</v>
      </c>
      <c r="Q26" s="124">
        <v>334</v>
      </c>
      <c r="R26" s="14">
        <f t="shared" si="6"/>
        <v>0.62664165103189495</v>
      </c>
      <c r="S26" s="134">
        <v>557</v>
      </c>
      <c r="T26" s="124">
        <v>522</v>
      </c>
      <c r="U26" s="14">
        <f t="shared" si="7"/>
        <v>0.93716337522441651</v>
      </c>
      <c r="V26" s="124">
        <v>277</v>
      </c>
      <c r="W26" s="14">
        <f t="shared" si="8"/>
        <v>0.49730700179533216</v>
      </c>
      <c r="X26" s="124">
        <v>523</v>
      </c>
      <c r="Y26" s="14">
        <f t="shared" si="9"/>
        <v>0.93895870736086173</v>
      </c>
      <c r="Z26" s="124">
        <v>508</v>
      </c>
      <c r="AA26" s="14">
        <f t="shared" si="10"/>
        <v>0.91202872531418311</v>
      </c>
      <c r="AB26" s="124">
        <v>530</v>
      </c>
      <c r="AC26" s="14">
        <f t="shared" si="11"/>
        <v>0.95152603231597843</v>
      </c>
      <c r="AD26" s="124">
        <v>522</v>
      </c>
      <c r="AE26" s="104">
        <f t="shared" si="12"/>
        <v>0.93716337522441651</v>
      </c>
    </row>
    <row r="27" spans="1:31" x14ac:dyDescent="0.2">
      <c r="A27" s="93" t="s">
        <v>30</v>
      </c>
      <c r="B27" s="133">
        <v>852</v>
      </c>
      <c r="C27" s="123">
        <v>979</v>
      </c>
      <c r="D27" s="9">
        <f t="shared" si="0"/>
        <v>1.1490610328638498</v>
      </c>
      <c r="E27" s="123">
        <v>977</v>
      </c>
      <c r="F27" s="9">
        <f t="shared" si="1"/>
        <v>1.1467136150234742</v>
      </c>
      <c r="G27" s="123">
        <v>204</v>
      </c>
      <c r="H27" s="9">
        <f t="shared" si="2"/>
        <v>0.23943661971830985</v>
      </c>
      <c r="I27" s="123">
        <v>977</v>
      </c>
      <c r="J27" s="9">
        <f t="shared" si="3"/>
        <v>1.1467136150234742</v>
      </c>
      <c r="K27" s="123">
        <v>977</v>
      </c>
      <c r="L27" s="9">
        <f t="shared" si="13"/>
        <v>1.1467136150234742</v>
      </c>
      <c r="M27" s="123">
        <v>975</v>
      </c>
      <c r="N27" s="9">
        <f t="shared" si="4"/>
        <v>1.1443661971830985</v>
      </c>
      <c r="O27" s="123">
        <v>951</v>
      </c>
      <c r="P27" s="9">
        <f t="shared" si="14"/>
        <v>1.1161971830985915</v>
      </c>
      <c r="Q27" s="123">
        <v>632</v>
      </c>
      <c r="R27" s="9">
        <f t="shared" si="6"/>
        <v>0.74178403755868549</v>
      </c>
      <c r="S27" s="133">
        <v>860</v>
      </c>
      <c r="T27" s="123">
        <v>990</v>
      </c>
      <c r="U27" s="9">
        <f t="shared" si="7"/>
        <v>1.1511627906976745</v>
      </c>
      <c r="V27" s="123">
        <v>858</v>
      </c>
      <c r="W27" s="9">
        <f t="shared" si="8"/>
        <v>0.99767441860465111</v>
      </c>
      <c r="X27" s="123">
        <v>1002</v>
      </c>
      <c r="Y27" s="9">
        <f t="shared" si="9"/>
        <v>1.1651162790697673</v>
      </c>
      <c r="Z27" s="123">
        <v>953</v>
      </c>
      <c r="AA27" s="9">
        <f t="shared" si="10"/>
        <v>1.1081395348837209</v>
      </c>
      <c r="AB27" s="123">
        <v>837</v>
      </c>
      <c r="AC27" s="9">
        <f t="shared" si="11"/>
        <v>0.97325581395348837</v>
      </c>
      <c r="AD27" s="123">
        <v>993</v>
      </c>
      <c r="AE27" s="101">
        <f t="shared" si="12"/>
        <v>1.1546511627906977</v>
      </c>
    </row>
    <row r="28" spans="1:31" x14ac:dyDescent="0.2">
      <c r="A28" s="94" t="s">
        <v>31</v>
      </c>
      <c r="B28" s="134">
        <v>1128</v>
      </c>
      <c r="C28" s="124">
        <v>1171</v>
      </c>
      <c r="D28" s="14">
        <f t="shared" si="0"/>
        <v>1.0381205673758864</v>
      </c>
      <c r="E28" s="124">
        <v>1166</v>
      </c>
      <c r="F28" s="14">
        <f t="shared" si="1"/>
        <v>1.0336879432624113</v>
      </c>
      <c r="G28" s="124">
        <v>1879</v>
      </c>
      <c r="H28" s="14">
        <f t="shared" si="2"/>
        <v>1.6657801418439717</v>
      </c>
      <c r="I28" s="124">
        <v>1166</v>
      </c>
      <c r="J28" s="14">
        <f t="shared" si="3"/>
        <v>1.0336879432624113</v>
      </c>
      <c r="K28" s="124">
        <v>1166</v>
      </c>
      <c r="L28" s="14">
        <f t="shared" si="13"/>
        <v>1.0336879432624113</v>
      </c>
      <c r="M28" s="124">
        <v>1111</v>
      </c>
      <c r="N28" s="14">
        <f t="shared" si="4"/>
        <v>0.98492907801418439</v>
      </c>
      <c r="O28" s="124">
        <v>1143</v>
      </c>
      <c r="P28" s="14">
        <f t="shared" si="14"/>
        <v>1.0132978723404256</v>
      </c>
      <c r="Q28" s="124">
        <v>847</v>
      </c>
      <c r="R28" s="14">
        <f t="shared" si="6"/>
        <v>0.75088652482269502</v>
      </c>
      <c r="S28" s="134">
        <v>1166</v>
      </c>
      <c r="T28" s="124">
        <v>1163</v>
      </c>
      <c r="U28" s="14">
        <f t="shared" si="7"/>
        <v>0.99742710120068612</v>
      </c>
      <c r="V28" s="124">
        <v>968</v>
      </c>
      <c r="W28" s="14">
        <f t="shared" si="8"/>
        <v>0.83018867924528306</v>
      </c>
      <c r="X28" s="124">
        <v>1168</v>
      </c>
      <c r="Y28" s="14">
        <f t="shared" si="9"/>
        <v>1.0017152658662092</v>
      </c>
      <c r="Z28" s="124">
        <v>1147</v>
      </c>
      <c r="AA28" s="14">
        <f t="shared" si="10"/>
        <v>0.983704974271012</v>
      </c>
      <c r="AB28" s="124">
        <v>1050</v>
      </c>
      <c r="AC28" s="14">
        <f t="shared" si="11"/>
        <v>0.90051457975986282</v>
      </c>
      <c r="AD28" s="124">
        <v>1169</v>
      </c>
      <c r="AE28" s="104">
        <f t="shared" si="12"/>
        <v>1.0025728987993139</v>
      </c>
    </row>
    <row r="29" spans="1:31" x14ac:dyDescent="0.2">
      <c r="A29" s="93" t="s">
        <v>32</v>
      </c>
      <c r="B29" s="133">
        <v>108</v>
      </c>
      <c r="C29" s="123">
        <v>130</v>
      </c>
      <c r="D29" s="9">
        <f t="shared" si="0"/>
        <v>1.2037037037037037</v>
      </c>
      <c r="E29" s="123">
        <v>130</v>
      </c>
      <c r="F29" s="9">
        <f t="shared" si="1"/>
        <v>1.2037037037037037</v>
      </c>
      <c r="G29" s="123">
        <v>113</v>
      </c>
      <c r="H29" s="9">
        <f t="shared" si="2"/>
        <v>1.0462962962962963</v>
      </c>
      <c r="I29" s="123">
        <v>130</v>
      </c>
      <c r="J29" s="9">
        <f t="shared" si="3"/>
        <v>1.2037037037037037</v>
      </c>
      <c r="K29" s="123">
        <v>130</v>
      </c>
      <c r="L29" s="9">
        <f t="shared" si="13"/>
        <v>1.2037037037037037</v>
      </c>
      <c r="M29" s="123">
        <v>123</v>
      </c>
      <c r="N29" s="9">
        <f t="shared" si="4"/>
        <v>1.1388888888888888</v>
      </c>
      <c r="O29" s="123">
        <v>137</v>
      </c>
      <c r="P29" s="9">
        <f t="shared" si="14"/>
        <v>1.2685185185185186</v>
      </c>
      <c r="Q29" s="123">
        <v>48</v>
      </c>
      <c r="R29" s="9">
        <f t="shared" si="6"/>
        <v>0.44444444444444442</v>
      </c>
      <c r="S29" s="133">
        <v>133</v>
      </c>
      <c r="T29" s="123">
        <v>148</v>
      </c>
      <c r="U29" s="9">
        <f t="shared" si="7"/>
        <v>1.112781954887218</v>
      </c>
      <c r="V29" s="123">
        <v>92</v>
      </c>
      <c r="W29" s="9">
        <f t="shared" si="8"/>
        <v>0.69172932330827064</v>
      </c>
      <c r="X29" s="123">
        <v>148</v>
      </c>
      <c r="Y29" s="9">
        <f t="shared" si="9"/>
        <v>1.112781954887218</v>
      </c>
      <c r="Z29" s="123">
        <v>146</v>
      </c>
      <c r="AA29" s="9">
        <f t="shared" si="10"/>
        <v>1.0977443609022557</v>
      </c>
      <c r="AB29" s="123">
        <v>106</v>
      </c>
      <c r="AC29" s="9">
        <f t="shared" si="11"/>
        <v>0.79699248120300747</v>
      </c>
      <c r="AD29" s="123">
        <v>148</v>
      </c>
      <c r="AE29" s="101">
        <f t="shared" si="12"/>
        <v>1.112781954887218</v>
      </c>
    </row>
    <row r="30" spans="1:31" x14ac:dyDescent="0.2">
      <c r="A30" s="94" t="s">
        <v>33</v>
      </c>
      <c r="B30" s="134">
        <v>495</v>
      </c>
      <c r="C30" s="124">
        <v>540</v>
      </c>
      <c r="D30" s="14">
        <f t="shared" si="0"/>
        <v>1.0909090909090908</v>
      </c>
      <c r="E30" s="124">
        <v>536</v>
      </c>
      <c r="F30" s="14">
        <f t="shared" si="1"/>
        <v>1.0828282828282829</v>
      </c>
      <c r="G30" s="124">
        <v>209</v>
      </c>
      <c r="H30" s="14">
        <f t="shared" si="2"/>
        <v>0.42222222222222222</v>
      </c>
      <c r="I30" s="124">
        <v>535</v>
      </c>
      <c r="J30" s="14">
        <f t="shared" si="3"/>
        <v>1.0808080808080809</v>
      </c>
      <c r="K30" s="124">
        <v>535</v>
      </c>
      <c r="L30" s="14">
        <f t="shared" si="13"/>
        <v>1.0808080808080809</v>
      </c>
      <c r="M30" s="124">
        <v>444</v>
      </c>
      <c r="N30" s="14">
        <f t="shared" si="4"/>
        <v>0.89696969696969697</v>
      </c>
      <c r="O30" s="124">
        <v>502</v>
      </c>
      <c r="P30" s="14">
        <f t="shared" si="14"/>
        <v>1.0141414141414142</v>
      </c>
      <c r="Q30" s="124">
        <v>390</v>
      </c>
      <c r="R30" s="14">
        <f t="shared" si="6"/>
        <v>0.78787878787878785</v>
      </c>
      <c r="S30" s="134">
        <v>503</v>
      </c>
      <c r="T30" s="124">
        <v>487</v>
      </c>
      <c r="U30" s="14">
        <f t="shared" si="7"/>
        <v>0.96819085487077539</v>
      </c>
      <c r="V30" s="124">
        <v>438</v>
      </c>
      <c r="W30" s="14">
        <f t="shared" si="8"/>
        <v>0.87077534791252487</v>
      </c>
      <c r="X30" s="124">
        <v>494</v>
      </c>
      <c r="Y30" s="14">
        <f t="shared" si="9"/>
        <v>0.98210735586481113</v>
      </c>
      <c r="Z30" s="124">
        <v>490</v>
      </c>
      <c r="AA30" s="14">
        <f t="shared" si="10"/>
        <v>0.97415506958250497</v>
      </c>
      <c r="AB30" s="124">
        <v>134</v>
      </c>
      <c r="AC30" s="14">
        <f t="shared" si="11"/>
        <v>0.26640159045725648</v>
      </c>
      <c r="AD30" s="124">
        <v>489</v>
      </c>
      <c r="AE30" s="104">
        <f t="shared" si="12"/>
        <v>0.97216699801192841</v>
      </c>
    </row>
    <row r="31" spans="1:31" x14ac:dyDescent="0.2">
      <c r="A31" s="93" t="s">
        <v>34</v>
      </c>
      <c r="B31" s="133">
        <v>954</v>
      </c>
      <c r="C31" s="123">
        <v>968</v>
      </c>
      <c r="D31" s="9">
        <f t="shared" si="0"/>
        <v>1.0146750524109014</v>
      </c>
      <c r="E31" s="123">
        <v>960</v>
      </c>
      <c r="F31" s="9">
        <f t="shared" si="1"/>
        <v>1.0062893081761006</v>
      </c>
      <c r="G31" s="123">
        <v>447</v>
      </c>
      <c r="H31" s="9">
        <f t="shared" si="2"/>
        <v>0.46855345911949686</v>
      </c>
      <c r="I31" s="123">
        <v>960</v>
      </c>
      <c r="J31" s="9">
        <f t="shared" si="3"/>
        <v>1.0062893081761006</v>
      </c>
      <c r="K31" s="123">
        <v>960</v>
      </c>
      <c r="L31" s="9">
        <f t="shared" si="13"/>
        <v>1.0062893081761006</v>
      </c>
      <c r="M31" s="123">
        <v>1004</v>
      </c>
      <c r="N31" s="9">
        <f t="shared" si="4"/>
        <v>1.0524109014675052</v>
      </c>
      <c r="O31" s="123">
        <v>1013</v>
      </c>
      <c r="P31" s="9">
        <f t="shared" si="14"/>
        <v>1.0618448637316562</v>
      </c>
      <c r="Q31" s="123">
        <v>533</v>
      </c>
      <c r="R31" s="9">
        <f t="shared" si="6"/>
        <v>0.55870020964360589</v>
      </c>
      <c r="S31" s="133">
        <v>981</v>
      </c>
      <c r="T31" s="123">
        <v>1000</v>
      </c>
      <c r="U31" s="9">
        <f t="shared" si="7"/>
        <v>1.019367991845056</v>
      </c>
      <c r="V31" s="123">
        <v>874</v>
      </c>
      <c r="W31" s="9">
        <f t="shared" si="8"/>
        <v>0.89092762487257904</v>
      </c>
      <c r="X31" s="123">
        <v>1008</v>
      </c>
      <c r="Y31" s="9">
        <f t="shared" si="9"/>
        <v>1.0275229357798166</v>
      </c>
      <c r="Z31" s="123">
        <v>979</v>
      </c>
      <c r="AA31" s="9">
        <f t="shared" si="10"/>
        <v>0.99796126401630991</v>
      </c>
      <c r="AB31" s="123">
        <v>883</v>
      </c>
      <c r="AC31" s="9">
        <f t="shared" si="11"/>
        <v>0.90010193679918449</v>
      </c>
      <c r="AD31" s="123">
        <v>993</v>
      </c>
      <c r="AE31" s="101">
        <f t="shared" si="12"/>
        <v>1.0122324159021407</v>
      </c>
    </row>
    <row r="32" spans="1:31" x14ac:dyDescent="0.2">
      <c r="A32" s="94" t="s">
        <v>35</v>
      </c>
      <c r="B32" s="134">
        <v>415</v>
      </c>
      <c r="C32" s="124">
        <v>448</v>
      </c>
      <c r="D32" s="14">
        <f t="shared" si="0"/>
        <v>1.0795180722891566</v>
      </c>
      <c r="E32" s="124">
        <v>448</v>
      </c>
      <c r="F32" s="14">
        <f t="shared" si="1"/>
        <v>1.0795180722891566</v>
      </c>
      <c r="G32" s="124">
        <v>102</v>
      </c>
      <c r="H32" s="14">
        <f t="shared" si="2"/>
        <v>0.24578313253012049</v>
      </c>
      <c r="I32" s="124">
        <v>448</v>
      </c>
      <c r="J32" s="14">
        <f t="shared" si="3"/>
        <v>1.0795180722891566</v>
      </c>
      <c r="K32" s="124">
        <v>448</v>
      </c>
      <c r="L32" s="14">
        <f t="shared" si="13"/>
        <v>1.0795180722891566</v>
      </c>
      <c r="M32" s="124">
        <v>446</v>
      </c>
      <c r="N32" s="14">
        <f t="shared" si="4"/>
        <v>1.074698795180723</v>
      </c>
      <c r="O32" s="124">
        <v>454</v>
      </c>
      <c r="P32" s="14">
        <f t="shared" si="14"/>
        <v>1.0939759036144578</v>
      </c>
      <c r="Q32" s="124">
        <v>315</v>
      </c>
      <c r="R32" s="14">
        <f t="shared" si="6"/>
        <v>0.75903614457831325</v>
      </c>
      <c r="S32" s="134">
        <v>416</v>
      </c>
      <c r="T32" s="124">
        <v>453</v>
      </c>
      <c r="U32" s="14">
        <f t="shared" si="7"/>
        <v>1.0889423076923077</v>
      </c>
      <c r="V32" s="124">
        <v>422</v>
      </c>
      <c r="W32" s="14">
        <f t="shared" si="8"/>
        <v>1.0144230769230769</v>
      </c>
      <c r="X32" s="124">
        <v>456</v>
      </c>
      <c r="Y32" s="14">
        <f t="shared" si="9"/>
        <v>1.0961538461538463</v>
      </c>
      <c r="Z32" s="124">
        <v>446</v>
      </c>
      <c r="AA32" s="14">
        <f t="shared" si="10"/>
        <v>1.0721153846153846</v>
      </c>
      <c r="AB32" s="124">
        <v>439</v>
      </c>
      <c r="AC32" s="14">
        <f t="shared" si="11"/>
        <v>1.0552884615384615</v>
      </c>
      <c r="AD32" s="124">
        <v>449</v>
      </c>
      <c r="AE32" s="104">
        <f t="shared" si="12"/>
        <v>1.0793269230769231</v>
      </c>
    </row>
    <row r="33" spans="1:31" x14ac:dyDescent="0.2">
      <c r="A33" s="93" t="s">
        <v>36</v>
      </c>
      <c r="B33" s="133">
        <v>517</v>
      </c>
      <c r="C33" s="123">
        <v>572</v>
      </c>
      <c r="D33" s="9">
        <f t="shared" si="0"/>
        <v>1.1063829787234043</v>
      </c>
      <c r="E33" s="123">
        <v>572</v>
      </c>
      <c r="F33" s="9">
        <f t="shared" si="1"/>
        <v>1.1063829787234043</v>
      </c>
      <c r="G33" s="123">
        <v>260</v>
      </c>
      <c r="H33" s="9">
        <f t="shared" si="2"/>
        <v>0.50290135396518376</v>
      </c>
      <c r="I33" s="123">
        <v>572</v>
      </c>
      <c r="J33" s="9">
        <f t="shared" si="3"/>
        <v>1.1063829787234043</v>
      </c>
      <c r="K33" s="123">
        <v>572</v>
      </c>
      <c r="L33" s="9">
        <f t="shared" si="13"/>
        <v>1.1063829787234043</v>
      </c>
      <c r="M33" s="123">
        <v>548</v>
      </c>
      <c r="N33" s="9">
        <f t="shared" si="4"/>
        <v>1.0599613152804641</v>
      </c>
      <c r="O33" s="123">
        <v>548</v>
      </c>
      <c r="P33" s="9">
        <f t="shared" si="14"/>
        <v>1.0599613152804641</v>
      </c>
      <c r="Q33" s="123">
        <v>454</v>
      </c>
      <c r="R33" s="9">
        <f t="shared" si="6"/>
        <v>0.87814313346228234</v>
      </c>
      <c r="S33" s="133">
        <v>528</v>
      </c>
      <c r="T33" s="123">
        <v>550</v>
      </c>
      <c r="U33" s="9">
        <f t="shared" si="7"/>
        <v>1.0416666666666667</v>
      </c>
      <c r="V33" s="123">
        <v>542</v>
      </c>
      <c r="W33" s="9">
        <f t="shared" si="8"/>
        <v>1.0265151515151516</v>
      </c>
      <c r="X33" s="123">
        <v>550</v>
      </c>
      <c r="Y33" s="9">
        <f t="shared" si="9"/>
        <v>1.0416666666666667</v>
      </c>
      <c r="Z33" s="123">
        <v>550</v>
      </c>
      <c r="AA33" s="9">
        <f t="shared" si="10"/>
        <v>1.0416666666666667</v>
      </c>
      <c r="AB33" s="123">
        <v>525</v>
      </c>
      <c r="AC33" s="9">
        <f t="shared" si="11"/>
        <v>0.99431818181818177</v>
      </c>
      <c r="AD33" s="123">
        <v>551</v>
      </c>
      <c r="AE33" s="101">
        <f t="shared" si="12"/>
        <v>1.043560606060606</v>
      </c>
    </row>
    <row r="34" spans="1:31" x14ac:dyDescent="0.2">
      <c r="A34" s="94" t="s">
        <v>37</v>
      </c>
      <c r="B34" s="134">
        <v>2754</v>
      </c>
      <c r="C34" s="124">
        <v>2601</v>
      </c>
      <c r="D34" s="14">
        <f t="shared" si="0"/>
        <v>0.94444444444444442</v>
      </c>
      <c r="E34" s="124">
        <v>2618</v>
      </c>
      <c r="F34" s="14">
        <f t="shared" si="1"/>
        <v>0.95061728395061729</v>
      </c>
      <c r="G34" s="124">
        <v>2666</v>
      </c>
      <c r="H34" s="14">
        <f t="shared" si="2"/>
        <v>0.96804647785039943</v>
      </c>
      <c r="I34" s="124">
        <v>2615</v>
      </c>
      <c r="J34" s="14">
        <f t="shared" si="3"/>
        <v>0.94952795933188094</v>
      </c>
      <c r="K34" s="124">
        <v>2615</v>
      </c>
      <c r="L34" s="14">
        <f t="shared" si="13"/>
        <v>0.94952795933188094</v>
      </c>
      <c r="M34" s="124">
        <v>2556</v>
      </c>
      <c r="N34" s="14">
        <f t="shared" si="4"/>
        <v>0.92810457516339873</v>
      </c>
      <c r="O34" s="124">
        <v>2652</v>
      </c>
      <c r="P34" s="14">
        <f t="shared" si="14"/>
        <v>0.96296296296296291</v>
      </c>
      <c r="Q34" s="124">
        <v>1617</v>
      </c>
      <c r="R34" s="14">
        <f t="shared" si="6"/>
        <v>0.58714596949891062</v>
      </c>
      <c r="S34" s="134">
        <v>2832</v>
      </c>
      <c r="T34" s="124">
        <v>2735</v>
      </c>
      <c r="U34" s="14">
        <f t="shared" si="7"/>
        <v>0.96574858757062143</v>
      </c>
      <c r="V34" s="124">
        <v>2466</v>
      </c>
      <c r="W34" s="14">
        <f t="shared" si="8"/>
        <v>0.87076271186440679</v>
      </c>
      <c r="X34" s="124">
        <v>2748</v>
      </c>
      <c r="Y34" s="14">
        <f t="shared" si="9"/>
        <v>0.97033898305084743</v>
      </c>
      <c r="Z34" s="124">
        <v>2711</v>
      </c>
      <c r="AA34" s="14">
        <f t="shared" si="10"/>
        <v>0.95727401129943501</v>
      </c>
      <c r="AB34" s="124">
        <v>2281</v>
      </c>
      <c r="AC34" s="14">
        <f t="shared" si="11"/>
        <v>0.80543785310734461</v>
      </c>
      <c r="AD34" s="124">
        <v>2712</v>
      </c>
      <c r="AE34" s="104">
        <f t="shared" si="12"/>
        <v>0.9576271186440678</v>
      </c>
    </row>
    <row r="35" spans="1:31" ht="13.5" thickBot="1" x14ac:dyDescent="0.25">
      <c r="A35" s="118" t="s">
        <v>38</v>
      </c>
      <c r="B35" s="136">
        <v>156</v>
      </c>
      <c r="C35" s="128">
        <v>149</v>
      </c>
      <c r="D35" s="129">
        <f t="shared" si="0"/>
        <v>0.95512820512820518</v>
      </c>
      <c r="E35" s="128">
        <v>149</v>
      </c>
      <c r="F35" s="129">
        <f t="shared" si="1"/>
        <v>0.95512820512820518</v>
      </c>
      <c r="G35" s="128">
        <v>125</v>
      </c>
      <c r="H35" s="129">
        <f t="shared" si="2"/>
        <v>0.80128205128205132</v>
      </c>
      <c r="I35" s="128">
        <v>149</v>
      </c>
      <c r="J35" s="129">
        <f t="shared" si="3"/>
        <v>0.95512820512820518</v>
      </c>
      <c r="K35" s="128">
        <v>149</v>
      </c>
      <c r="L35" s="129">
        <f t="shared" si="13"/>
        <v>0.95512820512820518</v>
      </c>
      <c r="M35" s="128">
        <v>148</v>
      </c>
      <c r="N35" s="129">
        <f t="shared" si="4"/>
        <v>0.94871794871794868</v>
      </c>
      <c r="O35" s="128">
        <v>182</v>
      </c>
      <c r="P35" s="129">
        <f t="shared" si="14"/>
        <v>1.1666666666666667</v>
      </c>
      <c r="Q35" s="128">
        <v>66</v>
      </c>
      <c r="R35" s="129">
        <f t="shared" si="6"/>
        <v>0.42307692307692307</v>
      </c>
      <c r="S35" s="136">
        <v>160</v>
      </c>
      <c r="T35" s="128">
        <v>174</v>
      </c>
      <c r="U35" s="129">
        <f t="shared" si="7"/>
        <v>1.0874999999999999</v>
      </c>
      <c r="V35" s="128">
        <v>146</v>
      </c>
      <c r="W35" s="129">
        <f t="shared" si="8"/>
        <v>0.91249999999999998</v>
      </c>
      <c r="X35" s="128">
        <v>174</v>
      </c>
      <c r="Y35" s="129">
        <f t="shared" si="9"/>
        <v>1.0874999999999999</v>
      </c>
      <c r="Z35" s="128">
        <v>172</v>
      </c>
      <c r="AA35" s="129">
        <f t="shared" si="10"/>
        <v>1.075</v>
      </c>
      <c r="AB35" s="128">
        <v>146</v>
      </c>
      <c r="AC35" s="129">
        <f t="shared" si="11"/>
        <v>0.91249999999999998</v>
      </c>
      <c r="AD35" s="128">
        <v>174</v>
      </c>
      <c r="AE35" s="120">
        <f t="shared" si="12"/>
        <v>1.0874999999999999</v>
      </c>
    </row>
    <row r="36" spans="1:31" x14ac:dyDescent="0.2">
      <c r="A36" s="109" t="s">
        <v>39</v>
      </c>
      <c r="B36" s="113">
        <f>SUM(B37:B46)</f>
        <v>2428</v>
      </c>
      <c r="C36" s="126">
        <f>SUM(C37:C46)</f>
        <v>2502</v>
      </c>
      <c r="D36" s="127">
        <f t="shared" si="0"/>
        <v>1.0304777594728172</v>
      </c>
      <c r="E36" s="126">
        <f>SUM(E37:E46)</f>
        <v>2506</v>
      </c>
      <c r="F36" s="127">
        <f t="shared" si="1"/>
        <v>1.0321252059308073</v>
      </c>
      <c r="G36" s="126">
        <f>SUM(G37:G46)</f>
        <v>1720</v>
      </c>
      <c r="H36" s="127">
        <f t="shared" si="2"/>
        <v>0.70840197693574958</v>
      </c>
      <c r="I36" s="126">
        <f>SUM(I37:I46)</f>
        <v>2506</v>
      </c>
      <c r="J36" s="127">
        <f t="shared" si="3"/>
        <v>1.0321252059308073</v>
      </c>
      <c r="K36" s="126">
        <f>SUM(K37:K46)</f>
        <v>2503</v>
      </c>
      <c r="L36" s="127">
        <f>K36/B36</f>
        <v>1.0308896210873146</v>
      </c>
      <c r="M36" s="126">
        <f>SUM(M37:M46)</f>
        <v>2391</v>
      </c>
      <c r="N36" s="127">
        <f t="shared" si="4"/>
        <v>0.98476112026359142</v>
      </c>
      <c r="O36" s="126">
        <f>SUM(O37:O46)</f>
        <v>2458</v>
      </c>
      <c r="P36" s="127">
        <f t="shared" si="14"/>
        <v>1.0123558484349258</v>
      </c>
      <c r="Q36" s="126">
        <f>SUM(Q37:Q46)</f>
        <v>1733</v>
      </c>
      <c r="R36" s="127">
        <f t="shared" si="6"/>
        <v>0.71375617792421742</v>
      </c>
      <c r="S36" s="113">
        <f>SUM(S37:S46)</f>
        <v>2551</v>
      </c>
      <c r="T36" s="126">
        <f>SUM(T37:T46)</f>
        <v>2659</v>
      </c>
      <c r="U36" s="127">
        <f t="shared" si="7"/>
        <v>1.0423363386907096</v>
      </c>
      <c r="V36" s="126">
        <f>SUM(V37:V46)</f>
        <v>2455</v>
      </c>
      <c r="W36" s="127">
        <f>V36/S36</f>
        <v>0.96236769894159158</v>
      </c>
      <c r="X36" s="126">
        <f>SUM(X37:X46)</f>
        <v>2642</v>
      </c>
      <c r="Y36" s="127">
        <f t="shared" si="9"/>
        <v>1.0356722853782829</v>
      </c>
      <c r="Z36" s="126">
        <f>SUM(Z37:Z46)</f>
        <v>2617</v>
      </c>
      <c r="AA36" s="127">
        <f t="shared" si="10"/>
        <v>1.0258722069776558</v>
      </c>
      <c r="AB36" s="126">
        <f>SUM(AB37:AB46)</f>
        <v>2295</v>
      </c>
      <c r="AC36" s="127">
        <f t="shared" si="11"/>
        <v>0.89964719717757746</v>
      </c>
      <c r="AD36" s="126">
        <f>SUM(AD37:AD46)</f>
        <v>2645</v>
      </c>
      <c r="AE36" s="114">
        <f t="shared" si="12"/>
        <v>1.0368482947863582</v>
      </c>
    </row>
    <row r="37" spans="1:31" x14ac:dyDescent="0.2">
      <c r="A37" s="94" t="s">
        <v>41</v>
      </c>
      <c r="B37" s="134">
        <v>310</v>
      </c>
      <c r="C37" s="124">
        <v>279</v>
      </c>
      <c r="D37" s="14">
        <f t="shared" si="0"/>
        <v>0.9</v>
      </c>
      <c r="E37" s="124">
        <v>279</v>
      </c>
      <c r="F37" s="14">
        <f t="shared" si="1"/>
        <v>0.9</v>
      </c>
      <c r="G37" s="124">
        <v>88</v>
      </c>
      <c r="H37" s="14">
        <f t="shared" si="2"/>
        <v>0.28387096774193549</v>
      </c>
      <c r="I37" s="124">
        <v>279</v>
      </c>
      <c r="J37" s="14">
        <f t="shared" si="3"/>
        <v>0.9</v>
      </c>
      <c r="K37" s="124">
        <v>279</v>
      </c>
      <c r="L37" s="14">
        <f t="shared" si="13"/>
        <v>0.9</v>
      </c>
      <c r="M37" s="124">
        <v>266</v>
      </c>
      <c r="N37" s="14">
        <f t="shared" si="4"/>
        <v>0.85806451612903223</v>
      </c>
      <c r="O37" s="124">
        <v>268</v>
      </c>
      <c r="P37" s="14">
        <f>O37/B37</f>
        <v>0.86451612903225805</v>
      </c>
      <c r="Q37" s="124">
        <v>155</v>
      </c>
      <c r="R37" s="14">
        <f t="shared" si="6"/>
        <v>0.5</v>
      </c>
      <c r="S37" s="134">
        <v>323</v>
      </c>
      <c r="T37" s="124">
        <v>289</v>
      </c>
      <c r="U37" s="14">
        <f t="shared" si="7"/>
        <v>0.89473684210526316</v>
      </c>
      <c r="V37" s="124">
        <v>309</v>
      </c>
      <c r="W37" s="14">
        <f>V37/S37</f>
        <v>0.95665634674922606</v>
      </c>
      <c r="X37" s="124">
        <v>288</v>
      </c>
      <c r="Y37" s="14">
        <f t="shared" si="9"/>
        <v>0.89164086687306499</v>
      </c>
      <c r="Z37" s="124">
        <v>289</v>
      </c>
      <c r="AA37" s="14">
        <f t="shared" si="10"/>
        <v>0.89473684210526316</v>
      </c>
      <c r="AB37" s="124">
        <v>294</v>
      </c>
      <c r="AC37" s="14">
        <f t="shared" si="11"/>
        <v>0.91021671826625383</v>
      </c>
      <c r="AD37" s="124">
        <v>288</v>
      </c>
      <c r="AE37" s="104">
        <f t="shared" si="12"/>
        <v>0.89164086687306499</v>
      </c>
    </row>
    <row r="38" spans="1:31" x14ac:dyDescent="0.2">
      <c r="A38" s="93" t="s">
        <v>42</v>
      </c>
      <c r="B38" s="133">
        <v>231</v>
      </c>
      <c r="C38" s="123">
        <v>242</v>
      </c>
      <c r="D38" s="9">
        <f t="shared" si="0"/>
        <v>1.0476190476190477</v>
      </c>
      <c r="E38" s="123">
        <v>240</v>
      </c>
      <c r="F38" s="9">
        <f t="shared" si="1"/>
        <v>1.0389610389610389</v>
      </c>
      <c r="G38" s="123">
        <v>88</v>
      </c>
      <c r="H38" s="9">
        <f t="shared" si="2"/>
        <v>0.38095238095238093</v>
      </c>
      <c r="I38" s="123">
        <v>240</v>
      </c>
      <c r="J38" s="9">
        <f t="shared" si="3"/>
        <v>1.0389610389610389</v>
      </c>
      <c r="K38" s="123">
        <v>240</v>
      </c>
      <c r="L38" s="9">
        <f t="shared" si="13"/>
        <v>1.0389610389610389</v>
      </c>
      <c r="M38" s="123">
        <v>236</v>
      </c>
      <c r="N38" s="9">
        <f t="shared" si="4"/>
        <v>1.0216450216450217</v>
      </c>
      <c r="O38" s="123">
        <v>243</v>
      </c>
      <c r="P38" s="9">
        <f>O38/B38</f>
        <v>1.051948051948052</v>
      </c>
      <c r="Q38" s="123">
        <v>183</v>
      </c>
      <c r="R38" s="9">
        <f t="shared" si="6"/>
        <v>0.79220779220779225</v>
      </c>
      <c r="S38" s="133">
        <v>237</v>
      </c>
      <c r="T38" s="123">
        <v>245</v>
      </c>
      <c r="U38" s="9">
        <f t="shared" si="7"/>
        <v>1.0337552742616034</v>
      </c>
      <c r="V38" s="123">
        <v>230</v>
      </c>
      <c r="W38" s="9">
        <f t="shared" ref="W38:W46" si="15">V38/S38</f>
        <v>0.97046413502109707</v>
      </c>
      <c r="X38" s="123">
        <v>241</v>
      </c>
      <c r="Y38" s="9">
        <f t="shared" si="9"/>
        <v>1.0168776371308017</v>
      </c>
      <c r="Z38" s="123">
        <v>236</v>
      </c>
      <c r="AA38" s="9">
        <f t="shared" si="10"/>
        <v>0.99578059071729963</v>
      </c>
      <c r="AB38" s="123">
        <v>133</v>
      </c>
      <c r="AC38" s="9">
        <f t="shared" si="11"/>
        <v>0.56118143459915615</v>
      </c>
      <c r="AD38" s="123">
        <v>251</v>
      </c>
      <c r="AE38" s="101">
        <f t="shared" si="12"/>
        <v>1.0590717299578059</v>
      </c>
    </row>
    <row r="39" spans="1:31" x14ac:dyDescent="0.2">
      <c r="A39" s="94" t="s">
        <v>43</v>
      </c>
      <c r="B39" s="134">
        <v>103</v>
      </c>
      <c r="C39" s="124">
        <v>119</v>
      </c>
      <c r="D39" s="14">
        <f t="shared" si="0"/>
        <v>1.1553398058252426</v>
      </c>
      <c r="E39" s="124">
        <v>119</v>
      </c>
      <c r="F39" s="14">
        <f t="shared" si="1"/>
        <v>1.1553398058252426</v>
      </c>
      <c r="G39" s="124">
        <v>29</v>
      </c>
      <c r="H39" s="14">
        <f t="shared" si="2"/>
        <v>0.28155339805825241</v>
      </c>
      <c r="I39" s="124">
        <v>119</v>
      </c>
      <c r="J39" s="14">
        <f t="shared" si="3"/>
        <v>1.1553398058252426</v>
      </c>
      <c r="K39" s="124">
        <v>119</v>
      </c>
      <c r="L39" s="14">
        <f t="shared" si="13"/>
        <v>1.1553398058252426</v>
      </c>
      <c r="M39" s="124">
        <v>127</v>
      </c>
      <c r="N39" s="14">
        <f t="shared" si="4"/>
        <v>1.233009708737864</v>
      </c>
      <c r="O39" s="124">
        <v>129</v>
      </c>
      <c r="P39" s="14">
        <f t="shared" ref="P39:P102" si="16">O39/B39</f>
        <v>1.2524271844660195</v>
      </c>
      <c r="Q39" s="124">
        <v>85</v>
      </c>
      <c r="R39" s="14">
        <f t="shared" si="6"/>
        <v>0.82524271844660191</v>
      </c>
      <c r="S39" s="134">
        <v>106</v>
      </c>
      <c r="T39" s="124">
        <v>118</v>
      </c>
      <c r="U39" s="14">
        <f t="shared" si="7"/>
        <v>1.1132075471698113</v>
      </c>
      <c r="V39" s="124">
        <v>141</v>
      </c>
      <c r="W39" s="14">
        <f t="shared" si="15"/>
        <v>1.3301886792452831</v>
      </c>
      <c r="X39" s="124">
        <v>116</v>
      </c>
      <c r="Y39" s="14">
        <f t="shared" si="9"/>
        <v>1.0943396226415094</v>
      </c>
      <c r="Z39" s="124">
        <v>114</v>
      </c>
      <c r="AA39" s="14">
        <f t="shared" si="10"/>
        <v>1.0754716981132075</v>
      </c>
      <c r="AB39" s="124">
        <v>112</v>
      </c>
      <c r="AC39" s="14">
        <f t="shared" si="11"/>
        <v>1.0566037735849056</v>
      </c>
      <c r="AD39" s="124">
        <v>116</v>
      </c>
      <c r="AE39" s="104">
        <f t="shared" si="12"/>
        <v>1.0943396226415094</v>
      </c>
    </row>
    <row r="40" spans="1:31" x14ac:dyDescent="0.2">
      <c r="A40" s="93" t="s">
        <v>44</v>
      </c>
      <c r="B40" s="133">
        <v>431</v>
      </c>
      <c r="C40" s="123">
        <v>484</v>
      </c>
      <c r="D40" s="9">
        <f t="shared" si="0"/>
        <v>1.122969837587007</v>
      </c>
      <c r="E40" s="123">
        <v>480</v>
      </c>
      <c r="F40" s="9">
        <f t="shared" si="1"/>
        <v>1.1136890951276102</v>
      </c>
      <c r="G40" s="123">
        <v>123</v>
      </c>
      <c r="H40" s="9">
        <f t="shared" si="2"/>
        <v>0.28538283062645009</v>
      </c>
      <c r="I40" s="123">
        <v>480</v>
      </c>
      <c r="J40" s="9">
        <f t="shared" si="3"/>
        <v>1.1136890951276102</v>
      </c>
      <c r="K40" s="123">
        <v>480</v>
      </c>
      <c r="L40" s="9">
        <f t="shared" si="13"/>
        <v>1.1136890951276102</v>
      </c>
      <c r="M40" s="123">
        <v>445</v>
      </c>
      <c r="N40" s="9">
        <f t="shared" si="4"/>
        <v>1.0324825986078887</v>
      </c>
      <c r="O40" s="123">
        <v>479</v>
      </c>
      <c r="P40" s="9">
        <f t="shared" si="16"/>
        <v>1.111368909512761</v>
      </c>
      <c r="Q40" s="123">
        <v>352</v>
      </c>
      <c r="R40" s="9">
        <f t="shared" si="6"/>
        <v>0.81670533642691412</v>
      </c>
      <c r="S40" s="133">
        <v>434</v>
      </c>
      <c r="T40" s="123">
        <v>531</v>
      </c>
      <c r="U40" s="9">
        <f t="shared" si="7"/>
        <v>1.2235023041474655</v>
      </c>
      <c r="V40" s="123">
        <v>415</v>
      </c>
      <c r="W40" s="9">
        <f t="shared" si="15"/>
        <v>0.95622119815668205</v>
      </c>
      <c r="X40" s="123">
        <v>530</v>
      </c>
      <c r="Y40" s="9">
        <f t="shared" si="9"/>
        <v>1.2211981566820276</v>
      </c>
      <c r="Z40" s="123">
        <v>518</v>
      </c>
      <c r="AA40" s="9">
        <f t="shared" si="10"/>
        <v>1.1935483870967742</v>
      </c>
      <c r="AB40" s="123">
        <v>504</v>
      </c>
      <c r="AC40" s="9">
        <f t="shared" si="11"/>
        <v>1.1612903225806452</v>
      </c>
      <c r="AD40" s="123">
        <v>528</v>
      </c>
      <c r="AE40" s="101">
        <f t="shared" si="12"/>
        <v>1.2165898617511521</v>
      </c>
    </row>
    <row r="41" spans="1:31" x14ac:dyDescent="0.2">
      <c r="A41" s="94" t="s">
        <v>45</v>
      </c>
      <c r="B41" s="134">
        <v>220</v>
      </c>
      <c r="C41" s="124">
        <v>209</v>
      </c>
      <c r="D41" s="14">
        <f t="shared" si="0"/>
        <v>0.95</v>
      </c>
      <c r="E41" s="124">
        <v>209</v>
      </c>
      <c r="F41" s="14">
        <f t="shared" si="1"/>
        <v>0.95</v>
      </c>
      <c r="G41" s="124">
        <v>63</v>
      </c>
      <c r="H41" s="14">
        <f t="shared" si="2"/>
        <v>0.28636363636363638</v>
      </c>
      <c r="I41" s="124">
        <v>209</v>
      </c>
      <c r="J41" s="14">
        <f t="shared" si="3"/>
        <v>0.95</v>
      </c>
      <c r="K41" s="124">
        <v>209</v>
      </c>
      <c r="L41" s="14">
        <f t="shared" si="13"/>
        <v>0.95</v>
      </c>
      <c r="M41" s="124">
        <v>212</v>
      </c>
      <c r="N41" s="14">
        <f t="shared" si="4"/>
        <v>0.96363636363636362</v>
      </c>
      <c r="O41" s="124">
        <v>212</v>
      </c>
      <c r="P41" s="14">
        <f t="shared" si="16"/>
        <v>0.96363636363636362</v>
      </c>
      <c r="Q41" s="124">
        <v>182</v>
      </c>
      <c r="R41" s="14">
        <f t="shared" si="6"/>
        <v>0.82727272727272727</v>
      </c>
      <c r="S41" s="134">
        <v>220</v>
      </c>
      <c r="T41" s="124">
        <v>226</v>
      </c>
      <c r="U41" s="14">
        <f t="shared" si="7"/>
        <v>1.0272727272727273</v>
      </c>
      <c r="V41" s="124">
        <v>241</v>
      </c>
      <c r="W41" s="14">
        <f t="shared" si="15"/>
        <v>1.0954545454545455</v>
      </c>
      <c r="X41" s="124">
        <v>226</v>
      </c>
      <c r="Y41" s="14">
        <f t="shared" si="9"/>
        <v>1.0272727272727273</v>
      </c>
      <c r="Z41" s="124">
        <v>226</v>
      </c>
      <c r="AA41" s="14">
        <f t="shared" si="10"/>
        <v>1.0272727272727273</v>
      </c>
      <c r="AB41" s="124">
        <v>175</v>
      </c>
      <c r="AC41" s="14">
        <f t="shared" si="11"/>
        <v>0.79545454545454541</v>
      </c>
      <c r="AD41" s="124">
        <v>226</v>
      </c>
      <c r="AE41" s="104">
        <f t="shared" si="12"/>
        <v>1.0272727272727273</v>
      </c>
    </row>
    <row r="42" spans="1:31" x14ac:dyDescent="0.2">
      <c r="A42" s="93" t="s">
        <v>46</v>
      </c>
      <c r="B42" s="133">
        <v>78</v>
      </c>
      <c r="C42" s="123">
        <v>71</v>
      </c>
      <c r="D42" s="9">
        <f t="shared" si="0"/>
        <v>0.91025641025641024</v>
      </c>
      <c r="E42" s="123">
        <v>71</v>
      </c>
      <c r="F42" s="9">
        <f t="shared" si="1"/>
        <v>0.91025641025641024</v>
      </c>
      <c r="G42" s="123">
        <v>2</v>
      </c>
      <c r="H42" s="9">
        <f t="shared" si="2"/>
        <v>2.564102564102564E-2</v>
      </c>
      <c r="I42" s="123">
        <v>71</v>
      </c>
      <c r="J42" s="9">
        <f t="shared" si="3"/>
        <v>0.91025641025641024</v>
      </c>
      <c r="K42" s="123">
        <v>71</v>
      </c>
      <c r="L42" s="9">
        <f t="shared" si="13"/>
        <v>0.91025641025641024</v>
      </c>
      <c r="M42" s="123">
        <v>60</v>
      </c>
      <c r="N42" s="9">
        <f t="shared" si="4"/>
        <v>0.76923076923076927</v>
      </c>
      <c r="O42" s="123">
        <v>60</v>
      </c>
      <c r="P42" s="9">
        <f t="shared" si="16"/>
        <v>0.76923076923076927</v>
      </c>
      <c r="Q42" s="123">
        <v>51</v>
      </c>
      <c r="R42" s="9">
        <f t="shared" si="6"/>
        <v>0.65384615384615385</v>
      </c>
      <c r="S42" s="133">
        <v>92</v>
      </c>
      <c r="T42" s="123">
        <v>77</v>
      </c>
      <c r="U42" s="9">
        <f t="shared" si="7"/>
        <v>0.83695652173913049</v>
      </c>
      <c r="V42" s="123">
        <v>102</v>
      </c>
      <c r="W42" s="9">
        <f t="shared" si="15"/>
        <v>1.1086956521739131</v>
      </c>
      <c r="X42" s="123">
        <v>77</v>
      </c>
      <c r="Y42" s="9">
        <f t="shared" si="9"/>
        <v>0.83695652173913049</v>
      </c>
      <c r="Z42" s="123">
        <v>77</v>
      </c>
      <c r="AA42" s="9">
        <f t="shared" si="10"/>
        <v>0.83695652173913049</v>
      </c>
      <c r="AB42" s="123">
        <v>105</v>
      </c>
      <c r="AC42" s="9">
        <f t="shared" si="11"/>
        <v>1.1413043478260869</v>
      </c>
      <c r="AD42" s="123">
        <v>77</v>
      </c>
      <c r="AE42" s="101">
        <f t="shared" si="12"/>
        <v>0.83695652173913049</v>
      </c>
    </row>
    <row r="43" spans="1:31" x14ac:dyDescent="0.2">
      <c r="A43" s="94" t="s">
        <v>47</v>
      </c>
      <c r="B43" s="134">
        <v>609</v>
      </c>
      <c r="C43" s="124">
        <v>657</v>
      </c>
      <c r="D43" s="14">
        <f t="shared" si="0"/>
        <v>1.0788177339901477</v>
      </c>
      <c r="E43" s="124">
        <v>667</v>
      </c>
      <c r="F43" s="14">
        <f t="shared" si="1"/>
        <v>1.0952380952380953</v>
      </c>
      <c r="G43" s="124">
        <v>165</v>
      </c>
      <c r="H43" s="14">
        <f t="shared" si="2"/>
        <v>0.27093596059113301</v>
      </c>
      <c r="I43" s="124">
        <v>666</v>
      </c>
      <c r="J43" s="14">
        <f t="shared" si="3"/>
        <v>1.0935960591133005</v>
      </c>
      <c r="K43" s="124">
        <v>664</v>
      </c>
      <c r="L43" s="14">
        <f t="shared" si="13"/>
        <v>1.090311986863711</v>
      </c>
      <c r="M43" s="124">
        <v>634</v>
      </c>
      <c r="N43" s="14">
        <f t="shared" si="4"/>
        <v>1.0410509031198687</v>
      </c>
      <c r="O43" s="124">
        <v>653</v>
      </c>
      <c r="P43" s="14">
        <f t="shared" si="16"/>
        <v>1.0722495894909687</v>
      </c>
      <c r="Q43" s="124">
        <v>443</v>
      </c>
      <c r="R43" s="14">
        <f t="shared" si="6"/>
        <v>0.72742200328407225</v>
      </c>
      <c r="S43" s="134">
        <v>637</v>
      </c>
      <c r="T43" s="124">
        <v>696</v>
      </c>
      <c r="U43" s="14">
        <f t="shared" si="7"/>
        <v>1.0926216640502355</v>
      </c>
      <c r="V43" s="124">
        <v>573</v>
      </c>
      <c r="W43" s="14">
        <f t="shared" si="15"/>
        <v>0.89952904238618525</v>
      </c>
      <c r="X43" s="124">
        <v>688</v>
      </c>
      <c r="Y43" s="14">
        <f t="shared" si="9"/>
        <v>1.0800627943485086</v>
      </c>
      <c r="Z43" s="124">
        <v>680</v>
      </c>
      <c r="AA43" s="14">
        <f t="shared" si="10"/>
        <v>1.0675039246467819</v>
      </c>
      <c r="AB43" s="124">
        <v>556</v>
      </c>
      <c r="AC43" s="14">
        <f t="shared" si="11"/>
        <v>0.87284144427001575</v>
      </c>
      <c r="AD43" s="124">
        <v>682</v>
      </c>
      <c r="AE43" s="104">
        <f t="shared" si="12"/>
        <v>1.0706436420722134</v>
      </c>
    </row>
    <row r="44" spans="1:31" x14ac:dyDescent="0.2">
      <c r="A44" s="93" t="s">
        <v>48</v>
      </c>
      <c r="B44" s="133">
        <v>162</v>
      </c>
      <c r="C44" s="123">
        <v>195</v>
      </c>
      <c r="D44" s="9">
        <f t="shared" si="0"/>
        <v>1.2037037037037037</v>
      </c>
      <c r="E44" s="123">
        <v>195</v>
      </c>
      <c r="F44" s="9">
        <f t="shared" si="1"/>
        <v>1.2037037037037037</v>
      </c>
      <c r="G44" s="123">
        <v>54</v>
      </c>
      <c r="H44" s="9">
        <f t="shared" si="2"/>
        <v>0.33333333333333331</v>
      </c>
      <c r="I44" s="123">
        <v>196</v>
      </c>
      <c r="J44" s="9">
        <f t="shared" si="3"/>
        <v>1.2098765432098766</v>
      </c>
      <c r="K44" s="123">
        <v>195</v>
      </c>
      <c r="L44" s="9">
        <f t="shared" si="13"/>
        <v>1.2037037037037037</v>
      </c>
      <c r="M44" s="123">
        <v>164</v>
      </c>
      <c r="N44" s="9">
        <f t="shared" si="4"/>
        <v>1.0123456790123457</v>
      </c>
      <c r="O44" s="123">
        <v>168</v>
      </c>
      <c r="P44" s="9">
        <f t="shared" si="16"/>
        <v>1.037037037037037</v>
      </c>
      <c r="Q44" s="123">
        <v>143</v>
      </c>
      <c r="R44" s="9">
        <f t="shared" si="6"/>
        <v>0.88271604938271608</v>
      </c>
      <c r="S44" s="133">
        <v>179</v>
      </c>
      <c r="T44" s="123">
        <v>197</v>
      </c>
      <c r="U44" s="9">
        <f t="shared" si="7"/>
        <v>1.1005586592178771</v>
      </c>
      <c r="V44" s="123">
        <v>160</v>
      </c>
      <c r="W44" s="9">
        <f t="shared" si="15"/>
        <v>0.8938547486033519</v>
      </c>
      <c r="X44" s="123">
        <v>196</v>
      </c>
      <c r="Y44" s="9">
        <f t="shared" si="9"/>
        <v>1.0949720670391061</v>
      </c>
      <c r="Z44" s="123">
        <v>196</v>
      </c>
      <c r="AA44" s="9">
        <f t="shared" si="10"/>
        <v>1.0949720670391061</v>
      </c>
      <c r="AB44" s="123">
        <v>173</v>
      </c>
      <c r="AC44" s="9">
        <f t="shared" si="11"/>
        <v>0.96648044692737434</v>
      </c>
      <c r="AD44" s="123">
        <v>197</v>
      </c>
      <c r="AE44" s="101">
        <f t="shared" si="12"/>
        <v>1.1005586592178771</v>
      </c>
    </row>
    <row r="45" spans="1:31" x14ac:dyDescent="0.2">
      <c r="A45" s="94" t="s">
        <v>49</v>
      </c>
      <c r="B45" s="134">
        <v>81</v>
      </c>
      <c r="C45" s="124">
        <v>69</v>
      </c>
      <c r="D45" s="14">
        <f t="shared" si="0"/>
        <v>0.85185185185185186</v>
      </c>
      <c r="E45" s="124">
        <v>69</v>
      </c>
      <c r="F45" s="14">
        <f t="shared" si="1"/>
        <v>0.85185185185185186</v>
      </c>
      <c r="G45" s="124">
        <v>22</v>
      </c>
      <c r="H45" s="14">
        <f t="shared" si="2"/>
        <v>0.27160493827160492</v>
      </c>
      <c r="I45" s="124">
        <v>69</v>
      </c>
      <c r="J45" s="14">
        <f t="shared" si="3"/>
        <v>0.85185185185185186</v>
      </c>
      <c r="K45" s="124">
        <v>69</v>
      </c>
      <c r="L45" s="14">
        <f t="shared" si="13"/>
        <v>0.85185185185185186</v>
      </c>
      <c r="M45" s="124">
        <v>75</v>
      </c>
      <c r="N45" s="14">
        <f t="shared" si="4"/>
        <v>0.92592592592592593</v>
      </c>
      <c r="O45" s="124">
        <v>74</v>
      </c>
      <c r="P45" s="14">
        <f t="shared" si="16"/>
        <v>0.9135802469135802</v>
      </c>
      <c r="Q45" s="124">
        <v>47</v>
      </c>
      <c r="R45" s="14">
        <f t="shared" si="6"/>
        <v>0.58024691358024694</v>
      </c>
      <c r="S45" s="134">
        <v>82</v>
      </c>
      <c r="T45" s="124">
        <v>68</v>
      </c>
      <c r="U45" s="14">
        <f t="shared" si="7"/>
        <v>0.82926829268292679</v>
      </c>
      <c r="V45" s="124">
        <v>70</v>
      </c>
      <c r="W45" s="14">
        <f t="shared" si="15"/>
        <v>0.85365853658536583</v>
      </c>
      <c r="X45" s="124">
        <v>68</v>
      </c>
      <c r="Y45" s="14">
        <f t="shared" si="9"/>
        <v>0.82926829268292679</v>
      </c>
      <c r="Z45" s="124">
        <v>69</v>
      </c>
      <c r="AA45" s="14">
        <f t="shared" si="10"/>
        <v>0.84146341463414631</v>
      </c>
      <c r="AB45" s="124">
        <v>74</v>
      </c>
      <c r="AC45" s="14">
        <f t="shared" si="11"/>
        <v>0.90243902439024393</v>
      </c>
      <c r="AD45" s="124">
        <v>68</v>
      </c>
      <c r="AE45" s="104">
        <f t="shared" si="12"/>
        <v>0.82926829268292679</v>
      </c>
    </row>
    <row r="46" spans="1:31" ht="13.5" thickBot="1" x14ac:dyDescent="0.25">
      <c r="A46" s="118" t="s">
        <v>40</v>
      </c>
      <c r="B46" s="136">
        <v>203</v>
      </c>
      <c r="C46" s="128">
        <v>177</v>
      </c>
      <c r="D46" s="129">
        <f t="shared" si="0"/>
        <v>0.8719211822660099</v>
      </c>
      <c r="E46" s="128">
        <v>177</v>
      </c>
      <c r="F46" s="129">
        <f t="shared" si="1"/>
        <v>0.8719211822660099</v>
      </c>
      <c r="G46" s="128">
        <v>1086</v>
      </c>
      <c r="H46" s="129">
        <f t="shared" si="2"/>
        <v>5.3497536945812811</v>
      </c>
      <c r="I46" s="128">
        <v>177</v>
      </c>
      <c r="J46" s="129">
        <f t="shared" si="3"/>
        <v>0.8719211822660099</v>
      </c>
      <c r="K46" s="128">
        <v>177</v>
      </c>
      <c r="L46" s="129">
        <f t="shared" si="13"/>
        <v>0.8719211822660099</v>
      </c>
      <c r="M46" s="128">
        <v>172</v>
      </c>
      <c r="N46" s="129">
        <f t="shared" si="4"/>
        <v>0.84729064039408863</v>
      </c>
      <c r="O46" s="128">
        <v>172</v>
      </c>
      <c r="P46" s="129">
        <f t="shared" si="16"/>
        <v>0.84729064039408863</v>
      </c>
      <c r="Q46" s="128">
        <v>92</v>
      </c>
      <c r="R46" s="129">
        <f t="shared" si="6"/>
        <v>0.45320197044334976</v>
      </c>
      <c r="S46" s="136">
        <v>241</v>
      </c>
      <c r="T46" s="128">
        <v>212</v>
      </c>
      <c r="U46" s="129">
        <f t="shared" si="7"/>
        <v>0.8796680497925311</v>
      </c>
      <c r="V46" s="128">
        <v>214</v>
      </c>
      <c r="W46" s="129">
        <f t="shared" si="15"/>
        <v>0.88796680497925307</v>
      </c>
      <c r="X46" s="128">
        <v>212</v>
      </c>
      <c r="Y46" s="129">
        <f t="shared" si="9"/>
        <v>0.8796680497925311</v>
      </c>
      <c r="Z46" s="128">
        <v>212</v>
      </c>
      <c r="AA46" s="129">
        <f t="shared" si="10"/>
        <v>0.8796680497925311</v>
      </c>
      <c r="AB46" s="128">
        <v>169</v>
      </c>
      <c r="AC46" s="129">
        <f t="shared" si="11"/>
        <v>0.70124481327800825</v>
      </c>
      <c r="AD46" s="128">
        <v>212</v>
      </c>
      <c r="AE46" s="120">
        <f t="shared" si="12"/>
        <v>0.8796680497925311</v>
      </c>
    </row>
    <row r="47" spans="1:31" x14ac:dyDescent="0.2">
      <c r="A47" s="109" t="s">
        <v>50</v>
      </c>
      <c r="B47" s="113">
        <f>SUM(B48:B66)</f>
        <v>2586</v>
      </c>
      <c r="C47" s="126">
        <f>SUM(C48:C66)</f>
        <v>2397</v>
      </c>
      <c r="D47" s="127">
        <f t="shared" si="0"/>
        <v>0.92691415313225056</v>
      </c>
      <c r="E47" s="126">
        <f>SUM(E48:E66)</f>
        <v>2406</v>
      </c>
      <c r="F47" s="127">
        <f t="shared" si="1"/>
        <v>0.93039443155452439</v>
      </c>
      <c r="G47" s="126">
        <f>SUM(G48:G66)</f>
        <v>1721</v>
      </c>
      <c r="H47" s="127">
        <f t="shared" si="2"/>
        <v>0.66550657385924206</v>
      </c>
      <c r="I47" s="126">
        <f>SUM(I48:I66)</f>
        <v>2405</v>
      </c>
      <c r="J47" s="127">
        <f t="shared" si="3"/>
        <v>0.9300077339520495</v>
      </c>
      <c r="K47" s="126">
        <f>SUM(K48:K66)</f>
        <v>2405</v>
      </c>
      <c r="L47" s="127">
        <f>K47/B47</f>
        <v>0.9300077339520495</v>
      </c>
      <c r="M47" s="126">
        <f>SUM(M48:M66)</f>
        <v>2301</v>
      </c>
      <c r="N47" s="127">
        <f t="shared" si="4"/>
        <v>0.88979118329466356</v>
      </c>
      <c r="O47" s="126">
        <f>SUM(O48:O66)</f>
        <v>2415</v>
      </c>
      <c r="P47" s="127">
        <f t="shared" si="16"/>
        <v>0.93387470997679811</v>
      </c>
      <c r="Q47" s="126">
        <f>SUM(Q48:Q66)</f>
        <v>1670</v>
      </c>
      <c r="R47" s="127">
        <f t="shared" si="6"/>
        <v>0.64578499613302398</v>
      </c>
      <c r="S47" s="113">
        <f>SUM(S48:S66)</f>
        <v>2747</v>
      </c>
      <c r="T47" s="126">
        <f>SUM(T48:T66)</f>
        <v>2547</v>
      </c>
      <c r="U47" s="127">
        <f t="shared" si="7"/>
        <v>0.92719330178376413</v>
      </c>
      <c r="V47" s="126">
        <f>SUM(V48:V66)</f>
        <v>2613</v>
      </c>
      <c r="W47" s="127">
        <f>V47/S47</f>
        <v>0.95121951219512191</v>
      </c>
      <c r="X47" s="126">
        <f>SUM(X48:X66)</f>
        <v>2530</v>
      </c>
      <c r="Y47" s="127">
        <f t="shared" si="9"/>
        <v>0.92100473243538405</v>
      </c>
      <c r="Z47" s="126">
        <f>SUM(Z48:Z66)</f>
        <v>2521</v>
      </c>
      <c r="AA47" s="127">
        <f t="shared" si="10"/>
        <v>0.91772843101565349</v>
      </c>
      <c r="AB47" s="126">
        <f>SUM(AB48:AB66)</f>
        <v>2470</v>
      </c>
      <c r="AC47" s="127">
        <f>AB47/S47</f>
        <v>0.89916272297051325</v>
      </c>
      <c r="AD47" s="126">
        <f>SUM(AD48:AD66)</f>
        <v>2504</v>
      </c>
      <c r="AE47" s="114">
        <f t="shared" si="12"/>
        <v>0.91153986166727341</v>
      </c>
    </row>
    <row r="48" spans="1:31" x14ac:dyDescent="0.2">
      <c r="A48" s="94" t="s">
        <v>52</v>
      </c>
      <c r="B48" s="134">
        <v>37</v>
      </c>
      <c r="C48" s="124">
        <v>18</v>
      </c>
      <c r="D48" s="14">
        <f t="shared" si="0"/>
        <v>0.48648648648648651</v>
      </c>
      <c r="E48" s="124">
        <v>18</v>
      </c>
      <c r="F48" s="14">
        <f t="shared" si="1"/>
        <v>0.48648648648648651</v>
      </c>
      <c r="G48" s="124">
        <v>0</v>
      </c>
      <c r="H48" s="14">
        <f t="shared" si="2"/>
        <v>0</v>
      </c>
      <c r="I48" s="124">
        <v>18</v>
      </c>
      <c r="J48" s="14">
        <f t="shared" si="3"/>
        <v>0.48648648648648651</v>
      </c>
      <c r="K48" s="124">
        <v>18</v>
      </c>
      <c r="L48" s="14">
        <f t="shared" si="13"/>
        <v>0.48648648648648651</v>
      </c>
      <c r="M48" s="124">
        <v>17</v>
      </c>
      <c r="N48" s="14">
        <f t="shared" si="4"/>
        <v>0.45945945945945948</v>
      </c>
      <c r="O48" s="124">
        <v>17</v>
      </c>
      <c r="P48" s="14">
        <f t="shared" si="16"/>
        <v>0.45945945945945948</v>
      </c>
      <c r="Q48" s="124">
        <v>13</v>
      </c>
      <c r="R48" s="14">
        <f t="shared" si="6"/>
        <v>0.35135135135135137</v>
      </c>
      <c r="S48" s="134">
        <v>21</v>
      </c>
      <c r="T48" s="124">
        <v>20</v>
      </c>
      <c r="U48" s="14">
        <f t="shared" si="7"/>
        <v>0.95238095238095233</v>
      </c>
      <c r="V48" s="124">
        <v>25</v>
      </c>
      <c r="W48" s="14">
        <f>V48/S48</f>
        <v>1.1904761904761905</v>
      </c>
      <c r="X48" s="124">
        <v>20</v>
      </c>
      <c r="Y48" s="14">
        <f t="shared" si="9"/>
        <v>0.95238095238095233</v>
      </c>
      <c r="Z48" s="124">
        <v>20</v>
      </c>
      <c r="AA48" s="14">
        <f t="shared" si="10"/>
        <v>0.95238095238095233</v>
      </c>
      <c r="AB48" s="124">
        <v>22</v>
      </c>
      <c r="AC48" s="14">
        <f t="shared" si="11"/>
        <v>1.0476190476190477</v>
      </c>
      <c r="AD48" s="124">
        <v>20</v>
      </c>
      <c r="AE48" s="104">
        <f t="shared" si="12"/>
        <v>0.95238095238095233</v>
      </c>
    </row>
    <row r="49" spans="1:31" x14ac:dyDescent="0.2">
      <c r="A49" s="93" t="s">
        <v>51</v>
      </c>
      <c r="B49" s="133">
        <v>347</v>
      </c>
      <c r="C49" s="123">
        <v>291</v>
      </c>
      <c r="D49" s="9">
        <f t="shared" si="0"/>
        <v>0.83861671469740628</v>
      </c>
      <c r="E49" s="123">
        <v>297</v>
      </c>
      <c r="F49" s="9">
        <f t="shared" si="1"/>
        <v>0.85590778097982712</v>
      </c>
      <c r="G49" s="123">
        <v>1009</v>
      </c>
      <c r="H49" s="9">
        <f t="shared" si="2"/>
        <v>2.9077809798270895</v>
      </c>
      <c r="I49" s="123">
        <v>297</v>
      </c>
      <c r="J49" s="9">
        <f t="shared" si="3"/>
        <v>0.85590778097982712</v>
      </c>
      <c r="K49" s="123">
        <v>297</v>
      </c>
      <c r="L49" s="9">
        <f t="shared" si="13"/>
        <v>0.85590778097982712</v>
      </c>
      <c r="M49" s="123">
        <v>295</v>
      </c>
      <c r="N49" s="9">
        <f t="shared" si="4"/>
        <v>0.85014409221902021</v>
      </c>
      <c r="O49" s="123">
        <v>295</v>
      </c>
      <c r="P49" s="9">
        <f>O49/B49</f>
        <v>0.85014409221902021</v>
      </c>
      <c r="Q49" s="123">
        <v>224</v>
      </c>
      <c r="R49" s="9">
        <f t="shared" si="6"/>
        <v>0.64553314121037464</v>
      </c>
      <c r="S49" s="133">
        <v>356</v>
      </c>
      <c r="T49" s="123">
        <v>294</v>
      </c>
      <c r="U49" s="9">
        <f t="shared" si="7"/>
        <v>0.8258426966292135</v>
      </c>
      <c r="V49" s="123">
        <v>327</v>
      </c>
      <c r="W49" s="9">
        <f t="shared" ref="W49:W66" si="17">V49/S49</f>
        <v>0.9185393258426966</v>
      </c>
      <c r="X49" s="123">
        <v>294</v>
      </c>
      <c r="Y49" s="9">
        <f t="shared" si="9"/>
        <v>0.8258426966292135</v>
      </c>
      <c r="Z49" s="123">
        <v>296</v>
      </c>
      <c r="AA49" s="9">
        <f t="shared" si="10"/>
        <v>0.8314606741573034</v>
      </c>
      <c r="AB49" s="123">
        <v>319</v>
      </c>
      <c r="AC49" s="9">
        <f t="shared" si="11"/>
        <v>0.8960674157303371</v>
      </c>
      <c r="AD49" s="123">
        <v>293</v>
      </c>
      <c r="AE49" s="101">
        <f t="shared" si="12"/>
        <v>0.8230337078651685</v>
      </c>
    </row>
    <row r="50" spans="1:31" x14ac:dyDescent="0.2">
      <c r="A50" s="94" t="s">
        <v>53</v>
      </c>
      <c r="B50" s="134">
        <v>93</v>
      </c>
      <c r="C50" s="124">
        <v>101</v>
      </c>
      <c r="D50" s="14">
        <f t="shared" si="0"/>
        <v>1.086021505376344</v>
      </c>
      <c r="E50" s="124">
        <v>101</v>
      </c>
      <c r="F50" s="14">
        <f t="shared" si="1"/>
        <v>1.086021505376344</v>
      </c>
      <c r="G50" s="124">
        <v>26</v>
      </c>
      <c r="H50" s="14">
        <f t="shared" si="2"/>
        <v>0.27956989247311825</v>
      </c>
      <c r="I50" s="124">
        <v>101</v>
      </c>
      <c r="J50" s="14">
        <f t="shared" si="3"/>
        <v>1.086021505376344</v>
      </c>
      <c r="K50" s="124">
        <v>101</v>
      </c>
      <c r="L50" s="14">
        <f t="shared" si="13"/>
        <v>1.086021505376344</v>
      </c>
      <c r="M50" s="124">
        <v>85</v>
      </c>
      <c r="N50" s="14">
        <f t="shared" si="4"/>
        <v>0.91397849462365588</v>
      </c>
      <c r="O50" s="124">
        <v>90</v>
      </c>
      <c r="P50" s="14">
        <f t="shared" si="16"/>
        <v>0.967741935483871</v>
      </c>
      <c r="Q50" s="124">
        <v>79</v>
      </c>
      <c r="R50" s="14">
        <f t="shared" si="6"/>
        <v>0.84946236559139787</v>
      </c>
      <c r="S50" s="134">
        <v>102</v>
      </c>
      <c r="T50" s="124">
        <v>95</v>
      </c>
      <c r="U50" s="14">
        <f t="shared" si="7"/>
        <v>0.93137254901960786</v>
      </c>
      <c r="V50" s="124">
        <v>93</v>
      </c>
      <c r="W50" s="14">
        <f t="shared" si="17"/>
        <v>0.91176470588235292</v>
      </c>
      <c r="X50" s="124">
        <v>95</v>
      </c>
      <c r="Y50" s="14">
        <f t="shared" si="9"/>
        <v>0.93137254901960786</v>
      </c>
      <c r="Z50" s="124">
        <v>97</v>
      </c>
      <c r="AA50" s="14">
        <f t="shared" si="10"/>
        <v>0.9509803921568627</v>
      </c>
      <c r="AB50" s="124">
        <v>157</v>
      </c>
      <c r="AC50" s="14">
        <f t="shared" si="11"/>
        <v>1.5392156862745099</v>
      </c>
      <c r="AD50" s="124">
        <v>95</v>
      </c>
      <c r="AE50" s="104">
        <f t="shared" si="12"/>
        <v>0.93137254901960786</v>
      </c>
    </row>
    <row r="51" spans="1:31" x14ac:dyDescent="0.2">
      <c r="A51" s="93" t="s">
        <v>54</v>
      </c>
      <c r="B51" s="133">
        <v>32</v>
      </c>
      <c r="C51" s="123">
        <v>24</v>
      </c>
      <c r="D51" s="9">
        <f t="shared" si="0"/>
        <v>0.75</v>
      </c>
      <c r="E51" s="123">
        <v>26</v>
      </c>
      <c r="F51" s="9">
        <f t="shared" si="1"/>
        <v>0.8125</v>
      </c>
      <c r="G51" s="123">
        <v>4</v>
      </c>
      <c r="H51" s="9">
        <f t="shared" si="2"/>
        <v>0.125</v>
      </c>
      <c r="I51" s="123">
        <v>25</v>
      </c>
      <c r="J51" s="9">
        <f t="shared" si="3"/>
        <v>0.78125</v>
      </c>
      <c r="K51" s="123">
        <v>25</v>
      </c>
      <c r="L51" s="9">
        <f t="shared" si="13"/>
        <v>0.78125</v>
      </c>
      <c r="M51" s="123">
        <v>30</v>
      </c>
      <c r="N51" s="9">
        <f t="shared" si="4"/>
        <v>0.9375</v>
      </c>
      <c r="O51" s="123">
        <v>30</v>
      </c>
      <c r="P51" s="9">
        <f t="shared" si="16"/>
        <v>0.9375</v>
      </c>
      <c r="Q51" s="123">
        <v>21</v>
      </c>
      <c r="R51" s="9">
        <f t="shared" si="6"/>
        <v>0.65625</v>
      </c>
      <c r="S51" s="133">
        <v>43</v>
      </c>
      <c r="T51" s="123">
        <v>24</v>
      </c>
      <c r="U51" s="9">
        <f t="shared" si="7"/>
        <v>0.55813953488372092</v>
      </c>
      <c r="V51" s="123">
        <v>25</v>
      </c>
      <c r="W51" s="9">
        <f t="shared" si="17"/>
        <v>0.58139534883720934</v>
      </c>
      <c r="X51" s="123">
        <v>25</v>
      </c>
      <c r="Y51" s="9">
        <f t="shared" si="9"/>
        <v>0.58139534883720934</v>
      </c>
      <c r="Z51" s="123">
        <v>25</v>
      </c>
      <c r="AA51" s="9">
        <f t="shared" si="10"/>
        <v>0.58139534883720934</v>
      </c>
      <c r="AB51" s="123">
        <v>13</v>
      </c>
      <c r="AC51" s="9">
        <f t="shared" si="11"/>
        <v>0.30232558139534882</v>
      </c>
      <c r="AD51" s="123">
        <v>15</v>
      </c>
      <c r="AE51" s="101">
        <f t="shared" si="12"/>
        <v>0.34883720930232559</v>
      </c>
    </row>
    <row r="52" spans="1:31" x14ac:dyDescent="0.2">
      <c r="A52" s="94" t="s">
        <v>55</v>
      </c>
      <c r="B52" s="134">
        <v>117</v>
      </c>
      <c r="C52" s="124">
        <v>108</v>
      </c>
      <c r="D52" s="14">
        <f t="shared" si="0"/>
        <v>0.92307692307692313</v>
      </c>
      <c r="E52" s="124">
        <v>108</v>
      </c>
      <c r="F52" s="14">
        <f t="shared" si="1"/>
        <v>0.92307692307692313</v>
      </c>
      <c r="G52" s="124">
        <v>33</v>
      </c>
      <c r="H52" s="14">
        <f t="shared" si="2"/>
        <v>0.28205128205128205</v>
      </c>
      <c r="I52" s="124">
        <v>108</v>
      </c>
      <c r="J52" s="14">
        <f t="shared" si="3"/>
        <v>0.92307692307692313</v>
      </c>
      <c r="K52" s="124">
        <v>108</v>
      </c>
      <c r="L52" s="14">
        <f t="shared" si="13"/>
        <v>0.92307692307692313</v>
      </c>
      <c r="M52" s="124">
        <v>108</v>
      </c>
      <c r="N52" s="14">
        <f t="shared" si="4"/>
        <v>0.92307692307692313</v>
      </c>
      <c r="O52" s="124">
        <v>109</v>
      </c>
      <c r="P52" s="14">
        <f t="shared" si="16"/>
        <v>0.93162393162393164</v>
      </c>
      <c r="Q52" s="124">
        <v>57</v>
      </c>
      <c r="R52" s="14">
        <f t="shared" si="6"/>
        <v>0.48717948717948717</v>
      </c>
      <c r="S52" s="134">
        <v>117</v>
      </c>
      <c r="T52" s="124">
        <v>114</v>
      </c>
      <c r="U52" s="14">
        <f t="shared" si="7"/>
        <v>0.97435897435897434</v>
      </c>
      <c r="V52" s="124">
        <v>109</v>
      </c>
      <c r="W52" s="14">
        <f t="shared" si="17"/>
        <v>0.93162393162393164</v>
      </c>
      <c r="X52" s="124">
        <v>115</v>
      </c>
      <c r="Y52" s="14">
        <f t="shared" si="9"/>
        <v>0.98290598290598286</v>
      </c>
      <c r="Z52" s="124">
        <v>113</v>
      </c>
      <c r="AA52" s="14">
        <f t="shared" si="10"/>
        <v>0.96581196581196582</v>
      </c>
      <c r="AB52" s="124">
        <v>90</v>
      </c>
      <c r="AC52" s="14">
        <f t="shared" si="11"/>
        <v>0.76923076923076927</v>
      </c>
      <c r="AD52" s="124">
        <v>115</v>
      </c>
      <c r="AE52" s="104">
        <f t="shared" si="12"/>
        <v>0.98290598290598286</v>
      </c>
    </row>
    <row r="53" spans="1:31" x14ac:dyDescent="0.2">
      <c r="A53" s="93" t="s">
        <v>113</v>
      </c>
      <c r="B53" s="133">
        <v>111</v>
      </c>
      <c r="C53" s="123">
        <v>99</v>
      </c>
      <c r="D53" s="9">
        <f t="shared" si="0"/>
        <v>0.89189189189189189</v>
      </c>
      <c r="E53" s="123">
        <v>99</v>
      </c>
      <c r="F53" s="9">
        <f t="shared" si="1"/>
        <v>0.89189189189189189</v>
      </c>
      <c r="G53" s="123">
        <v>29</v>
      </c>
      <c r="H53" s="9">
        <f t="shared" si="2"/>
        <v>0.26126126126126126</v>
      </c>
      <c r="I53" s="123">
        <v>99</v>
      </c>
      <c r="J53" s="9">
        <f t="shared" si="3"/>
        <v>0.89189189189189189</v>
      </c>
      <c r="K53" s="123">
        <v>99</v>
      </c>
      <c r="L53" s="9">
        <f t="shared" si="13"/>
        <v>0.89189189189189189</v>
      </c>
      <c r="M53" s="123">
        <v>106</v>
      </c>
      <c r="N53" s="9">
        <f t="shared" si="4"/>
        <v>0.95495495495495497</v>
      </c>
      <c r="O53" s="123">
        <v>107</v>
      </c>
      <c r="P53" s="9">
        <f t="shared" si="16"/>
        <v>0.963963963963964</v>
      </c>
      <c r="Q53" s="123">
        <v>71</v>
      </c>
      <c r="R53" s="9">
        <f t="shared" si="6"/>
        <v>0.63963963963963966</v>
      </c>
      <c r="S53" s="133">
        <v>112</v>
      </c>
      <c r="T53" s="123">
        <v>110</v>
      </c>
      <c r="U53" s="9">
        <f t="shared" si="7"/>
        <v>0.9821428571428571</v>
      </c>
      <c r="V53" s="123">
        <v>123</v>
      </c>
      <c r="W53" s="9">
        <f t="shared" si="17"/>
        <v>1.0982142857142858</v>
      </c>
      <c r="X53" s="123">
        <v>110</v>
      </c>
      <c r="Y53" s="9">
        <f t="shared" si="9"/>
        <v>0.9821428571428571</v>
      </c>
      <c r="Z53" s="123">
        <v>110</v>
      </c>
      <c r="AA53" s="9">
        <f t="shared" si="10"/>
        <v>0.9821428571428571</v>
      </c>
      <c r="AB53" s="123">
        <v>112</v>
      </c>
      <c r="AC53" s="9">
        <f t="shared" si="11"/>
        <v>1</v>
      </c>
      <c r="AD53" s="123">
        <v>110</v>
      </c>
      <c r="AE53" s="101">
        <f t="shared" si="12"/>
        <v>0.9821428571428571</v>
      </c>
    </row>
    <row r="54" spans="1:31" x14ac:dyDescent="0.2">
      <c r="A54" s="94" t="s">
        <v>56</v>
      </c>
      <c r="B54" s="134">
        <v>162</v>
      </c>
      <c r="C54" s="124">
        <v>159</v>
      </c>
      <c r="D54" s="14">
        <f t="shared" si="0"/>
        <v>0.98148148148148151</v>
      </c>
      <c r="E54" s="124">
        <v>159</v>
      </c>
      <c r="F54" s="14">
        <f t="shared" si="1"/>
        <v>0.98148148148148151</v>
      </c>
      <c r="G54" s="124">
        <v>61</v>
      </c>
      <c r="H54" s="14">
        <f t="shared" si="2"/>
        <v>0.37654320987654322</v>
      </c>
      <c r="I54" s="124">
        <v>159</v>
      </c>
      <c r="J54" s="14">
        <f t="shared" si="3"/>
        <v>0.98148148148148151</v>
      </c>
      <c r="K54" s="124">
        <v>159</v>
      </c>
      <c r="L54" s="14">
        <f t="shared" si="13"/>
        <v>0.98148148148148151</v>
      </c>
      <c r="M54" s="124">
        <v>146</v>
      </c>
      <c r="N54" s="14">
        <f t="shared" si="4"/>
        <v>0.90123456790123457</v>
      </c>
      <c r="O54" s="124">
        <v>147</v>
      </c>
      <c r="P54" s="14">
        <f t="shared" si="16"/>
        <v>0.90740740740740744</v>
      </c>
      <c r="Q54" s="124">
        <v>102</v>
      </c>
      <c r="R54" s="14">
        <f t="shared" si="6"/>
        <v>0.62962962962962965</v>
      </c>
      <c r="S54" s="134">
        <v>171</v>
      </c>
      <c r="T54" s="124">
        <v>144</v>
      </c>
      <c r="U54" s="14">
        <f t="shared" si="7"/>
        <v>0.84210526315789469</v>
      </c>
      <c r="V54" s="124">
        <v>153</v>
      </c>
      <c r="W54" s="14">
        <f t="shared" si="17"/>
        <v>0.89473684210526316</v>
      </c>
      <c r="X54" s="124">
        <v>144</v>
      </c>
      <c r="Y54" s="14">
        <f t="shared" si="9"/>
        <v>0.84210526315789469</v>
      </c>
      <c r="Z54" s="124">
        <v>143</v>
      </c>
      <c r="AA54" s="14">
        <f t="shared" si="10"/>
        <v>0.83625730994152048</v>
      </c>
      <c r="AB54" s="124">
        <v>147</v>
      </c>
      <c r="AC54" s="14">
        <f t="shared" si="11"/>
        <v>0.85964912280701755</v>
      </c>
      <c r="AD54" s="124">
        <v>145</v>
      </c>
      <c r="AE54" s="104">
        <f t="shared" si="12"/>
        <v>0.84795321637426901</v>
      </c>
    </row>
    <row r="55" spans="1:31" x14ac:dyDescent="0.2">
      <c r="A55" s="93" t="s">
        <v>57</v>
      </c>
      <c r="B55" s="133">
        <v>387</v>
      </c>
      <c r="C55" s="123">
        <v>376</v>
      </c>
      <c r="D55" s="9">
        <f t="shared" si="0"/>
        <v>0.9715762273901809</v>
      </c>
      <c r="E55" s="123">
        <v>378</v>
      </c>
      <c r="F55" s="9">
        <f t="shared" si="1"/>
        <v>0.97674418604651159</v>
      </c>
      <c r="G55" s="123">
        <v>220</v>
      </c>
      <c r="H55" s="9">
        <f t="shared" si="2"/>
        <v>0.5684754521963824</v>
      </c>
      <c r="I55" s="123">
        <v>378</v>
      </c>
      <c r="J55" s="9">
        <f t="shared" si="3"/>
        <v>0.97674418604651159</v>
      </c>
      <c r="K55" s="123">
        <v>378</v>
      </c>
      <c r="L55" s="9">
        <f t="shared" si="13"/>
        <v>0.97674418604651159</v>
      </c>
      <c r="M55" s="123">
        <v>364</v>
      </c>
      <c r="N55" s="9">
        <f t="shared" si="4"/>
        <v>0.94056847545219635</v>
      </c>
      <c r="O55" s="123">
        <v>395</v>
      </c>
      <c r="P55" s="9">
        <f t="shared" si="16"/>
        <v>1.020671834625323</v>
      </c>
      <c r="Q55" s="123">
        <v>241</v>
      </c>
      <c r="R55" s="9">
        <f t="shared" si="6"/>
        <v>0.62273901808785526</v>
      </c>
      <c r="S55" s="133">
        <v>451</v>
      </c>
      <c r="T55" s="123">
        <v>423</v>
      </c>
      <c r="U55" s="9">
        <f t="shared" si="7"/>
        <v>0.93791574279379153</v>
      </c>
      <c r="V55" s="123">
        <v>375</v>
      </c>
      <c r="W55" s="9">
        <f t="shared" si="17"/>
        <v>0.83148558758314861</v>
      </c>
      <c r="X55" s="123">
        <v>409</v>
      </c>
      <c r="Y55" s="9">
        <f t="shared" si="9"/>
        <v>0.90687361419068735</v>
      </c>
      <c r="Z55" s="123">
        <v>402</v>
      </c>
      <c r="AA55" s="9">
        <f t="shared" si="10"/>
        <v>0.89135254988913526</v>
      </c>
      <c r="AB55" s="123">
        <v>369</v>
      </c>
      <c r="AC55" s="9">
        <f t="shared" si="11"/>
        <v>0.81818181818181823</v>
      </c>
      <c r="AD55" s="123">
        <v>402</v>
      </c>
      <c r="AE55" s="101">
        <f t="shared" si="12"/>
        <v>0.89135254988913526</v>
      </c>
    </row>
    <row r="56" spans="1:31" x14ac:dyDescent="0.2">
      <c r="A56" s="94" t="s">
        <v>58</v>
      </c>
      <c r="B56" s="134">
        <v>86</v>
      </c>
      <c r="C56" s="124">
        <v>107</v>
      </c>
      <c r="D56" s="14">
        <f t="shared" si="0"/>
        <v>1.2441860465116279</v>
      </c>
      <c r="E56" s="124">
        <v>107</v>
      </c>
      <c r="F56" s="14">
        <f t="shared" si="1"/>
        <v>1.2441860465116279</v>
      </c>
      <c r="G56" s="124">
        <v>18</v>
      </c>
      <c r="H56" s="14">
        <f t="shared" si="2"/>
        <v>0.20930232558139536</v>
      </c>
      <c r="I56" s="124">
        <v>107</v>
      </c>
      <c r="J56" s="14">
        <f t="shared" si="3"/>
        <v>1.2441860465116279</v>
      </c>
      <c r="K56" s="124">
        <v>107</v>
      </c>
      <c r="L56" s="14">
        <f t="shared" si="13"/>
        <v>1.2441860465116279</v>
      </c>
      <c r="M56" s="124">
        <v>97</v>
      </c>
      <c r="N56" s="14">
        <f t="shared" si="4"/>
        <v>1.1279069767441861</v>
      </c>
      <c r="O56" s="124">
        <v>96</v>
      </c>
      <c r="P56" s="14">
        <f t="shared" si="16"/>
        <v>1.1162790697674418</v>
      </c>
      <c r="Q56" s="124">
        <v>95</v>
      </c>
      <c r="R56" s="14">
        <f t="shared" si="6"/>
        <v>1.1046511627906976</v>
      </c>
      <c r="S56" s="134">
        <v>86</v>
      </c>
      <c r="T56" s="124">
        <v>109</v>
      </c>
      <c r="U56" s="14">
        <f t="shared" si="7"/>
        <v>1.2674418604651163</v>
      </c>
      <c r="V56" s="124">
        <v>102</v>
      </c>
      <c r="W56" s="14">
        <f t="shared" si="17"/>
        <v>1.1860465116279071</v>
      </c>
      <c r="X56" s="124">
        <v>109</v>
      </c>
      <c r="Y56" s="14">
        <f t="shared" si="9"/>
        <v>1.2674418604651163</v>
      </c>
      <c r="Z56" s="124">
        <v>110</v>
      </c>
      <c r="AA56" s="14">
        <f t="shared" si="10"/>
        <v>1.2790697674418605</v>
      </c>
      <c r="AB56" s="124">
        <v>89</v>
      </c>
      <c r="AC56" s="14">
        <f t="shared" si="11"/>
        <v>1.0348837209302326</v>
      </c>
      <c r="AD56" s="124">
        <v>110</v>
      </c>
      <c r="AE56" s="104">
        <f t="shared" si="12"/>
        <v>1.2790697674418605</v>
      </c>
    </row>
    <row r="57" spans="1:31" x14ac:dyDescent="0.2">
      <c r="A57" s="93" t="s">
        <v>59</v>
      </c>
      <c r="B57" s="133">
        <v>359</v>
      </c>
      <c r="C57" s="123">
        <v>301</v>
      </c>
      <c r="D57" s="9">
        <f t="shared" si="0"/>
        <v>0.83844011142061281</v>
      </c>
      <c r="E57" s="123">
        <v>300</v>
      </c>
      <c r="F57" s="9">
        <f t="shared" si="1"/>
        <v>0.83565459610027859</v>
      </c>
      <c r="G57" s="123">
        <v>117</v>
      </c>
      <c r="H57" s="9">
        <f t="shared" si="2"/>
        <v>0.32590529247910865</v>
      </c>
      <c r="I57" s="123">
        <v>300</v>
      </c>
      <c r="J57" s="9">
        <f t="shared" si="3"/>
        <v>0.83565459610027859</v>
      </c>
      <c r="K57" s="123">
        <v>300</v>
      </c>
      <c r="L57" s="9">
        <f t="shared" si="13"/>
        <v>0.83565459610027859</v>
      </c>
      <c r="M57" s="123">
        <v>287</v>
      </c>
      <c r="N57" s="9">
        <f t="shared" si="4"/>
        <v>0.79944289693593318</v>
      </c>
      <c r="O57" s="123">
        <v>352</v>
      </c>
      <c r="P57" s="9">
        <f t="shared" si="16"/>
        <v>0.98050139275766013</v>
      </c>
      <c r="Q57" s="123">
        <v>208</v>
      </c>
      <c r="R57" s="9">
        <f t="shared" si="6"/>
        <v>0.57938718662952648</v>
      </c>
      <c r="S57" s="133">
        <v>396</v>
      </c>
      <c r="T57" s="123">
        <v>386</v>
      </c>
      <c r="U57" s="9">
        <f t="shared" si="7"/>
        <v>0.9747474747474747</v>
      </c>
      <c r="V57" s="123">
        <v>379</v>
      </c>
      <c r="W57" s="9">
        <f t="shared" si="17"/>
        <v>0.95707070707070707</v>
      </c>
      <c r="X57" s="123">
        <v>383</v>
      </c>
      <c r="Y57" s="9">
        <f t="shared" si="9"/>
        <v>0.96717171717171713</v>
      </c>
      <c r="Z57" s="123">
        <v>378</v>
      </c>
      <c r="AA57" s="9">
        <f t="shared" si="10"/>
        <v>0.95454545454545459</v>
      </c>
      <c r="AB57" s="123">
        <v>387</v>
      </c>
      <c r="AC57" s="9">
        <f t="shared" si="11"/>
        <v>0.97727272727272729</v>
      </c>
      <c r="AD57" s="123">
        <v>372</v>
      </c>
      <c r="AE57" s="101">
        <f t="shared" si="12"/>
        <v>0.93939393939393945</v>
      </c>
    </row>
    <row r="58" spans="1:31" x14ac:dyDescent="0.2">
      <c r="A58" s="94" t="s">
        <v>60</v>
      </c>
      <c r="B58" s="134">
        <v>74</v>
      </c>
      <c r="C58" s="124">
        <v>77</v>
      </c>
      <c r="D58" s="14">
        <f t="shared" si="0"/>
        <v>1.0405405405405406</v>
      </c>
      <c r="E58" s="124">
        <v>77</v>
      </c>
      <c r="F58" s="14">
        <f t="shared" si="1"/>
        <v>1.0405405405405406</v>
      </c>
      <c r="G58" s="124">
        <v>13</v>
      </c>
      <c r="H58" s="14">
        <f t="shared" si="2"/>
        <v>0.17567567567567569</v>
      </c>
      <c r="I58" s="124">
        <v>77</v>
      </c>
      <c r="J58" s="14">
        <f t="shared" si="3"/>
        <v>1.0405405405405406</v>
      </c>
      <c r="K58" s="124">
        <v>77</v>
      </c>
      <c r="L58" s="14">
        <f t="shared" si="13"/>
        <v>1.0405405405405406</v>
      </c>
      <c r="M58" s="124">
        <v>73</v>
      </c>
      <c r="N58" s="14">
        <f t="shared" si="4"/>
        <v>0.98648648648648651</v>
      </c>
      <c r="O58" s="124">
        <v>76</v>
      </c>
      <c r="P58" s="14">
        <f t="shared" si="16"/>
        <v>1.027027027027027</v>
      </c>
      <c r="Q58" s="124">
        <v>49</v>
      </c>
      <c r="R58" s="14">
        <f t="shared" si="6"/>
        <v>0.66216216216216217</v>
      </c>
      <c r="S58" s="134">
        <v>79</v>
      </c>
      <c r="T58" s="124">
        <v>82</v>
      </c>
      <c r="U58" s="14">
        <f t="shared" si="7"/>
        <v>1.0379746835443038</v>
      </c>
      <c r="V58" s="124">
        <v>85</v>
      </c>
      <c r="W58" s="14">
        <f t="shared" si="17"/>
        <v>1.0759493670886076</v>
      </c>
      <c r="X58" s="124">
        <v>82</v>
      </c>
      <c r="Y58" s="14">
        <f t="shared" si="9"/>
        <v>1.0379746835443038</v>
      </c>
      <c r="Z58" s="124">
        <v>82</v>
      </c>
      <c r="AA58" s="14">
        <f t="shared" si="10"/>
        <v>1.0379746835443038</v>
      </c>
      <c r="AB58" s="124">
        <v>82</v>
      </c>
      <c r="AC58" s="14">
        <f t="shared" si="11"/>
        <v>1.0379746835443038</v>
      </c>
      <c r="AD58" s="124">
        <v>82</v>
      </c>
      <c r="AE58" s="104">
        <f t="shared" si="12"/>
        <v>1.0379746835443038</v>
      </c>
    </row>
    <row r="59" spans="1:31" x14ac:dyDescent="0.2">
      <c r="A59" s="93" t="s">
        <v>61</v>
      </c>
      <c r="B59" s="133">
        <v>52</v>
      </c>
      <c r="C59" s="123">
        <v>46</v>
      </c>
      <c r="D59" s="9">
        <f t="shared" si="0"/>
        <v>0.88461538461538458</v>
      </c>
      <c r="E59" s="123">
        <v>46</v>
      </c>
      <c r="F59" s="9">
        <f t="shared" si="1"/>
        <v>0.88461538461538458</v>
      </c>
      <c r="G59" s="123">
        <v>4</v>
      </c>
      <c r="H59" s="9">
        <f t="shared" si="2"/>
        <v>7.6923076923076927E-2</v>
      </c>
      <c r="I59" s="123">
        <v>46</v>
      </c>
      <c r="J59" s="9">
        <f t="shared" si="3"/>
        <v>0.88461538461538458</v>
      </c>
      <c r="K59" s="123">
        <v>46</v>
      </c>
      <c r="L59" s="9">
        <f t="shared" si="13"/>
        <v>0.88461538461538458</v>
      </c>
      <c r="M59" s="123">
        <v>40</v>
      </c>
      <c r="N59" s="9">
        <f t="shared" si="4"/>
        <v>0.76923076923076927</v>
      </c>
      <c r="O59" s="123">
        <v>40</v>
      </c>
      <c r="P59" s="9">
        <f t="shared" si="16"/>
        <v>0.76923076923076927</v>
      </c>
      <c r="Q59" s="123">
        <v>35</v>
      </c>
      <c r="R59" s="9">
        <f t="shared" si="6"/>
        <v>0.67307692307692313</v>
      </c>
      <c r="S59" s="133">
        <v>54</v>
      </c>
      <c r="T59" s="123">
        <v>53</v>
      </c>
      <c r="U59" s="9">
        <f t="shared" si="7"/>
        <v>0.98148148148148151</v>
      </c>
      <c r="V59" s="123">
        <v>57</v>
      </c>
      <c r="W59" s="9">
        <f t="shared" si="17"/>
        <v>1.0555555555555556</v>
      </c>
      <c r="X59" s="123">
        <v>53</v>
      </c>
      <c r="Y59" s="9">
        <f t="shared" si="9"/>
        <v>0.98148148148148151</v>
      </c>
      <c r="Z59" s="123">
        <v>53</v>
      </c>
      <c r="AA59" s="9">
        <f t="shared" si="10"/>
        <v>0.98148148148148151</v>
      </c>
      <c r="AB59" s="123">
        <v>60</v>
      </c>
      <c r="AC59" s="9">
        <f t="shared" si="11"/>
        <v>1.1111111111111112</v>
      </c>
      <c r="AD59" s="123">
        <v>53</v>
      </c>
      <c r="AE59" s="101">
        <f t="shared" si="12"/>
        <v>0.98148148148148151</v>
      </c>
    </row>
    <row r="60" spans="1:31" x14ac:dyDescent="0.2">
      <c r="A60" s="94" t="s">
        <v>62</v>
      </c>
      <c r="B60" s="134">
        <v>102</v>
      </c>
      <c r="C60" s="124">
        <v>84</v>
      </c>
      <c r="D60" s="14">
        <f t="shared" si="0"/>
        <v>0.82352941176470584</v>
      </c>
      <c r="E60" s="124">
        <v>84</v>
      </c>
      <c r="F60" s="14">
        <f t="shared" si="1"/>
        <v>0.82352941176470584</v>
      </c>
      <c r="G60" s="124">
        <v>22</v>
      </c>
      <c r="H60" s="14">
        <f t="shared" si="2"/>
        <v>0.21568627450980393</v>
      </c>
      <c r="I60" s="124">
        <v>84</v>
      </c>
      <c r="J60" s="14">
        <f t="shared" si="3"/>
        <v>0.82352941176470584</v>
      </c>
      <c r="K60" s="124">
        <v>84</v>
      </c>
      <c r="L60" s="14">
        <f t="shared" si="13"/>
        <v>0.82352941176470584</v>
      </c>
      <c r="M60" s="124">
        <v>80</v>
      </c>
      <c r="N60" s="14">
        <f t="shared" si="4"/>
        <v>0.78431372549019607</v>
      </c>
      <c r="O60" s="124">
        <v>80</v>
      </c>
      <c r="P60" s="14">
        <f t="shared" si="16"/>
        <v>0.78431372549019607</v>
      </c>
      <c r="Q60" s="124">
        <v>56</v>
      </c>
      <c r="R60" s="14">
        <f t="shared" si="6"/>
        <v>0.5490196078431373</v>
      </c>
      <c r="S60" s="134">
        <v>103</v>
      </c>
      <c r="T60" s="124">
        <v>93</v>
      </c>
      <c r="U60" s="14">
        <f t="shared" si="7"/>
        <v>0.90291262135922334</v>
      </c>
      <c r="V60" s="124">
        <v>105</v>
      </c>
      <c r="W60" s="14">
        <f t="shared" si="17"/>
        <v>1.0194174757281553</v>
      </c>
      <c r="X60" s="124">
        <v>93</v>
      </c>
      <c r="Y60" s="14">
        <f t="shared" si="9"/>
        <v>0.90291262135922334</v>
      </c>
      <c r="Z60" s="124">
        <v>93</v>
      </c>
      <c r="AA60" s="14">
        <f t="shared" si="10"/>
        <v>0.90291262135922334</v>
      </c>
      <c r="AB60" s="124">
        <v>113</v>
      </c>
      <c r="AC60" s="14">
        <f t="shared" si="11"/>
        <v>1.0970873786407767</v>
      </c>
      <c r="AD60" s="124">
        <v>93</v>
      </c>
      <c r="AE60" s="104">
        <f t="shared" si="12"/>
        <v>0.90291262135922334</v>
      </c>
    </row>
    <row r="61" spans="1:31" x14ac:dyDescent="0.2">
      <c r="A61" s="93" t="s">
        <v>63</v>
      </c>
      <c r="B61" s="133">
        <v>28</v>
      </c>
      <c r="C61" s="123">
        <v>20</v>
      </c>
      <c r="D61" s="9">
        <f t="shared" si="0"/>
        <v>0.7142857142857143</v>
      </c>
      <c r="E61" s="123">
        <v>20</v>
      </c>
      <c r="F61" s="9">
        <f t="shared" si="1"/>
        <v>0.7142857142857143</v>
      </c>
      <c r="G61" s="123">
        <v>4</v>
      </c>
      <c r="H61" s="9">
        <f t="shared" si="2"/>
        <v>0.14285714285714285</v>
      </c>
      <c r="I61" s="123">
        <v>20</v>
      </c>
      <c r="J61" s="9">
        <f t="shared" si="3"/>
        <v>0.7142857142857143</v>
      </c>
      <c r="K61" s="123">
        <v>20</v>
      </c>
      <c r="L61" s="9">
        <f t="shared" si="13"/>
        <v>0.7142857142857143</v>
      </c>
      <c r="M61" s="123">
        <v>21</v>
      </c>
      <c r="N61" s="9">
        <f t="shared" si="4"/>
        <v>0.75</v>
      </c>
      <c r="O61" s="123">
        <v>21</v>
      </c>
      <c r="P61" s="9">
        <f t="shared" si="16"/>
        <v>0.75</v>
      </c>
      <c r="Q61" s="123">
        <v>21</v>
      </c>
      <c r="R61" s="9">
        <f t="shared" si="6"/>
        <v>0.75</v>
      </c>
      <c r="S61" s="133">
        <v>29</v>
      </c>
      <c r="T61" s="123">
        <v>25</v>
      </c>
      <c r="U61" s="9">
        <f t="shared" si="7"/>
        <v>0.86206896551724133</v>
      </c>
      <c r="V61" s="123">
        <v>27</v>
      </c>
      <c r="W61" s="9">
        <f t="shared" si="17"/>
        <v>0.93103448275862066</v>
      </c>
      <c r="X61" s="123">
        <v>25</v>
      </c>
      <c r="Y61" s="9">
        <f t="shared" si="9"/>
        <v>0.86206896551724133</v>
      </c>
      <c r="Z61" s="123">
        <v>25</v>
      </c>
      <c r="AA61" s="9">
        <f t="shared" si="10"/>
        <v>0.86206896551724133</v>
      </c>
      <c r="AB61" s="123">
        <v>37</v>
      </c>
      <c r="AC61" s="9">
        <f t="shared" si="11"/>
        <v>1.2758620689655173</v>
      </c>
      <c r="AD61" s="123">
        <v>25</v>
      </c>
      <c r="AE61" s="101">
        <f t="shared" si="12"/>
        <v>0.86206896551724133</v>
      </c>
    </row>
    <row r="62" spans="1:31" x14ac:dyDescent="0.2">
      <c r="A62" s="94" t="s">
        <v>64</v>
      </c>
      <c r="B62" s="134">
        <v>125</v>
      </c>
      <c r="C62" s="124">
        <v>104</v>
      </c>
      <c r="D62" s="14">
        <f t="shared" si="0"/>
        <v>0.83199999999999996</v>
      </c>
      <c r="E62" s="124">
        <v>104</v>
      </c>
      <c r="F62" s="14">
        <f t="shared" si="1"/>
        <v>0.83199999999999996</v>
      </c>
      <c r="G62" s="124">
        <v>32</v>
      </c>
      <c r="H62" s="14">
        <f t="shared" si="2"/>
        <v>0.25600000000000001</v>
      </c>
      <c r="I62" s="124">
        <v>104</v>
      </c>
      <c r="J62" s="14">
        <f t="shared" si="3"/>
        <v>0.83199999999999996</v>
      </c>
      <c r="K62" s="124">
        <v>104</v>
      </c>
      <c r="L62" s="14">
        <f t="shared" si="13"/>
        <v>0.83199999999999996</v>
      </c>
      <c r="M62" s="124">
        <v>100</v>
      </c>
      <c r="N62" s="14">
        <f t="shared" si="4"/>
        <v>0.8</v>
      </c>
      <c r="O62" s="124">
        <v>100</v>
      </c>
      <c r="P62" s="14">
        <f t="shared" si="16"/>
        <v>0.8</v>
      </c>
      <c r="Q62" s="124">
        <v>69</v>
      </c>
      <c r="R62" s="14">
        <f t="shared" si="6"/>
        <v>0.55200000000000005</v>
      </c>
      <c r="S62" s="134">
        <v>127</v>
      </c>
      <c r="T62" s="124">
        <v>100</v>
      </c>
      <c r="U62" s="14">
        <f t="shared" si="7"/>
        <v>0.78740157480314965</v>
      </c>
      <c r="V62" s="124">
        <v>126</v>
      </c>
      <c r="W62" s="14">
        <f t="shared" si="17"/>
        <v>0.99212598425196852</v>
      </c>
      <c r="X62" s="124">
        <v>99</v>
      </c>
      <c r="Y62" s="14">
        <f t="shared" si="9"/>
        <v>0.77952755905511806</v>
      </c>
      <c r="Z62" s="124">
        <v>99</v>
      </c>
      <c r="AA62" s="14">
        <f t="shared" si="10"/>
        <v>0.77952755905511806</v>
      </c>
      <c r="AB62" s="124">
        <v>124</v>
      </c>
      <c r="AC62" s="14">
        <f t="shared" si="11"/>
        <v>0.97637795275590555</v>
      </c>
      <c r="AD62" s="124">
        <v>100</v>
      </c>
      <c r="AE62" s="104">
        <f t="shared" si="12"/>
        <v>0.78740157480314965</v>
      </c>
    </row>
    <row r="63" spans="1:31" x14ac:dyDescent="0.2">
      <c r="A63" s="93" t="s">
        <v>65</v>
      </c>
      <c r="B63" s="133">
        <v>130</v>
      </c>
      <c r="C63" s="123">
        <v>112</v>
      </c>
      <c r="D63" s="9">
        <f t="shared" si="0"/>
        <v>0.86153846153846159</v>
      </c>
      <c r="E63" s="123">
        <v>112</v>
      </c>
      <c r="F63" s="9">
        <f t="shared" si="1"/>
        <v>0.86153846153846159</v>
      </c>
      <c r="G63" s="123">
        <v>56</v>
      </c>
      <c r="H63" s="9">
        <f t="shared" si="2"/>
        <v>0.43076923076923079</v>
      </c>
      <c r="I63" s="123">
        <v>112</v>
      </c>
      <c r="J63" s="9">
        <f t="shared" si="3"/>
        <v>0.86153846153846159</v>
      </c>
      <c r="K63" s="123">
        <v>112</v>
      </c>
      <c r="L63" s="9">
        <f t="shared" si="13"/>
        <v>0.86153846153846159</v>
      </c>
      <c r="M63" s="123">
        <v>119</v>
      </c>
      <c r="N63" s="9">
        <f t="shared" si="4"/>
        <v>0.91538461538461535</v>
      </c>
      <c r="O63" s="123">
        <v>119</v>
      </c>
      <c r="P63" s="9">
        <f t="shared" si="16"/>
        <v>0.91538461538461535</v>
      </c>
      <c r="Q63" s="123">
        <v>71</v>
      </c>
      <c r="R63" s="9">
        <f t="shared" si="6"/>
        <v>0.5461538461538461</v>
      </c>
      <c r="S63" s="133">
        <v>134</v>
      </c>
      <c r="T63" s="123">
        <v>109</v>
      </c>
      <c r="U63" s="9">
        <f t="shared" si="7"/>
        <v>0.81343283582089554</v>
      </c>
      <c r="V63" s="123">
        <v>140</v>
      </c>
      <c r="W63" s="9">
        <f t="shared" si="17"/>
        <v>1.044776119402985</v>
      </c>
      <c r="X63" s="123">
        <v>109</v>
      </c>
      <c r="Y63" s="9">
        <f t="shared" si="9"/>
        <v>0.81343283582089554</v>
      </c>
      <c r="Z63" s="123">
        <v>109</v>
      </c>
      <c r="AA63" s="9">
        <f t="shared" si="10"/>
        <v>0.81343283582089554</v>
      </c>
      <c r="AB63" s="123">
        <v>99</v>
      </c>
      <c r="AC63" s="9">
        <f t="shared" si="11"/>
        <v>0.73880597014925375</v>
      </c>
      <c r="AD63" s="123">
        <v>109</v>
      </c>
      <c r="AE63" s="101">
        <f t="shared" si="12"/>
        <v>0.81343283582089554</v>
      </c>
    </row>
    <row r="64" spans="1:31" x14ac:dyDescent="0.2">
      <c r="A64" s="94" t="s">
        <v>66</v>
      </c>
      <c r="B64" s="134">
        <v>128</v>
      </c>
      <c r="C64" s="124">
        <v>146</v>
      </c>
      <c r="D64" s="14">
        <f t="shared" si="0"/>
        <v>1.140625</v>
      </c>
      <c r="E64" s="124">
        <v>146</v>
      </c>
      <c r="F64" s="14">
        <f t="shared" si="1"/>
        <v>1.140625</v>
      </c>
      <c r="G64" s="124">
        <v>22</v>
      </c>
      <c r="H64" s="14">
        <f t="shared" si="2"/>
        <v>0.171875</v>
      </c>
      <c r="I64" s="124">
        <v>146</v>
      </c>
      <c r="J64" s="14">
        <f t="shared" si="3"/>
        <v>1.140625</v>
      </c>
      <c r="K64" s="124">
        <v>146</v>
      </c>
      <c r="L64" s="14">
        <f t="shared" si="13"/>
        <v>1.140625</v>
      </c>
      <c r="M64" s="124">
        <v>137</v>
      </c>
      <c r="N64" s="14">
        <f t="shared" si="4"/>
        <v>1.0703125</v>
      </c>
      <c r="O64" s="124">
        <v>143</v>
      </c>
      <c r="P64" s="14">
        <f t="shared" si="16"/>
        <v>1.1171875</v>
      </c>
      <c r="Q64" s="124">
        <v>97</v>
      </c>
      <c r="R64" s="14">
        <f t="shared" si="6"/>
        <v>0.7578125</v>
      </c>
      <c r="S64" s="134">
        <v>136</v>
      </c>
      <c r="T64" s="124">
        <v>133</v>
      </c>
      <c r="U64" s="14">
        <f t="shared" si="7"/>
        <v>0.9779411764705882</v>
      </c>
      <c r="V64" s="124">
        <v>142</v>
      </c>
      <c r="W64" s="14">
        <f t="shared" si="17"/>
        <v>1.0441176470588236</v>
      </c>
      <c r="X64" s="124">
        <v>135</v>
      </c>
      <c r="Y64" s="14">
        <f t="shared" si="9"/>
        <v>0.99264705882352944</v>
      </c>
      <c r="Z64" s="124">
        <v>135</v>
      </c>
      <c r="AA64" s="14">
        <f t="shared" si="10"/>
        <v>0.99264705882352944</v>
      </c>
      <c r="AB64" s="124">
        <v>86</v>
      </c>
      <c r="AC64" s="14">
        <f t="shared" si="11"/>
        <v>0.63235294117647056</v>
      </c>
      <c r="AD64" s="124">
        <v>132</v>
      </c>
      <c r="AE64" s="104">
        <f t="shared" si="12"/>
        <v>0.97058823529411764</v>
      </c>
    </row>
    <row r="65" spans="1:31" x14ac:dyDescent="0.2">
      <c r="A65" s="93" t="s">
        <v>67</v>
      </c>
      <c r="B65" s="133">
        <v>126</v>
      </c>
      <c r="C65" s="123">
        <v>148</v>
      </c>
      <c r="D65" s="9">
        <f t="shared" si="0"/>
        <v>1.1746031746031746</v>
      </c>
      <c r="E65" s="123">
        <v>148</v>
      </c>
      <c r="F65" s="9">
        <f t="shared" si="1"/>
        <v>1.1746031746031746</v>
      </c>
      <c r="G65" s="123">
        <v>25</v>
      </c>
      <c r="H65" s="9">
        <f t="shared" si="2"/>
        <v>0.1984126984126984</v>
      </c>
      <c r="I65" s="123">
        <v>148</v>
      </c>
      <c r="J65" s="9">
        <f t="shared" si="3"/>
        <v>1.1746031746031746</v>
      </c>
      <c r="K65" s="123">
        <v>148</v>
      </c>
      <c r="L65" s="9">
        <f t="shared" si="13"/>
        <v>1.1746031746031746</v>
      </c>
      <c r="M65" s="123">
        <v>131</v>
      </c>
      <c r="N65" s="9">
        <f t="shared" si="4"/>
        <v>1.0396825396825398</v>
      </c>
      <c r="O65" s="123">
        <v>132</v>
      </c>
      <c r="P65" s="9">
        <f t="shared" si="16"/>
        <v>1.0476190476190477</v>
      </c>
      <c r="Q65" s="123">
        <v>114</v>
      </c>
      <c r="R65" s="9">
        <f t="shared" si="6"/>
        <v>0.90476190476190477</v>
      </c>
      <c r="S65" s="133">
        <v>129</v>
      </c>
      <c r="T65" s="123">
        <v>139</v>
      </c>
      <c r="U65" s="9">
        <f t="shared" si="7"/>
        <v>1.0775193798449612</v>
      </c>
      <c r="V65" s="123">
        <v>138</v>
      </c>
      <c r="W65" s="9">
        <f t="shared" si="17"/>
        <v>1.069767441860465</v>
      </c>
      <c r="X65" s="123">
        <v>139</v>
      </c>
      <c r="Y65" s="9">
        <f t="shared" si="9"/>
        <v>1.0775193798449612</v>
      </c>
      <c r="Z65" s="123">
        <v>139</v>
      </c>
      <c r="AA65" s="9">
        <f t="shared" si="10"/>
        <v>1.0775193798449612</v>
      </c>
      <c r="AB65" s="123">
        <v>131</v>
      </c>
      <c r="AC65" s="9">
        <f t="shared" si="11"/>
        <v>1.0155038759689923</v>
      </c>
      <c r="AD65" s="123">
        <v>139</v>
      </c>
      <c r="AE65" s="101">
        <f t="shared" si="12"/>
        <v>1.0775193798449612</v>
      </c>
    </row>
    <row r="66" spans="1:31" ht="13.5" thickBot="1" x14ac:dyDescent="0.25">
      <c r="A66" s="95" t="s">
        <v>68</v>
      </c>
      <c r="B66" s="135">
        <v>90</v>
      </c>
      <c r="C66" s="125">
        <v>76</v>
      </c>
      <c r="D66" s="25">
        <f t="shared" si="0"/>
        <v>0.84444444444444444</v>
      </c>
      <c r="E66" s="125">
        <v>76</v>
      </c>
      <c r="F66" s="25">
        <f t="shared" si="1"/>
        <v>0.84444444444444444</v>
      </c>
      <c r="G66" s="125">
        <v>26</v>
      </c>
      <c r="H66" s="25">
        <f t="shared" si="2"/>
        <v>0.28888888888888886</v>
      </c>
      <c r="I66" s="125">
        <v>76</v>
      </c>
      <c r="J66" s="25">
        <f t="shared" si="3"/>
        <v>0.84444444444444444</v>
      </c>
      <c r="K66" s="125">
        <v>76</v>
      </c>
      <c r="L66" s="25">
        <f t="shared" si="13"/>
        <v>0.84444444444444444</v>
      </c>
      <c r="M66" s="125">
        <v>65</v>
      </c>
      <c r="N66" s="25">
        <f t="shared" si="4"/>
        <v>0.72222222222222221</v>
      </c>
      <c r="O66" s="125">
        <v>66</v>
      </c>
      <c r="P66" s="25">
        <f t="shared" si="16"/>
        <v>0.73333333333333328</v>
      </c>
      <c r="Q66" s="125">
        <v>47</v>
      </c>
      <c r="R66" s="25">
        <f>Q66/(B66)</f>
        <v>0.52222222222222225</v>
      </c>
      <c r="S66" s="135">
        <v>101</v>
      </c>
      <c r="T66" s="125">
        <v>94</v>
      </c>
      <c r="U66" s="25">
        <f t="shared" si="7"/>
        <v>0.93069306930693074</v>
      </c>
      <c r="V66" s="125">
        <v>82</v>
      </c>
      <c r="W66" s="25">
        <f t="shared" si="17"/>
        <v>0.81188118811881194</v>
      </c>
      <c r="X66" s="125">
        <v>91</v>
      </c>
      <c r="Y66" s="25">
        <f t="shared" si="9"/>
        <v>0.90099009900990101</v>
      </c>
      <c r="Z66" s="125">
        <v>92</v>
      </c>
      <c r="AA66" s="25">
        <f t="shared" si="10"/>
        <v>0.91089108910891092</v>
      </c>
      <c r="AB66" s="125">
        <v>33</v>
      </c>
      <c r="AC66" s="25">
        <f t="shared" si="11"/>
        <v>0.32673267326732675</v>
      </c>
      <c r="AD66" s="125">
        <v>94</v>
      </c>
      <c r="AE66" s="106">
        <f t="shared" si="12"/>
        <v>0.93069306930693074</v>
      </c>
    </row>
    <row r="67" spans="1:31" x14ac:dyDescent="0.2">
      <c r="A67" s="109" t="s">
        <v>69</v>
      </c>
      <c r="B67" s="113">
        <f>SUM(B68:B84)</f>
        <v>3118</v>
      </c>
      <c r="C67" s="126">
        <f>SUM(C68:C84)</f>
        <v>2829</v>
      </c>
      <c r="D67" s="127">
        <f t="shared" si="0"/>
        <v>0.90731237973059653</v>
      </c>
      <c r="E67" s="126">
        <f>SUM(E68:E84)</f>
        <v>2823</v>
      </c>
      <c r="F67" s="127">
        <f t="shared" si="1"/>
        <v>0.90538806927517634</v>
      </c>
      <c r="G67" s="126">
        <f>SUM(G68:G84)</f>
        <v>1537</v>
      </c>
      <c r="H67" s="127">
        <f t="shared" si="2"/>
        <v>0.49294419499679282</v>
      </c>
      <c r="I67" s="126">
        <f>SUM(I68:I84)</f>
        <v>2824</v>
      </c>
      <c r="J67" s="127">
        <f t="shared" si="3"/>
        <v>0.9057087876844131</v>
      </c>
      <c r="K67" s="126">
        <f>SUM(K68:K84)</f>
        <v>2822</v>
      </c>
      <c r="L67" s="127">
        <f>K67/B67</f>
        <v>0.9050673508659397</v>
      </c>
      <c r="M67" s="126">
        <f>SUM(M68:M84)</f>
        <v>2790</v>
      </c>
      <c r="N67" s="127">
        <f t="shared" si="4"/>
        <v>0.8948043617703656</v>
      </c>
      <c r="O67" s="126">
        <f>SUM(O68:O84)</f>
        <v>2782</v>
      </c>
      <c r="P67" s="127">
        <f t="shared" si="16"/>
        <v>0.89223861449647213</v>
      </c>
      <c r="Q67" s="126">
        <f>SUM(Q68:Q84)</f>
        <v>2161</v>
      </c>
      <c r="R67" s="127">
        <f t="shared" ref="R67" si="18">Q67/(B67)</f>
        <v>0.69307248236048746</v>
      </c>
      <c r="S67" s="113">
        <f>SUM(S68:S84)</f>
        <v>3239</v>
      </c>
      <c r="T67" s="126">
        <f>SUM(T68:T84)</f>
        <v>2990</v>
      </c>
      <c r="U67" s="127">
        <f t="shared" si="7"/>
        <v>0.92312442111762893</v>
      </c>
      <c r="V67" s="126">
        <f>SUM(V68:V84)</f>
        <v>2932</v>
      </c>
      <c r="W67" s="127">
        <f>V67/S67</f>
        <v>0.90521765977153446</v>
      </c>
      <c r="X67" s="126">
        <f>SUM(X68:X84)</f>
        <v>2984</v>
      </c>
      <c r="Y67" s="127">
        <f t="shared" si="9"/>
        <v>0.92127199753010192</v>
      </c>
      <c r="Z67" s="126">
        <f>SUM(Z68:Z84)</f>
        <v>2969</v>
      </c>
      <c r="AA67" s="127">
        <f t="shared" si="10"/>
        <v>0.91664093856128437</v>
      </c>
      <c r="AB67" s="126">
        <f>SUM(AB68:AB84)</f>
        <v>2709</v>
      </c>
      <c r="AC67" s="127">
        <f>AB67/S67</f>
        <v>0.83636924976844707</v>
      </c>
      <c r="AD67" s="126">
        <f>SUM(AD68:AD84)</f>
        <v>2973</v>
      </c>
      <c r="AE67" s="114">
        <f t="shared" si="12"/>
        <v>0.91787588761963568</v>
      </c>
    </row>
    <row r="68" spans="1:31" x14ac:dyDescent="0.2">
      <c r="A68" s="93" t="s">
        <v>71</v>
      </c>
      <c r="B68" s="133">
        <v>126</v>
      </c>
      <c r="C68" s="123">
        <v>95</v>
      </c>
      <c r="D68" s="9">
        <f t="shared" si="0"/>
        <v>0.75396825396825395</v>
      </c>
      <c r="E68" s="123">
        <v>95</v>
      </c>
      <c r="F68" s="9">
        <f t="shared" si="1"/>
        <v>0.75396825396825395</v>
      </c>
      <c r="G68" s="123">
        <v>22</v>
      </c>
      <c r="H68" s="9">
        <f t="shared" si="2"/>
        <v>0.17460317460317459</v>
      </c>
      <c r="I68" s="123">
        <v>95</v>
      </c>
      <c r="J68" s="9">
        <f t="shared" si="3"/>
        <v>0.75396825396825395</v>
      </c>
      <c r="K68" s="123">
        <v>95</v>
      </c>
      <c r="L68" s="9">
        <f t="shared" si="13"/>
        <v>0.75396825396825395</v>
      </c>
      <c r="M68" s="123">
        <v>93</v>
      </c>
      <c r="N68" s="9">
        <f t="shared" si="4"/>
        <v>0.73809523809523814</v>
      </c>
      <c r="O68" s="123">
        <v>95</v>
      </c>
      <c r="P68" s="9">
        <f t="shared" si="16"/>
        <v>0.75396825396825395</v>
      </c>
      <c r="Q68" s="123">
        <v>62</v>
      </c>
      <c r="R68" s="9">
        <f t="shared" si="6"/>
        <v>0.49206349206349204</v>
      </c>
      <c r="S68" s="133">
        <v>141</v>
      </c>
      <c r="T68" s="123">
        <v>109</v>
      </c>
      <c r="U68" s="9">
        <f t="shared" si="7"/>
        <v>0.77304964539007093</v>
      </c>
      <c r="V68" s="123">
        <v>110</v>
      </c>
      <c r="W68" s="9">
        <f>V68/S68</f>
        <v>0.78014184397163122</v>
      </c>
      <c r="X68" s="123">
        <v>109</v>
      </c>
      <c r="Y68" s="9">
        <f t="shared" si="9"/>
        <v>0.77304964539007093</v>
      </c>
      <c r="Z68" s="123">
        <v>111</v>
      </c>
      <c r="AA68" s="9">
        <f t="shared" si="10"/>
        <v>0.78723404255319152</v>
      </c>
      <c r="AB68" s="123">
        <v>133</v>
      </c>
      <c r="AC68" s="9">
        <f t="shared" si="11"/>
        <v>0.94326241134751776</v>
      </c>
      <c r="AD68" s="123">
        <v>109</v>
      </c>
      <c r="AE68" s="101">
        <f t="shared" si="12"/>
        <v>0.77304964539007093</v>
      </c>
    </row>
    <row r="69" spans="1:31" x14ac:dyDescent="0.2">
      <c r="A69" s="94" t="s">
        <v>72</v>
      </c>
      <c r="B69" s="134">
        <v>65</v>
      </c>
      <c r="C69" s="124">
        <v>42</v>
      </c>
      <c r="D69" s="14">
        <f t="shared" si="0"/>
        <v>0.64615384615384619</v>
      </c>
      <c r="E69" s="124">
        <v>42</v>
      </c>
      <c r="F69" s="14">
        <f t="shared" si="1"/>
        <v>0.64615384615384619</v>
      </c>
      <c r="G69" s="124">
        <v>8</v>
      </c>
      <c r="H69" s="14">
        <f t="shared" si="2"/>
        <v>0.12307692307692308</v>
      </c>
      <c r="I69" s="124">
        <v>42</v>
      </c>
      <c r="J69" s="14">
        <f t="shared" si="3"/>
        <v>0.64615384615384619</v>
      </c>
      <c r="K69" s="124">
        <v>42</v>
      </c>
      <c r="L69" s="14">
        <f t="shared" si="13"/>
        <v>0.64615384615384619</v>
      </c>
      <c r="M69" s="124">
        <v>42</v>
      </c>
      <c r="N69" s="14">
        <f t="shared" si="4"/>
        <v>0.64615384615384619</v>
      </c>
      <c r="O69" s="124">
        <v>41</v>
      </c>
      <c r="P69" s="14">
        <f t="shared" si="16"/>
        <v>0.63076923076923075</v>
      </c>
      <c r="Q69" s="124">
        <v>27</v>
      </c>
      <c r="R69" s="14">
        <f>Q69/(B69)</f>
        <v>0.41538461538461541</v>
      </c>
      <c r="S69" s="134">
        <v>65</v>
      </c>
      <c r="T69" s="124">
        <v>55</v>
      </c>
      <c r="U69" s="14">
        <f t="shared" si="7"/>
        <v>0.84615384615384615</v>
      </c>
      <c r="V69" s="124">
        <v>58</v>
      </c>
      <c r="W69" s="14">
        <f t="shared" ref="W69:W83" si="19">V69/S69</f>
        <v>0.89230769230769236</v>
      </c>
      <c r="X69" s="124">
        <v>55</v>
      </c>
      <c r="Y69" s="14">
        <f t="shared" si="9"/>
        <v>0.84615384615384615</v>
      </c>
      <c r="Z69" s="124">
        <v>56</v>
      </c>
      <c r="AA69" s="14">
        <f t="shared" si="10"/>
        <v>0.86153846153846159</v>
      </c>
      <c r="AB69" s="124">
        <v>64</v>
      </c>
      <c r="AC69" s="14">
        <f t="shared" si="11"/>
        <v>0.98461538461538467</v>
      </c>
      <c r="AD69" s="124">
        <v>55</v>
      </c>
      <c r="AE69" s="104">
        <f t="shared" si="12"/>
        <v>0.84615384615384615</v>
      </c>
    </row>
    <row r="70" spans="1:31" x14ac:dyDescent="0.2">
      <c r="A70" s="93" t="s">
        <v>73</v>
      </c>
      <c r="B70" s="133">
        <v>108</v>
      </c>
      <c r="C70" s="123">
        <v>88</v>
      </c>
      <c r="D70" s="9">
        <f t="shared" si="0"/>
        <v>0.81481481481481477</v>
      </c>
      <c r="E70" s="123">
        <v>88</v>
      </c>
      <c r="F70" s="9">
        <f t="shared" si="1"/>
        <v>0.81481481481481477</v>
      </c>
      <c r="G70" s="123">
        <v>26</v>
      </c>
      <c r="H70" s="9">
        <f t="shared" si="2"/>
        <v>0.24074074074074073</v>
      </c>
      <c r="I70" s="123">
        <v>88</v>
      </c>
      <c r="J70" s="9">
        <f t="shared" si="3"/>
        <v>0.81481481481481477</v>
      </c>
      <c r="K70" s="123">
        <v>88</v>
      </c>
      <c r="L70" s="9">
        <f t="shared" si="13"/>
        <v>0.81481481481481477</v>
      </c>
      <c r="M70" s="123">
        <v>79</v>
      </c>
      <c r="N70" s="9">
        <f t="shared" si="4"/>
        <v>0.73148148148148151</v>
      </c>
      <c r="O70" s="123">
        <v>83</v>
      </c>
      <c r="P70" s="9">
        <f t="shared" si="16"/>
        <v>0.76851851851851849</v>
      </c>
      <c r="Q70" s="123">
        <v>76</v>
      </c>
      <c r="R70" s="9">
        <f t="shared" si="6"/>
        <v>0.70370370370370372</v>
      </c>
      <c r="S70" s="133">
        <v>109</v>
      </c>
      <c r="T70" s="123">
        <v>96</v>
      </c>
      <c r="U70" s="9">
        <f t="shared" si="7"/>
        <v>0.88073394495412849</v>
      </c>
      <c r="V70" s="123">
        <v>82</v>
      </c>
      <c r="W70" s="9">
        <f t="shared" si="19"/>
        <v>0.75229357798165142</v>
      </c>
      <c r="X70" s="123">
        <v>96</v>
      </c>
      <c r="Y70" s="9">
        <f t="shared" si="9"/>
        <v>0.88073394495412849</v>
      </c>
      <c r="Z70" s="123">
        <v>96</v>
      </c>
      <c r="AA70" s="9">
        <f t="shared" si="10"/>
        <v>0.88073394495412849</v>
      </c>
      <c r="AB70" s="123">
        <v>93</v>
      </c>
      <c r="AC70" s="9">
        <f t="shared" si="11"/>
        <v>0.85321100917431192</v>
      </c>
      <c r="AD70" s="123">
        <v>96</v>
      </c>
      <c r="AE70" s="101">
        <f t="shared" si="12"/>
        <v>0.88073394495412849</v>
      </c>
    </row>
    <row r="71" spans="1:31" x14ac:dyDescent="0.2">
      <c r="A71" s="94" t="s">
        <v>74</v>
      </c>
      <c r="B71" s="134">
        <v>101</v>
      </c>
      <c r="C71" s="124">
        <v>87</v>
      </c>
      <c r="D71" s="14">
        <f t="shared" si="0"/>
        <v>0.86138613861386137</v>
      </c>
      <c r="E71" s="124">
        <v>87</v>
      </c>
      <c r="F71" s="14">
        <f t="shared" si="1"/>
        <v>0.86138613861386137</v>
      </c>
      <c r="G71" s="124">
        <v>40</v>
      </c>
      <c r="H71" s="14">
        <f t="shared" si="2"/>
        <v>0.39603960396039606</v>
      </c>
      <c r="I71" s="124">
        <v>87</v>
      </c>
      <c r="J71" s="14">
        <f t="shared" si="3"/>
        <v>0.86138613861386137</v>
      </c>
      <c r="K71" s="124">
        <v>87</v>
      </c>
      <c r="L71" s="14">
        <f t="shared" si="13"/>
        <v>0.86138613861386137</v>
      </c>
      <c r="M71" s="124">
        <v>92</v>
      </c>
      <c r="N71" s="14">
        <f t="shared" si="4"/>
        <v>0.91089108910891092</v>
      </c>
      <c r="O71" s="124">
        <v>92</v>
      </c>
      <c r="P71" s="14">
        <f t="shared" si="16"/>
        <v>0.91089108910891092</v>
      </c>
      <c r="Q71" s="124">
        <v>75</v>
      </c>
      <c r="R71" s="14">
        <f t="shared" si="6"/>
        <v>0.74257425742574257</v>
      </c>
      <c r="S71" s="134">
        <v>105</v>
      </c>
      <c r="T71" s="124">
        <v>100</v>
      </c>
      <c r="U71" s="14">
        <f t="shared" si="7"/>
        <v>0.95238095238095233</v>
      </c>
      <c r="V71" s="124">
        <v>87</v>
      </c>
      <c r="W71" s="14">
        <f t="shared" si="19"/>
        <v>0.82857142857142863</v>
      </c>
      <c r="X71" s="124">
        <v>100</v>
      </c>
      <c r="Y71" s="14">
        <f t="shared" si="9"/>
        <v>0.95238095238095233</v>
      </c>
      <c r="Z71" s="124">
        <v>100</v>
      </c>
      <c r="AA71" s="14">
        <f t="shared" si="10"/>
        <v>0.95238095238095233</v>
      </c>
      <c r="AB71" s="124">
        <v>72</v>
      </c>
      <c r="AC71" s="14">
        <f t="shared" si="11"/>
        <v>0.68571428571428572</v>
      </c>
      <c r="AD71" s="124">
        <v>100</v>
      </c>
      <c r="AE71" s="104">
        <f t="shared" si="12"/>
        <v>0.95238095238095233</v>
      </c>
    </row>
    <row r="72" spans="1:31" x14ac:dyDescent="0.2">
      <c r="A72" s="93" t="s">
        <v>75</v>
      </c>
      <c r="B72" s="133">
        <v>27</v>
      </c>
      <c r="C72" s="123">
        <v>28</v>
      </c>
      <c r="D72" s="9">
        <f t="shared" si="0"/>
        <v>1.037037037037037</v>
      </c>
      <c r="E72" s="123">
        <v>25</v>
      </c>
      <c r="F72" s="9">
        <f t="shared" si="1"/>
        <v>0.92592592592592593</v>
      </c>
      <c r="G72" s="123">
        <v>6</v>
      </c>
      <c r="H72" s="9">
        <f t="shared" si="2"/>
        <v>0.22222222222222221</v>
      </c>
      <c r="I72" s="123">
        <v>25</v>
      </c>
      <c r="J72" s="9">
        <f t="shared" si="3"/>
        <v>0.92592592592592593</v>
      </c>
      <c r="K72" s="123">
        <v>25</v>
      </c>
      <c r="L72" s="9">
        <f t="shared" si="13"/>
        <v>0.92592592592592593</v>
      </c>
      <c r="M72" s="123">
        <v>27</v>
      </c>
      <c r="N72" s="9">
        <f t="shared" si="4"/>
        <v>1</v>
      </c>
      <c r="O72" s="123">
        <v>27</v>
      </c>
      <c r="P72" s="9">
        <f t="shared" si="16"/>
        <v>1</v>
      </c>
      <c r="Q72" s="123">
        <v>15</v>
      </c>
      <c r="R72" s="9">
        <f t="shared" si="6"/>
        <v>0.55555555555555558</v>
      </c>
      <c r="S72" s="133">
        <v>27</v>
      </c>
      <c r="T72" s="123">
        <v>25</v>
      </c>
      <c r="U72" s="9">
        <f t="shared" si="7"/>
        <v>0.92592592592592593</v>
      </c>
      <c r="V72" s="123">
        <v>21</v>
      </c>
      <c r="W72" s="9">
        <f t="shared" si="19"/>
        <v>0.77777777777777779</v>
      </c>
      <c r="X72" s="123">
        <v>25</v>
      </c>
      <c r="Y72" s="9">
        <f t="shared" si="9"/>
        <v>0.92592592592592593</v>
      </c>
      <c r="Z72" s="123">
        <v>25</v>
      </c>
      <c r="AA72" s="9">
        <f t="shared" si="10"/>
        <v>0.92592592592592593</v>
      </c>
      <c r="AB72" s="123">
        <v>17</v>
      </c>
      <c r="AC72" s="9">
        <f t="shared" si="11"/>
        <v>0.62962962962962965</v>
      </c>
      <c r="AD72" s="123">
        <v>25</v>
      </c>
      <c r="AE72" s="101">
        <f t="shared" si="12"/>
        <v>0.92592592592592593</v>
      </c>
    </row>
    <row r="73" spans="1:31" x14ac:dyDescent="0.2">
      <c r="A73" s="94" t="s">
        <v>76</v>
      </c>
      <c r="B73" s="134">
        <v>222</v>
      </c>
      <c r="C73" s="124">
        <v>221</v>
      </c>
      <c r="D73" s="14">
        <f t="shared" ref="D73:D136" si="20">C73/B73</f>
        <v>0.99549549549549554</v>
      </c>
      <c r="E73" s="124">
        <v>218</v>
      </c>
      <c r="F73" s="14">
        <f t="shared" ref="F73:F136" si="21">E73/B73</f>
        <v>0.98198198198198194</v>
      </c>
      <c r="G73" s="124">
        <v>6</v>
      </c>
      <c r="H73" s="14">
        <f t="shared" ref="H73:H136" si="22">G73/B73</f>
        <v>2.7027027027027029E-2</v>
      </c>
      <c r="I73" s="124">
        <v>219</v>
      </c>
      <c r="J73" s="14">
        <f t="shared" ref="J73:J136" si="23">I73/B73</f>
        <v>0.98648648648648651</v>
      </c>
      <c r="K73" s="124">
        <v>218</v>
      </c>
      <c r="L73" s="14">
        <f t="shared" si="13"/>
        <v>0.98198198198198194</v>
      </c>
      <c r="M73" s="124">
        <v>225</v>
      </c>
      <c r="N73" s="14">
        <f t="shared" ref="N73:N136" si="24">M73/B73</f>
        <v>1.0135135135135136</v>
      </c>
      <c r="O73" s="124">
        <v>232</v>
      </c>
      <c r="P73" s="14">
        <f t="shared" si="16"/>
        <v>1.045045045045045</v>
      </c>
      <c r="Q73" s="124">
        <v>150</v>
      </c>
      <c r="R73" s="14">
        <f t="shared" ref="R73:R136" si="25">Q73/(B73)</f>
        <v>0.67567567567567566</v>
      </c>
      <c r="S73" s="134">
        <v>241</v>
      </c>
      <c r="T73" s="124">
        <v>230</v>
      </c>
      <c r="U73" s="14">
        <f t="shared" ref="U73:U136" si="26">T73/S73</f>
        <v>0.9543568464730291</v>
      </c>
      <c r="V73" s="124">
        <v>232</v>
      </c>
      <c r="W73" s="14">
        <f t="shared" si="19"/>
        <v>0.96265560165975106</v>
      </c>
      <c r="X73" s="124">
        <v>231</v>
      </c>
      <c r="Y73" s="14">
        <f t="shared" ref="Y73:Y136" si="27">X73/S73</f>
        <v>0.95850622406639008</v>
      </c>
      <c r="Z73" s="124">
        <v>229</v>
      </c>
      <c r="AA73" s="14">
        <f t="shared" ref="AA73:AA136" si="28">Z73/S73</f>
        <v>0.950207468879668</v>
      </c>
      <c r="AB73" s="124">
        <v>120</v>
      </c>
      <c r="AC73" s="14">
        <f t="shared" ref="AC73:AC136" si="29">AB73/S73</f>
        <v>0.49792531120331951</v>
      </c>
      <c r="AD73" s="124">
        <v>229</v>
      </c>
      <c r="AE73" s="104">
        <f t="shared" ref="AE73:AE136" si="30">AD73/S73</f>
        <v>0.950207468879668</v>
      </c>
    </row>
    <row r="74" spans="1:31" x14ac:dyDescent="0.2">
      <c r="A74" s="93" t="s">
        <v>77</v>
      </c>
      <c r="B74" s="133">
        <v>127</v>
      </c>
      <c r="C74" s="123">
        <v>135</v>
      </c>
      <c r="D74" s="9">
        <f t="shared" si="20"/>
        <v>1.0629921259842521</v>
      </c>
      <c r="E74" s="123">
        <v>135</v>
      </c>
      <c r="F74" s="9">
        <f t="shared" si="21"/>
        <v>1.0629921259842521</v>
      </c>
      <c r="G74" s="123">
        <v>27</v>
      </c>
      <c r="H74" s="9">
        <f t="shared" si="22"/>
        <v>0.2125984251968504</v>
      </c>
      <c r="I74" s="123">
        <v>135</v>
      </c>
      <c r="J74" s="9">
        <f t="shared" si="23"/>
        <v>1.0629921259842521</v>
      </c>
      <c r="K74" s="123">
        <v>135</v>
      </c>
      <c r="L74" s="9">
        <f t="shared" si="13"/>
        <v>1.0629921259842521</v>
      </c>
      <c r="M74" s="123">
        <v>134</v>
      </c>
      <c r="N74" s="9">
        <f t="shared" si="24"/>
        <v>1.0551181102362204</v>
      </c>
      <c r="O74" s="123">
        <v>134</v>
      </c>
      <c r="P74" s="9">
        <f t="shared" si="16"/>
        <v>1.0551181102362204</v>
      </c>
      <c r="Q74" s="123">
        <v>91</v>
      </c>
      <c r="R74" s="9">
        <f t="shared" si="25"/>
        <v>0.71653543307086609</v>
      </c>
      <c r="S74" s="133">
        <v>131</v>
      </c>
      <c r="T74" s="123">
        <v>117</v>
      </c>
      <c r="U74" s="9">
        <f t="shared" si="26"/>
        <v>0.89312977099236646</v>
      </c>
      <c r="V74" s="123">
        <v>126</v>
      </c>
      <c r="W74" s="9">
        <f t="shared" si="19"/>
        <v>0.96183206106870234</v>
      </c>
      <c r="X74" s="123">
        <v>117</v>
      </c>
      <c r="Y74" s="9">
        <f t="shared" si="27"/>
        <v>0.89312977099236646</v>
      </c>
      <c r="Z74" s="123">
        <v>117</v>
      </c>
      <c r="AA74" s="9">
        <f t="shared" si="28"/>
        <v>0.89312977099236646</v>
      </c>
      <c r="AB74" s="123">
        <v>140</v>
      </c>
      <c r="AC74" s="9">
        <f t="shared" si="29"/>
        <v>1.0687022900763359</v>
      </c>
      <c r="AD74" s="123">
        <v>117</v>
      </c>
      <c r="AE74" s="101">
        <f t="shared" si="30"/>
        <v>0.89312977099236646</v>
      </c>
    </row>
    <row r="75" spans="1:31" x14ac:dyDescent="0.2">
      <c r="A75" s="94" t="s">
        <v>78</v>
      </c>
      <c r="B75" s="134">
        <v>77</v>
      </c>
      <c r="C75" s="124">
        <v>61</v>
      </c>
      <c r="D75" s="14">
        <f t="shared" si="20"/>
        <v>0.79220779220779225</v>
      </c>
      <c r="E75" s="124">
        <v>61</v>
      </c>
      <c r="F75" s="14">
        <f t="shared" si="21"/>
        <v>0.79220779220779225</v>
      </c>
      <c r="G75" s="124">
        <v>20</v>
      </c>
      <c r="H75" s="14">
        <f t="shared" si="22"/>
        <v>0.25974025974025972</v>
      </c>
      <c r="I75" s="124">
        <v>62</v>
      </c>
      <c r="J75" s="14">
        <f t="shared" si="23"/>
        <v>0.80519480519480524</v>
      </c>
      <c r="K75" s="124">
        <v>61</v>
      </c>
      <c r="L75" s="14">
        <f t="shared" si="13"/>
        <v>0.79220779220779225</v>
      </c>
      <c r="M75" s="124">
        <v>59</v>
      </c>
      <c r="N75" s="14">
        <f t="shared" si="24"/>
        <v>0.76623376623376627</v>
      </c>
      <c r="O75" s="124">
        <v>59</v>
      </c>
      <c r="P75" s="14">
        <f t="shared" si="16"/>
        <v>0.76623376623376627</v>
      </c>
      <c r="Q75" s="124">
        <v>43</v>
      </c>
      <c r="R75" s="14">
        <f t="shared" si="25"/>
        <v>0.55844155844155841</v>
      </c>
      <c r="S75" s="134">
        <v>82</v>
      </c>
      <c r="T75" s="124">
        <v>58</v>
      </c>
      <c r="U75" s="14">
        <f t="shared" si="26"/>
        <v>0.70731707317073167</v>
      </c>
      <c r="V75" s="124">
        <v>87</v>
      </c>
      <c r="W75" s="14">
        <f t="shared" si="19"/>
        <v>1.0609756097560976</v>
      </c>
      <c r="X75" s="124">
        <v>57</v>
      </c>
      <c r="Y75" s="14">
        <f t="shared" si="27"/>
        <v>0.69512195121951215</v>
      </c>
      <c r="Z75" s="124">
        <v>58</v>
      </c>
      <c r="AA75" s="14">
        <f t="shared" si="28"/>
        <v>0.70731707317073167</v>
      </c>
      <c r="AB75" s="124">
        <v>17</v>
      </c>
      <c r="AC75" s="14">
        <f t="shared" si="29"/>
        <v>0.2073170731707317</v>
      </c>
      <c r="AD75" s="124">
        <v>58</v>
      </c>
      <c r="AE75" s="104">
        <f t="shared" si="30"/>
        <v>0.70731707317073167</v>
      </c>
    </row>
    <row r="76" spans="1:31" x14ac:dyDescent="0.2">
      <c r="A76" s="93" t="s">
        <v>79</v>
      </c>
      <c r="B76" s="133">
        <v>66</v>
      </c>
      <c r="C76" s="123">
        <v>72</v>
      </c>
      <c r="D76" s="9">
        <f t="shared" si="20"/>
        <v>1.0909090909090908</v>
      </c>
      <c r="E76" s="123">
        <v>72</v>
      </c>
      <c r="F76" s="9">
        <f t="shared" si="21"/>
        <v>1.0909090909090908</v>
      </c>
      <c r="G76" s="123">
        <v>17</v>
      </c>
      <c r="H76" s="9">
        <f t="shared" si="22"/>
        <v>0.25757575757575757</v>
      </c>
      <c r="I76" s="123">
        <v>72</v>
      </c>
      <c r="J76" s="9">
        <f t="shared" si="23"/>
        <v>1.0909090909090908</v>
      </c>
      <c r="K76" s="123">
        <v>72</v>
      </c>
      <c r="L76" s="9">
        <f t="shared" ref="L76:L139" si="31">K76/B76</f>
        <v>1.0909090909090908</v>
      </c>
      <c r="M76" s="123">
        <v>70</v>
      </c>
      <c r="N76" s="9">
        <f t="shared" si="24"/>
        <v>1.0606060606060606</v>
      </c>
      <c r="O76" s="123">
        <v>70</v>
      </c>
      <c r="P76" s="9">
        <f t="shared" si="16"/>
        <v>1.0606060606060606</v>
      </c>
      <c r="Q76" s="123">
        <v>55</v>
      </c>
      <c r="R76" s="9">
        <f t="shared" si="25"/>
        <v>0.83333333333333337</v>
      </c>
      <c r="S76" s="133">
        <v>61</v>
      </c>
      <c r="T76" s="123">
        <v>72</v>
      </c>
      <c r="U76" s="9">
        <f t="shared" si="26"/>
        <v>1.180327868852459</v>
      </c>
      <c r="V76" s="123">
        <v>75</v>
      </c>
      <c r="W76" s="9">
        <f t="shared" si="19"/>
        <v>1.2295081967213115</v>
      </c>
      <c r="X76" s="123">
        <v>72</v>
      </c>
      <c r="Y76" s="9">
        <f t="shared" si="27"/>
        <v>1.180327868852459</v>
      </c>
      <c r="Z76" s="123">
        <v>72</v>
      </c>
      <c r="AA76" s="9">
        <f t="shared" si="28"/>
        <v>1.180327868852459</v>
      </c>
      <c r="AB76" s="123">
        <v>59</v>
      </c>
      <c r="AC76" s="9">
        <f t="shared" si="29"/>
        <v>0.96721311475409832</v>
      </c>
      <c r="AD76" s="123">
        <v>72</v>
      </c>
      <c r="AE76" s="101">
        <f t="shared" si="30"/>
        <v>1.180327868852459</v>
      </c>
    </row>
    <row r="77" spans="1:31" x14ac:dyDescent="0.2">
      <c r="A77" s="94" t="s">
        <v>80</v>
      </c>
      <c r="B77" s="134">
        <v>308</v>
      </c>
      <c r="C77" s="124">
        <v>226</v>
      </c>
      <c r="D77" s="14">
        <f t="shared" si="20"/>
        <v>0.73376623376623373</v>
      </c>
      <c r="E77" s="124">
        <v>226</v>
      </c>
      <c r="F77" s="14">
        <f t="shared" si="21"/>
        <v>0.73376623376623373</v>
      </c>
      <c r="G77" s="124">
        <v>111</v>
      </c>
      <c r="H77" s="14">
        <f t="shared" si="22"/>
        <v>0.36038961038961037</v>
      </c>
      <c r="I77" s="124">
        <v>226</v>
      </c>
      <c r="J77" s="14">
        <f t="shared" si="23"/>
        <v>0.73376623376623373</v>
      </c>
      <c r="K77" s="124">
        <v>226</v>
      </c>
      <c r="L77" s="14">
        <f t="shared" si="31"/>
        <v>0.73376623376623373</v>
      </c>
      <c r="M77" s="124">
        <v>234</v>
      </c>
      <c r="N77" s="14">
        <f t="shared" si="24"/>
        <v>0.75974025974025972</v>
      </c>
      <c r="O77" s="124">
        <v>236</v>
      </c>
      <c r="P77" s="14">
        <f t="shared" si="16"/>
        <v>0.76623376623376627</v>
      </c>
      <c r="Q77" s="124">
        <v>131</v>
      </c>
      <c r="R77" s="14">
        <f t="shared" si="25"/>
        <v>0.42532467532467533</v>
      </c>
      <c r="S77" s="134">
        <v>334</v>
      </c>
      <c r="T77" s="124">
        <v>263</v>
      </c>
      <c r="U77" s="14">
        <f t="shared" si="26"/>
        <v>0.78742514970059885</v>
      </c>
      <c r="V77" s="124">
        <v>267</v>
      </c>
      <c r="W77" s="14">
        <f t="shared" si="19"/>
        <v>0.79940119760479045</v>
      </c>
      <c r="X77" s="124">
        <v>261</v>
      </c>
      <c r="Y77" s="14">
        <f t="shared" si="27"/>
        <v>0.78143712574850299</v>
      </c>
      <c r="Z77" s="124">
        <v>254</v>
      </c>
      <c r="AA77" s="14">
        <f t="shared" si="28"/>
        <v>0.76047904191616766</v>
      </c>
      <c r="AB77" s="124">
        <v>223</v>
      </c>
      <c r="AC77" s="14">
        <f t="shared" si="29"/>
        <v>0.66766467065868262</v>
      </c>
      <c r="AD77" s="124">
        <v>264</v>
      </c>
      <c r="AE77" s="104">
        <f t="shared" si="30"/>
        <v>0.79041916167664672</v>
      </c>
    </row>
    <row r="78" spans="1:31" x14ac:dyDescent="0.2">
      <c r="A78" s="93" t="s">
        <v>145</v>
      </c>
      <c r="B78" s="133">
        <v>98</v>
      </c>
      <c r="C78" s="123">
        <v>97</v>
      </c>
      <c r="D78" s="9">
        <f t="shared" si="20"/>
        <v>0.98979591836734693</v>
      </c>
      <c r="E78" s="123">
        <v>97</v>
      </c>
      <c r="F78" s="9">
        <f t="shared" si="21"/>
        <v>0.98979591836734693</v>
      </c>
      <c r="G78" s="123">
        <v>32</v>
      </c>
      <c r="H78" s="9">
        <f t="shared" si="22"/>
        <v>0.32653061224489793</v>
      </c>
      <c r="I78" s="123">
        <v>97</v>
      </c>
      <c r="J78" s="9">
        <f t="shared" si="23"/>
        <v>0.98979591836734693</v>
      </c>
      <c r="K78" s="123">
        <v>97</v>
      </c>
      <c r="L78" s="9">
        <f t="shared" si="31"/>
        <v>0.98979591836734693</v>
      </c>
      <c r="M78" s="123">
        <v>93</v>
      </c>
      <c r="N78" s="9">
        <f t="shared" si="24"/>
        <v>0.94897959183673475</v>
      </c>
      <c r="O78" s="123">
        <v>97</v>
      </c>
      <c r="P78" s="9">
        <f t="shared" si="16"/>
        <v>0.98979591836734693</v>
      </c>
      <c r="Q78" s="123">
        <v>58</v>
      </c>
      <c r="R78" s="9">
        <f t="shared" si="25"/>
        <v>0.59183673469387754</v>
      </c>
      <c r="S78" s="133">
        <v>104</v>
      </c>
      <c r="T78" s="123">
        <v>99</v>
      </c>
      <c r="U78" s="9">
        <f t="shared" si="26"/>
        <v>0.95192307692307687</v>
      </c>
      <c r="V78" s="123">
        <v>83</v>
      </c>
      <c r="W78" s="9">
        <f t="shared" si="19"/>
        <v>0.79807692307692313</v>
      </c>
      <c r="X78" s="123">
        <v>99</v>
      </c>
      <c r="Y78" s="9">
        <f t="shared" si="27"/>
        <v>0.95192307692307687</v>
      </c>
      <c r="Z78" s="123">
        <v>99</v>
      </c>
      <c r="AA78" s="9">
        <f t="shared" si="28"/>
        <v>0.95192307692307687</v>
      </c>
      <c r="AB78" s="123">
        <v>97</v>
      </c>
      <c r="AC78" s="9">
        <f t="shared" si="29"/>
        <v>0.93269230769230771</v>
      </c>
      <c r="AD78" s="123">
        <v>99</v>
      </c>
      <c r="AE78" s="101">
        <f t="shared" si="30"/>
        <v>0.95192307692307687</v>
      </c>
    </row>
    <row r="79" spans="1:31" x14ac:dyDescent="0.2">
      <c r="A79" s="94" t="s">
        <v>146</v>
      </c>
      <c r="B79" s="134">
        <v>46</v>
      </c>
      <c r="C79" s="124">
        <v>56</v>
      </c>
      <c r="D79" s="14">
        <f t="shared" si="20"/>
        <v>1.2173913043478262</v>
      </c>
      <c r="E79" s="124">
        <v>56</v>
      </c>
      <c r="F79" s="14">
        <f t="shared" si="21"/>
        <v>1.2173913043478262</v>
      </c>
      <c r="G79" s="124">
        <v>9</v>
      </c>
      <c r="H79" s="14">
        <f t="shared" si="22"/>
        <v>0.19565217391304349</v>
      </c>
      <c r="I79" s="124">
        <v>56</v>
      </c>
      <c r="J79" s="14">
        <f t="shared" si="23"/>
        <v>1.2173913043478262</v>
      </c>
      <c r="K79" s="124">
        <v>56</v>
      </c>
      <c r="L79" s="14">
        <f t="shared" si="31"/>
        <v>1.2173913043478262</v>
      </c>
      <c r="M79" s="124">
        <v>48</v>
      </c>
      <c r="N79" s="14">
        <f t="shared" si="24"/>
        <v>1.0434782608695652</v>
      </c>
      <c r="O79" s="124">
        <v>51</v>
      </c>
      <c r="P79" s="14">
        <f t="shared" si="16"/>
        <v>1.1086956521739131</v>
      </c>
      <c r="Q79" s="124">
        <v>44</v>
      </c>
      <c r="R79" s="14">
        <f t="shared" si="25"/>
        <v>0.95652173913043481</v>
      </c>
      <c r="S79" s="134">
        <v>47</v>
      </c>
      <c r="T79" s="124">
        <v>51</v>
      </c>
      <c r="U79" s="14">
        <f t="shared" si="26"/>
        <v>1.0851063829787233</v>
      </c>
      <c r="V79" s="124">
        <v>54</v>
      </c>
      <c r="W79" s="14">
        <f t="shared" si="19"/>
        <v>1.1489361702127661</v>
      </c>
      <c r="X79" s="124">
        <v>51</v>
      </c>
      <c r="Y79" s="14">
        <f t="shared" si="27"/>
        <v>1.0851063829787233</v>
      </c>
      <c r="Z79" s="124">
        <v>50</v>
      </c>
      <c r="AA79" s="14">
        <f t="shared" si="28"/>
        <v>1.0638297872340425</v>
      </c>
      <c r="AB79" s="124">
        <v>59</v>
      </c>
      <c r="AC79" s="14">
        <f t="shared" si="29"/>
        <v>1.2553191489361701</v>
      </c>
      <c r="AD79" s="124">
        <v>51</v>
      </c>
      <c r="AE79" s="104">
        <f t="shared" si="30"/>
        <v>1.0851063829787233</v>
      </c>
    </row>
    <row r="80" spans="1:31" x14ac:dyDescent="0.2">
      <c r="A80" s="93" t="s">
        <v>81</v>
      </c>
      <c r="B80" s="133">
        <v>326</v>
      </c>
      <c r="C80" s="123">
        <v>319</v>
      </c>
      <c r="D80" s="9">
        <f t="shared" si="20"/>
        <v>0.9785276073619632</v>
      </c>
      <c r="E80" s="123">
        <v>319</v>
      </c>
      <c r="F80" s="9">
        <f t="shared" si="21"/>
        <v>0.9785276073619632</v>
      </c>
      <c r="G80" s="123">
        <v>99</v>
      </c>
      <c r="H80" s="9">
        <f t="shared" si="22"/>
        <v>0.30368098159509205</v>
      </c>
      <c r="I80" s="123">
        <v>319</v>
      </c>
      <c r="J80" s="9">
        <f t="shared" si="23"/>
        <v>0.9785276073619632</v>
      </c>
      <c r="K80" s="123">
        <v>319</v>
      </c>
      <c r="L80" s="9">
        <f t="shared" si="31"/>
        <v>0.9785276073619632</v>
      </c>
      <c r="M80" s="123">
        <v>327</v>
      </c>
      <c r="N80" s="9">
        <f t="shared" si="24"/>
        <v>1.0030674846625767</v>
      </c>
      <c r="O80" s="123">
        <v>326</v>
      </c>
      <c r="P80" s="9">
        <f t="shared" si="16"/>
        <v>1</v>
      </c>
      <c r="Q80" s="123">
        <v>273</v>
      </c>
      <c r="R80" s="9">
        <f t="shared" si="25"/>
        <v>0.83742331288343563</v>
      </c>
      <c r="S80" s="133">
        <v>334</v>
      </c>
      <c r="T80" s="123">
        <v>355</v>
      </c>
      <c r="U80" s="9">
        <f t="shared" si="26"/>
        <v>1.062874251497006</v>
      </c>
      <c r="V80" s="123">
        <v>334</v>
      </c>
      <c r="W80" s="9">
        <f t="shared" si="19"/>
        <v>1</v>
      </c>
      <c r="X80" s="123">
        <v>355</v>
      </c>
      <c r="Y80" s="9">
        <f t="shared" si="27"/>
        <v>1.062874251497006</v>
      </c>
      <c r="Z80" s="123">
        <v>356</v>
      </c>
      <c r="AA80" s="9">
        <f t="shared" si="28"/>
        <v>1.0658682634730539</v>
      </c>
      <c r="AB80" s="123">
        <v>286</v>
      </c>
      <c r="AC80" s="9">
        <f t="shared" si="29"/>
        <v>0.85628742514970058</v>
      </c>
      <c r="AD80" s="123">
        <v>355</v>
      </c>
      <c r="AE80" s="101">
        <f t="shared" si="30"/>
        <v>1.062874251497006</v>
      </c>
    </row>
    <row r="81" spans="1:31" x14ac:dyDescent="0.2">
      <c r="A81" s="94" t="s">
        <v>82</v>
      </c>
      <c r="B81" s="134">
        <v>472</v>
      </c>
      <c r="C81" s="124">
        <v>485</v>
      </c>
      <c r="D81" s="14">
        <f t="shared" si="20"/>
        <v>1.027542372881356</v>
      </c>
      <c r="E81" s="124">
        <v>485</v>
      </c>
      <c r="F81" s="14">
        <f t="shared" si="21"/>
        <v>1.027542372881356</v>
      </c>
      <c r="G81" s="124">
        <v>145</v>
      </c>
      <c r="H81" s="14">
        <f t="shared" si="22"/>
        <v>0.30720338983050849</v>
      </c>
      <c r="I81" s="124">
        <v>485</v>
      </c>
      <c r="J81" s="14">
        <f t="shared" si="23"/>
        <v>1.027542372881356</v>
      </c>
      <c r="K81" s="124">
        <v>485</v>
      </c>
      <c r="L81" s="14">
        <f t="shared" si="31"/>
        <v>1.027542372881356</v>
      </c>
      <c r="M81" s="124">
        <v>475</v>
      </c>
      <c r="N81" s="14">
        <f t="shared" si="24"/>
        <v>1.0063559322033899</v>
      </c>
      <c r="O81" s="124">
        <v>453</v>
      </c>
      <c r="P81" s="14">
        <f t="shared" si="16"/>
        <v>0.9597457627118644</v>
      </c>
      <c r="Q81" s="124">
        <v>378</v>
      </c>
      <c r="R81" s="14">
        <f t="shared" si="25"/>
        <v>0.80084745762711862</v>
      </c>
      <c r="S81" s="134">
        <v>481</v>
      </c>
      <c r="T81" s="124">
        <v>502</v>
      </c>
      <c r="U81" s="14">
        <f t="shared" si="26"/>
        <v>1.0436590436590436</v>
      </c>
      <c r="V81" s="124">
        <v>496</v>
      </c>
      <c r="W81" s="14">
        <f t="shared" si="19"/>
        <v>1.0311850311850312</v>
      </c>
      <c r="X81" s="124">
        <v>503</v>
      </c>
      <c r="Y81" s="14">
        <f t="shared" si="27"/>
        <v>1.0457380457380456</v>
      </c>
      <c r="Z81" s="124">
        <v>496</v>
      </c>
      <c r="AA81" s="14">
        <f t="shared" si="28"/>
        <v>1.0311850311850312</v>
      </c>
      <c r="AB81" s="124">
        <v>476</v>
      </c>
      <c r="AC81" s="14">
        <f t="shared" si="29"/>
        <v>0.98960498960498966</v>
      </c>
      <c r="AD81" s="124">
        <v>500</v>
      </c>
      <c r="AE81" s="104">
        <f t="shared" si="30"/>
        <v>1.0395010395010396</v>
      </c>
    </row>
    <row r="82" spans="1:31" x14ac:dyDescent="0.2">
      <c r="A82" s="93" t="s">
        <v>83</v>
      </c>
      <c r="B82" s="133">
        <v>69</v>
      </c>
      <c r="C82" s="123">
        <v>53</v>
      </c>
      <c r="D82" s="9">
        <f t="shared" si="20"/>
        <v>0.76811594202898548</v>
      </c>
      <c r="E82" s="123">
        <v>54</v>
      </c>
      <c r="F82" s="9">
        <f t="shared" si="21"/>
        <v>0.78260869565217395</v>
      </c>
      <c r="G82" s="123">
        <v>16</v>
      </c>
      <c r="H82" s="9">
        <f t="shared" si="22"/>
        <v>0.2318840579710145</v>
      </c>
      <c r="I82" s="123">
        <v>53</v>
      </c>
      <c r="J82" s="9">
        <f t="shared" si="23"/>
        <v>0.76811594202898548</v>
      </c>
      <c r="K82" s="123">
        <v>53</v>
      </c>
      <c r="L82" s="9">
        <f t="shared" si="31"/>
        <v>0.76811594202898548</v>
      </c>
      <c r="M82" s="123">
        <v>47</v>
      </c>
      <c r="N82" s="9">
        <f t="shared" si="24"/>
        <v>0.6811594202898551</v>
      </c>
      <c r="O82" s="123">
        <v>47</v>
      </c>
      <c r="P82" s="9">
        <f t="shared" si="16"/>
        <v>0.6811594202898551</v>
      </c>
      <c r="Q82" s="123">
        <v>46</v>
      </c>
      <c r="R82" s="9">
        <f t="shared" si="25"/>
        <v>0.66666666666666663</v>
      </c>
      <c r="S82" s="133">
        <v>74</v>
      </c>
      <c r="T82" s="123">
        <v>57</v>
      </c>
      <c r="U82" s="9">
        <f t="shared" si="26"/>
        <v>0.77027027027027029</v>
      </c>
      <c r="V82" s="123">
        <v>52</v>
      </c>
      <c r="W82" s="9">
        <f t="shared" si="19"/>
        <v>0.70270270270270274</v>
      </c>
      <c r="X82" s="123">
        <v>57</v>
      </c>
      <c r="Y82" s="9">
        <f t="shared" si="27"/>
        <v>0.77027027027027029</v>
      </c>
      <c r="Z82" s="123">
        <v>56</v>
      </c>
      <c r="AA82" s="9">
        <f t="shared" si="28"/>
        <v>0.7567567567567568</v>
      </c>
      <c r="AB82" s="123">
        <v>63</v>
      </c>
      <c r="AC82" s="9">
        <f t="shared" si="29"/>
        <v>0.85135135135135132</v>
      </c>
      <c r="AD82" s="123">
        <v>57</v>
      </c>
      <c r="AE82" s="101">
        <f t="shared" si="30"/>
        <v>0.77027027027027029</v>
      </c>
    </row>
    <row r="83" spans="1:31" x14ac:dyDescent="0.2">
      <c r="A83" s="94" t="s">
        <v>84</v>
      </c>
      <c r="B83" s="134">
        <v>270</v>
      </c>
      <c r="C83" s="124">
        <v>229</v>
      </c>
      <c r="D83" s="14">
        <f t="shared" si="20"/>
        <v>0.8481481481481481</v>
      </c>
      <c r="E83" s="124">
        <v>228</v>
      </c>
      <c r="F83" s="14">
        <f t="shared" si="21"/>
        <v>0.84444444444444444</v>
      </c>
      <c r="G83" s="124">
        <v>51</v>
      </c>
      <c r="H83" s="14">
        <f t="shared" si="22"/>
        <v>0.18888888888888888</v>
      </c>
      <c r="I83" s="124">
        <v>228</v>
      </c>
      <c r="J83" s="14">
        <f t="shared" si="23"/>
        <v>0.84444444444444444</v>
      </c>
      <c r="K83" s="124">
        <v>228</v>
      </c>
      <c r="L83" s="14">
        <f t="shared" si="31"/>
        <v>0.84444444444444444</v>
      </c>
      <c r="M83" s="124">
        <v>225</v>
      </c>
      <c r="N83" s="14">
        <f t="shared" si="24"/>
        <v>0.83333333333333337</v>
      </c>
      <c r="O83" s="124">
        <v>229</v>
      </c>
      <c r="P83" s="14">
        <f t="shared" si="16"/>
        <v>0.8481481481481481</v>
      </c>
      <c r="Q83" s="124">
        <v>165</v>
      </c>
      <c r="R83" s="14">
        <f t="shared" si="25"/>
        <v>0.61111111111111116</v>
      </c>
      <c r="S83" s="134">
        <v>287</v>
      </c>
      <c r="T83" s="124">
        <v>251</v>
      </c>
      <c r="U83" s="14">
        <f t="shared" si="26"/>
        <v>0.87456445993031362</v>
      </c>
      <c r="V83" s="124">
        <v>245</v>
      </c>
      <c r="W83" s="14">
        <f t="shared" si="19"/>
        <v>0.85365853658536583</v>
      </c>
      <c r="X83" s="124">
        <v>250</v>
      </c>
      <c r="Y83" s="14">
        <f t="shared" si="27"/>
        <v>0.87108013937282225</v>
      </c>
      <c r="Z83" s="124">
        <v>247</v>
      </c>
      <c r="AA83" s="14">
        <f t="shared" si="28"/>
        <v>0.86062717770034847</v>
      </c>
      <c r="AB83" s="124">
        <v>259</v>
      </c>
      <c r="AC83" s="14">
        <f t="shared" si="29"/>
        <v>0.90243902439024393</v>
      </c>
      <c r="AD83" s="124">
        <v>251</v>
      </c>
      <c r="AE83" s="104">
        <f t="shared" si="30"/>
        <v>0.87456445993031362</v>
      </c>
    </row>
    <row r="84" spans="1:31" ht="13.5" thickBot="1" x14ac:dyDescent="0.25">
      <c r="A84" s="118" t="s">
        <v>70</v>
      </c>
      <c r="B84" s="136">
        <v>610</v>
      </c>
      <c r="C84" s="128">
        <v>535</v>
      </c>
      <c r="D84" s="129">
        <f t="shared" si="20"/>
        <v>0.87704918032786883</v>
      </c>
      <c r="E84" s="128">
        <v>535</v>
      </c>
      <c r="F84" s="129">
        <f t="shared" si="21"/>
        <v>0.87704918032786883</v>
      </c>
      <c r="G84" s="128">
        <v>902</v>
      </c>
      <c r="H84" s="129">
        <f t="shared" si="22"/>
        <v>1.478688524590164</v>
      </c>
      <c r="I84" s="128">
        <v>535</v>
      </c>
      <c r="J84" s="129">
        <f t="shared" si="23"/>
        <v>0.87704918032786883</v>
      </c>
      <c r="K84" s="128">
        <v>535</v>
      </c>
      <c r="L84" s="129">
        <f t="shared" si="31"/>
        <v>0.87704918032786883</v>
      </c>
      <c r="M84" s="128">
        <v>520</v>
      </c>
      <c r="N84" s="129">
        <f t="shared" si="24"/>
        <v>0.85245901639344257</v>
      </c>
      <c r="O84" s="128">
        <v>510</v>
      </c>
      <c r="P84" s="129">
        <f t="shared" si="16"/>
        <v>0.83606557377049184</v>
      </c>
      <c r="Q84" s="128">
        <v>472</v>
      </c>
      <c r="R84" s="129">
        <f t="shared" si="25"/>
        <v>0.77377049180327873</v>
      </c>
      <c r="S84" s="136">
        <v>616</v>
      </c>
      <c r="T84" s="128">
        <v>550</v>
      </c>
      <c r="U84" s="129">
        <f t="shared" si="26"/>
        <v>0.8928571428571429</v>
      </c>
      <c r="V84" s="128">
        <v>523</v>
      </c>
      <c r="W84" s="129">
        <f>V84/S84</f>
        <v>0.84902597402597402</v>
      </c>
      <c r="X84" s="128">
        <v>546</v>
      </c>
      <c r="Y84" s="129">
        <f t="shared" si="27"/>
        <v>0.88636363636363635</v>
      </c>
      <c r="Z84" s="128">
        <v>547</v>
      </c>
      <c r="AA84" s="129">
        <f t="shared" si="28"/>
        <v>0.88798701298701299</v>
      </c>
      <c r="AB84" s="128">
        <v>531</v>
      </c>
      <c r="AC84" s="129">
        <f t="shared" si="29"/>
        <v>0.86201298701298701</v>
      </c>
      <c r="AD84" s="128">
        <v>535</v>
      </c>
      <c r="AE84" s="120">
        <f t="shared" si="30"/>
        <v>0.86850649350649356</v>
      </c>
    </row>
    <row r="85" spans="1:31" x14ac:dyDescent="0.2">
      <c r="A85" s="109" t="s">
        <v>85</v>
      </c>
      <c r="B85" s="113">
        <f>SUM(B86:B108)</f>
        <v>7123</v>
      </c>
      <c r="C85" s="126">
        <f>SUM(C86:C108)</f>
        <v>7161</v>
      </c>
      <c r="D85" s="127">
        <f t="shared" si="20"/>
        <v>1.0053348308297065</v>
      </c>
      <c r="E85" s="126">
        <f>SUM(E86:E108)</f>
        <v>7190</v>
      </c>
      <c r="F85" s="127">
        <f t="shared" si="21"/>
        <v>1.0094061490944826</v>
      </c>
      <c r="G85" s="126">
        <f>SUM(G86:G108)</f>
        <v>6699</v>
      </c>
      <c r="H85" s="127">
        <f t="shared" si="22"/>
        <v>0.94047451916327385</v>
      </c>
      <c r="I85" s="126">
        <f>SUM(I86:I108)</f>
        <v>7187</v>
      </c>
      <c r="J85" s="127">
        <f t="shared" si="23"/>
        <v>1.0089849782395057</v>
      </c>
      <c r="K85" s="126">
        <f>SUM(K86:K108)</f>
        <v>7186</v>
      </c>
      <c r="L85" s="127">
        <f>K85/B85</f>
        <v>1.0088445879545136</v>
      </c>
      <c r="M85" s="126">
        <f>SUM(M86:M108)</f>
        <v>7294</v>
      </c>
      <c r="N85" s="127">
        <f t="shared" si="24"/>
        <v>1.0240067387336795</v>
      </c>
      <c r="O85" s="126">
        <f>SUM(O86:O108)</f>
        <v>7273</v>
      </c>
      <c r="P85" s="127">
        <f t="shared" si="16"/>
        <v>1.0210585427488419</v>
      </c>
      <c r="Q85" s="126">
        <f>SUM(Q86:Q108)</f>
        <v>5100</v>
      </c>
      <c r="R85" s="127">
        <f t="shared" si="25"/>
        <v>0.71599045346062051</v>
      </c>
      <c r="S85" s="113">
        <f>SUM(S86:S108)</f>
        <v>7555</v>
      </c>
      <c r="T85" s="126">
        <f>SUM(T86:T108)</f>
        <v>7436</v>
      </c>
      <c r="U85" s="127">
        <f t="shared" si="26"/>
        <v>0.98424884182660488</v>
      </c>
      <c r="V85" s="126">
        <f>SUM(V86:V108)</f>
        <v>7455</v>
      </c>
      <c r="W85" s="127">
        <f>V85/S85</f>
        <v>0.98676373262739903</v>
      </c>
      <c r="X85" s="126">
        <f>SUM(X86:X108)</f>
        <v>7507</v>
      </c>
      <c r="Y85" s="127">
        <f t="shared" si="27"/>
        <v>0.99364659166115155</v>
      </c>
      <c r="Z85" s="126">
        <f>SUM(Z86:Z108)</f>
        <v>7394</v>
      </c>
      <c r="AA85" s="127">
        <f t="shared" si="28"/>
        <v>0.97868960953011253</v>
      </c>
      <c r="AB85" s="126">
        <f>SUM(AB86:AB108)</f>
        <v>6930</v>
      </c>
      <c r="AC85" s="127">
        <f>AB85/S85</f>
        <v>0.91727332892124425</v>
      </c>
      <c r="AD85" s="126">
        <f>SUM(AD86:AD108)</f>
        <v>7490</v>
      </c>
      <c r="AE85" s="114">
        <f t="shared" si="30"/>
        <v>0.99139642620780943</v>
      </c>
    </row>
    <row r="86" spans="1:31" x14ac:dyDescent="0.2">
      <c r="A86" s="94" t="s">
        <v>87</v>
      </c>
      <c r="B86" s="134">
        <v>188</v>
      </c>
      <c r="C86" s="124">
        <v>153</v>
      </c>
      <c r="D86" s="14">
        <f t="shared" si="20"/>
        <v>0.81382978723404253</v>
      </c>
      <c r="E86" s="124">
        <v>154</v>
      </c>
      <c r="F86" s="14">
        <f t="shared" si="21"/>
        <v>0.81914893617021278</v>
      </c>
      <c r="G86" s="124">
        <v>51</v>
      </c>
      <c r="H86" s="14">
        <f t="shared" si="22"/>
        <v>0.27127659574468083</v>
      </c>
      <c r="I86" s="124">
        <v>154</v>
      </c>
      <c r="J86" s="14">
        <f t="shared" si="23"/>
        <v>0.81914893617021278</v>
      </c>
      <c r="K86" s="124">
        <v>154</v>
      </c>
      <c r="L86" s="14">
        <f t="shared" si="31"/>
        <v>0.81914893617021278</v>
      </c>
      <c r="M86" s="124">
        <v>141</v>
      </c>
      <c r="N86" s="14">
        <f t="shared" si="24"/>
        <v>0.75</v>
      </c>
      <c r="O86" s="124">
        <v>142</v>
      </c>
      <c r="P86" s="14">
        <f t="shared" si="16"/>
        <v>0.75531914893617025</v>
      </c>
      <c r="Q86" s="124">
        <v>124</v>
      </c>
      <c r="R86" s="14">
        <f t="shared" si="25"/>
        <v>0.65957446808510634</v>
      </c>
      <c r="S86" s="134">
        <v>206</v>
      </c>
      <c r="T86" s="124">
        <v>153</v>
      </c>
      <c r="U86" s="14">
        <f t="shared" si="26"/>
        <v>0.74271844660194175</v>
      </c>
      <c r="V86" s="124">
        <v>154</v>
      </c>
      <c r="W86" s="14">
        <f>V86/S86</f>
        <v>0.74757281553398058</v>
      </c>
      <c r="X86" s="124">
        <v>153</v>
      </c>
      <c r="Y86" s="14">
        <f t="shared" si="27"/>
        <v>0.74271844660194175</v>
      </c>
      <c r="Z86" s="124">
        <v>153</v>
      </c>
      <c r="AA86" s="14">
        <f t="shared" si="28"/>
        <v>0.74271844660194175</v>
      </c>
      <c r="AB86" s="124">
        <v>149</v>
      </c>
      <c r="AC86" s="14">
        <f t="shared" si="29"/>
        <v>0.72330097087378642</v>
      </c>
      <c r="AD86" s="124">
        <v>153</v>
      </c>
      <c r="AE86" s="104">
        <f t="shared" si="30"/>
        <v>0.74271844660194175</v>
      </c>
    </row>
    <row r="87" spans="1:31" x14ac:dyDescent="0.2">
      <c r="A87" s="93" t="s">
        <v>88</v>
      </c>
      <c r="B87" s="133">
        <v>52</v>
      </c>
      <c r="C87" s="123">
        <v>44</v>
      </c>
      <c r="D87" s="9">
        <f t="shared" si="20"/>
        <v>0.84615384615384615</v>
      </c>
      <c r="E87" s="123">
        <v>44</v>
      </c>
      <c r="F87" s="9">
        <f t="shared" si="21"/>
        <v>0.84615384615384615</v>
      </c>
      <c r="G87" s="123">
        <v>11</v>
      </c>
      <c r="H87" s="9">
        <f t="shared" si="22"/>
        <v>0.21153846153846154</v>
      </c>
      <c r="I87" s="123">
        <v>44</v>
      </c>
      <c r="J87" s="9">
        <f t="shared" si="23"/>
        <v>0.84615384615384615</v>
      </c>
      <c r="K87" s="123">
        <v>44</v>
      </c>
      <c r="L87" s="9">
        <f t="shared" si="31"/>
        <v>0.84615384615384615</v>
      </c>
      <c r="M87" s="123">
        <v>40</v>
      </c>
      <c r="N87" s="9">
        <f t="shared" si="24"/>
        <v>0.76923076923076927</v>
      </c>
      <c r="O87" s="123">
        <v>41</v>
      </c>
      <c r="P87" s="9">
        <f t="shared" si="16"/>
        <v>0.78846153846153844</v>
      </c>
      <c r="Q87" s="123">
        <v>37</v>
      </c>
      <c r="R87" s="9">
        <f t="shared" si="25"/>
        <v>0.71153846153846156</v>
      </c>
      <c r="S87" s="133">
        <v>56</v>
      </c>
      <c r="T87" s="123">
        <v>53</v>
      </c>
      <c r="U87" s="9">
        <f t="shared" si="26"/>
        <v>0.9464285714285714</v>
      </c>
      <c r="V87" s="123">
        <v>44</v>
      </c>
      <c r="W87" s="9">
        <f t="shared" ref="W87:W108" si="32">V87/S87</f>
        <v>0.7857142857142857</v>
      </c>
      <c r="X87" s="123">
        <v>53</v>
      </c>
      <c r="Y87" s="9">
        <f t="shared" si="27"/>
        <v>0.9464285714285714</v>
      </c>
      <c r="Z87" s="123">
        <v>53</v>
      </c>
      <c r="AA87" s="9">
        <f t="shared" si="28"/>
        <v>0.9464285714285714</v>
      </c>
      <c r="AB87" s="123">
        <v>51</v>
      </c>
      <c r="AC87" s="9">
        <f t="shared" si="29"/>
        <v>0.9107142857142857</v>
      </c>
      <c r="AD87" s="123">
        <v>53</v>
      </c>
      <c r="AE87" s="101">
        <f t="shared" si="30"/>
        <v>0.9464285714285714</v>
      </c>
    </row>
    <row r="88" spans="1:31" x14ac:dyDescent="0.2">
      <c r="A88" s="94" t="s">
        <v>89</v>
      </c>
      <c r="B88" s="134">
        <v>106</v>
      </c>
      <c r="C88" s="124">
        <v>103</v>
      </c>
      <c r="D88" s="14">
        <f t="shared" si="20"/>
        <v>0.97169811320754718</v>
      </c>
      <c r="E88" s="124">
        <v>104</v>
      </c>
      <c r="F88" s="14">
        <f t="shared" si="21"/>
        <v>0.98113207547169812</v>
      </c>
      <c r="G88" s="124">
        <v>19</v>
      </c>
      <c r="H88" s="14">
        <f t="shared" si="22"/>
        <v>0.17924528301886791</v>
      </c>
      <c r="I88" s="124">
        <v>104</v>
      </c>
      <c r="J88" s="14">
        <f t="shared" si="23"/>
        <v>0.98113207547169812</v>
      </c>
      <c r="K88" s="124">
        <v>104</v>
      </c>
      <c r="L88" s="14">
        <f t="shared" si="31"/>
        <v>0.98113207547169812</v>
      </c>
      <c r="M88" s="124">
        <v>103</v>
      </c>
      <c r="N88" s="14">
        <f t="shared" si="24"/>
        <v>0.97169811320754718</v>
      </c>
      <c r="O88" s="124">
        <v>104</v>
      </c>
      <c r="P88" s="14">
        <f t="shared" si="16"/>
        <v>0.98113207547169812</v>
      </c>
      <c r="Q88" s="124">
        <v>69</v>
      </c>
      <c r="R88" s="14">
        <f t="shared" si="25"/>
        <v>0.65094339622641506</v>
      </c>
      <c r="S88" s="134">
        <v>106</v>
      </c>
      <c r="T88" s="124">
        <v>102</v>
      </c>
      <c r="U88" s="14">
        <f t="shared" si="26"/>
        <v>0.96226415094339623</v>
      </c>
      <c r="V88" s="124">
        <v>112</v>
      </c>
      <c r="W88" s="14">
        <f t="shared" si="32"/>
        <v>1.0566037735849056</v>
      </c>
      <c r="X88" s="124">
        <v>103</v>
      </c>
      <c r="Y88" s="14">
        <f t="shared" si="27"/>
        <v>0.97169811320754718</v>
      </c>
      <c r="Z88" s="124">
        <v>102</v>
      </c>
      <c r="AA88" s="14">
        <f t="shared" si="28"/>
        <v>0.96226415094339623</v>
      </c>
      <c r="AB88" s="124">
        <v>51</v>
      </c>
      <c r="AC88" s="14">
        <f t="shared" si="29"/>
        <v>0.48113207547169812</v>
      </c>
      <c r="AD88" s="124">
        <v>103</v>
      </c>
      <c r="AE88" s="104">
        <f t="shared" si="30"/>
        <v>0.97169811320754718</v>
      </c>
    </row>
    <row r="89" spans="1:31" x14ac:dyDescent="0.2">
      <c r="A89" s="93" t="s">
        <v>90</v>
      </c>
      <c r="B89" s="133">
        <v>515</v>
      </c>
      <c r="C89" s="123">
        <v>591</v>
      </c>
      <c r="D89" s="9">
        <f t="shared" si="20"/>
        <v>1.1475728155339806</v>
      </c>
      <c r="E89" s="123">
        <v>591</v>
      </c>
      <c r="F89" s="9">
        <f t="shared" si="21"/>
        <v>1.1475728155339806</v>
      </c>
      <c r="G89" s="123">
        <v>79</v>
      </c>
      <c r="H89" s="9">
        <f t="shared" si="22"/>
        <v>0.15339805825242719</v>
      </c>
      <c r="I89" s="123">
        <v>591</v>
      </c>
      <c r="J89" s="9">
        <f t="shared" si="23"/>
        <v>1.1475728155339806</v>
      </c>
      <c r="K89" s="123">
        <v>591</v>
      </c>
      <c r="L89" s="9">
        <f t="shared" si="31"/>
        <v>1.1475728155339806</v>
      </c>
      <c r="M89" s="123">
        <v>626</v>
      </c>
      <c r="N89" s="9">
        <f t="shared" si="24"/>
        <v>1.2155339805825243</v>
      </c>
      <c r="O89" s="123">
        <v>596</v>
      </c>
      <c r="P89" s="9">
        <f t="shared" si="16"/>
        <v>1.1572815533980583</v>
      </c>
      <c r="Q89" s="123">
        <v>493</v>
      </c>
      <c r="R89" s="9">
        <f t="shared" si="25"/>
        <v>0.9572815533980582</v>
      </c>
      <c r="S89" s="133">
        <v>528</v>
      </c>
      <c r="T89" s="123">
        <v>637</v>
      </c>
      <c r="U89" s="9">
        <f t="shared" si="26"/>
        <v>1.206439393939394</v>
      </c>
      <c r="V89" s="123">
        <v>645</v>
      </c>
      <c r="W89" s="9">
        <f t="shared" si="32"/>
        <v>1.2215909090909092</v>
      </c>
      <c r="X89" s="123">
        <v>637</v>
      </c>
      <c r="Y89" s="9">
        <f t="shared" si="27"/>
        <v>1.206439393939394</v>
      </c>
      <c r="Z89" s="123">
        <v>637</v>
      </c>
      <c r="AA89" s="9">
        <f t="shared" si="28"/>
        <v>1.206439393939394</v>
      </c>
      <c r="AB89" s="123">
        <v>558</v>
      </c>
      <c r="AC89" s="9">
        <f t="shared" si="29"/>
        <v>1.0568181818181819</v>
      </c>
      <c r="AD89" s="123">
        <v>640</v>
      </c>
      <c r="AE89" s="101">
        <f t="shared" si="30"/>
        <v>1.2121212121212122</v>
      </c>
    </row>
    <row r="90" spans="1:31" x14ac:dyDescent="0.2">
      <c r="A90" s="94" t="s">
        <v>91</v>
      </c>
      <c r="B90" s="134">
        <v>176</v>
      </c>
      <c r="C90" s="124">
        <v>175</v>
      </c>
      <c r="D90" s="14">
        <f t="shared" si="20"/>
        <v>0.99431818181818177</v>
      </c>
      <c r="E90" s="124">
        <v>178</v>
      </c>
      <c r="F90" s="14">
        <f t="shared" si="21"/>
        <v>1.0113636363636365</v>
      </c>
      <c r="G90" s="124">
        <v>6</v>
      </c>
      <c r="H90" s="14">
        <f t="shared" si="22"/>
        <v>3.4090909090909088E-2</v>
      </c>
      <c r="I90" s="124">
        <v>178</v>
      </c>
      <c r="J90" s="14">
        <f t="shared" si="23"/>
        <v>1.0113636363636365</v>
      </c>
      <c r="K90" s="124">
        <v>178</v>
      </c>
      <c r="L90" s="14">
        <f t="shared" si="31"/>
        <v>1.0113636363636365</v>
      </c>
      <c r="M90" s="124">
        <v>177</v>
      </c>
      <c r="N90" s="14">
        <f t="shared" si="24"/>
        <v>1.0056818181818181</v>
      </c>
      <c r="O90" s="124">
        <v>172</v>
      </c>
      <c r="P90" s="14">
        <f t="shared" si="16"/>
        <v>0.97727272727272729</v>
      </c>
      <c r="Q90" s="124">
        <v>112</v>
      </c>
      <c r="R90" s="14">
        <f t="shared" si="25"/>
        <v>0.63636363636363635</v>
      </c>
      <c r="S90" s="134">
        <v>171</v>
      </c>
      <c r="T90" s="124">
        <v>201</v>
      </c>
      <c r="U90" s="14">
        <f t="shared" si="26"/>
        <v>1.1754385964912282</v>
      </c>
      <c r="V90" s="124">
        <v>196</v>
      </c>
      <c r="W90" s="14">
        <f t="shared" si="32"/>
        <v>1.1461988304093567</v>
      </c>
      <c r="X90" s="124">
        <v>200</v>
      </c>
      <c r="Y90" s="14">
        <f t="shared" si="27"/>
        <v>1.1695906432748537</v>
      </c>
      <c r="Z90" s="124">
        <v>200</v>
      </c>
      <c r="AA90" s="14">
        <f t="shared" si="28"/>
        <v>1.1695906432748537</v>
      </c>
      <c r="AB90" s="124">
        <v>212</v>
      </c>
      <c r="AC90" s="14">
        <f t="shared" si="29"/>
        <v>1.239766081871345</v>
      </c>
      <c r="AD90" s="124">
        <v>201</v>
      </c>
      <c r="AE90" s="104">
        <f t="shared" si="30"/>
        <v>1.1754385964912282</v>
      </c>
    </row>
    <row r="91" spans="1:31" x14ac:dyDescent="0.2">
      <c r="A91" s="93" t="s">
        <v>92</v>
      </c>
      <c r="B91" s="133">
        <v>38</v>
      </c>
      <c r="C91" s="123">
        <v>41</v>
      </c>
      <c r="D91" s="9">
        <f t="shared" si="20"/>
        <v>1.0789473684210527</v>
      </c>
      <c r="E91" s="123">
        <v>43</v>
      </c>
      <c r="F91" s="9">
        <f t="shared" si="21"/>
        <v>1.131578947368421</v>
      </c>
      <c r="G91" s="123">
        <v>11</v>
      </c>
      <c r="H91" s="9">
        <f t="shared" si="22"/>
        <v>0.28947368421052633</v>
      </c>
      <c r="I91" s="123">
        <v>43</v>
      </c>
      <c r="J91" s="9">
        <f t="shared" si="23"/>
        <v>1.131578947368421</v>
      </c>
      <c r="K91" s="123">
        <v>43</v>
      </c>
      <c r="L91" s="9">
        <f t="shared" si="31"/>
        <v>1.131578947368421</v>
      </c>
      <c r="M91" s="123">
        <v>40</v>
      </c>
      <c r="N91" s="9">
        <f t="shared" si="24"/>
        <v>1.0526315789473684</v>
      </c>
      <c r="O91" s="123">
        <v>40</v>
      </c>
      <c r="P91" s="9">
        <f t="shared" si="16"/>
        <v>1.0526315789473684</v>
      </c>
      <c r="Q91" s="123">
        <v>26</v>
      </c>
      <c r="R91" s="9">
        <f t="shared" si="25"/>
        <v>0.68421052631578949</v>
      </c>
      <c r="S91" s="133">
        <v>39</v>
      </c>
      <c r="T91" s="123">
        <v>40</v>
      </c>
      <c r="U91" s="9">
        <f t="shared" si="26"/>
        <v>1.0256410256410255</v>
      </c>
      <c r="V91" s="123">
        <v>34</v>
      </c>
      <c r="W91" s="9">
        <f t="shared" si="32"/>
        <v>0.87179487179487181</v>
      </c>
      <c r="X91" s="123">
        <v>40</v>
      </c>
      <c r="Y91" s="9">
        <f t="shared" si="27"/>
        <v>1.0256410256410255</v>
      </c>
      <c r="Z91" s="123">
        <v>40</v>
      </c>
      <c r="AA91" s="9">
        <f t="shared" si="28"/>
        <v>1.0256410256410255</v>
      </c>
      <c r="AB91" s="123">
        <v>31</v>
      </c>
      <c r="AC91" s="9">
        <f t="shared" si="29"/>
        <v>0.79487179487179482</v>
      </c>
      <c r="AD91" s="123">
        <v>40</v>
      </c>
      <c r="AE91" s="101">
        <f t="shared" si="30"/>
        <v>1.0256410256410255</v>
      </c>
    </row>
    <row r="92" spans="1:31" x14ac:dyDescent="0.2">
      <c r="A92" s="94" t="s">
        <v>93</v>
      </c>
      <c r="B92" s="134">
        <v>129</v>
      </c>
      <c r="C92" s="124">
        <v>135</v>
      </c>
      <c r="D92" s="14">
        <f t="shared" si="20"/>
        <v>1.0465116279069768</v>
      </c>
      <c r="E92" s="124">
        <v>135</v>
      </c>
      <c r="F92" s="14">
        <f t="shared" si="21"/>
        <v>1.0465116279069768</v>
      </c>
      <c r="G92" s="124">
        <v>9</v>
      </c>
      <c r="H92" s="14">
        <f t="shared" si="22"/>
        <v>6.9767441860465115E-2</v>
      </c>
      <c r="I92" s="124">
        <v>135</v>
      </c>
      <c r="J92" s="14">
        <f t="shared" si="23"/>
        <v>1.0465116279069768</v>
      </c>
      <c r="K92" s="124">
        <v>135</v>
      </c>
      <c r="L92" s="14">
        <f t="shared" si="31"/>
        <v>1.0465116279069768</v>
      </c>
      <c r="M92" s="124">
        <v>128</v>
      </c>
      <c r="N92" s="14">
        <f t="shared" si="24"/>
        <v>0.99224806201550386</v>
      </c>
      <c r="O92" s="124">
        <v>128</v>
      </c>
      <c r="P92" s="14">
        <f t="shared" si="16"/>
        <v>0.99224806201550386</v>
      </c>
      <c r="Q92" s="124">
        <v>92</v>
      </c>
      <c r="R92" s="14">
        <f t="shared" si="25"/>
        <v>0.71317829457364346</v>
      </c>
      <c r="S92" s="134">
        <v>137</v>
      </c>
      <c r="T92" s="124">
        <v>135</v>
      </c>
      <c r="U92" s="14">
        <f t="shared" si="26"/>
        <v>0.98540145985401462</v>
      </c>
      <c r="V92" s="124">
        <v>138</v>
      </c>
      <c r="W92" s="14">
        <f t="shared" si="32"/>
        <v>1.0072992700729928</v>
      </c>
      <c r="X92" s="124">
        <v>135</v>
      </c>
      <c r="Y92" s="14">
        <f t="shared" si="27"/>
        <v>0.98540145985401462</v>
      </c>
      <c r="Z92" s="124">
        <v>136</v>
      </c>
      <c r="AA92" s="14">
        <f t="shared" si="28"/>
        <v>0.99270072992700731</v>
      </c>
      <c r="AB92" s="124">
        <v>121</v>
      </c>
      <c r="AC92" s="14">
        <f t="shared" si="29"/>
        <v>0.88321167883211682</v>
      </c>
      <c r="AD92" s="124">
        <v>135</v>
      </c>
      <c r="AE92" s="104">
        <f t="shared" si="30"/>
        <v>0.98540145985401462</v>
      </c>
    </row>
    <row r="93" spans="1:31" x14ac:dyDescent="0.2">
      <c r="A93" s="93" t="s">
        <v>94</v>
      </c>
      <c r="B93" s="133">
        <v>395</v>
      </c>
      <c r="C93" s="123">
        <v>466</v>
      </c>
      <c r="D93" s="9">
        <f t="shared" si="20"/>
        <v>1.179746835443038</v>
      </c>
      <c r="E93" s="123">
        <v>466</v>
      </c>
      <c r="F93" s="9">
        <f t="shared" si="21"/>
        <v>1.179746835443038</v>
      </c>
      <c r="G93" s="123">
        <v>57</v>
      </c>
      <c r="H93" s="9">
        <f t="shared" si="22"/>
        <v>0.14430379746835442</v>
      </c>
      <c r="I93" s="123">
        <v>466</v>
      </c>
      <c r="J93" s="9">
        <f t="shared" si="23"/>
        <v>1.179746835443038</v>
      </c>
      <c r="K93" s="123">
        <v>466</v>
      </c>
      <c r="L93" s="9">
        <f t="shared" si="31"/>
        <v>1.179746835443038</v>
      </c>
      <c r="M93" s="123">
        <v>462</v>
      </c>
      <c r="N93" s="9">
        <f t="shared" si="24"/>
        <v>1.169620253164557</v>
      </c>
      <c r="O93" s="123">
        <v>470</v>
      </c>
      <c r="P93" s="9">
        <f t="shared" si="16"/>
        <v>1.1898734177215189</v>
      </c>
      <c r="Q93" s="123">
        <v>249</v>
      </c>
      <c r="R93" s="9">
        <f t="shared" si="25"/>
        <v>0.63037974683544307</v>
      </c>
      <c r="S93" s="133">
        <v>402</v>
      </c>
      <c r="T93" s="123">
        <v>460</v>
      </c>
      <c r="U93" s="9">
        <f t="shared" si="26"/>
        <v>1.144278606965174</v>
      </c>
      <c r="V93" s="123">
        <v>444</v>
      </c>
      <c r="W93" s="9">
        <f t="shared" si="32"/>
        <v>1.1044776119402986</v>
      </c>
      <c r="X93" s="123">
        <v>487</v>
      </c>
      <c r="Y93" s="9">
        <f t="shared" si="27"/>
        <v>1.2114427860696517</v>
      </c>
      <c r="Z93" s="123">
        <v>457</v>
      </c>
      <c r="AA93" s="9">
        <f t="shared" si="28"/>
        <v>1.1368159203980099</v>
      </c>
      <c r="AB93" s="123">
        <v>432</v>
      </c>
      <c r="AC93" s="9">
        <f t="shared" si="29"/>
        <v>1.0746268656716418</v>
      </c>
      <c r="AD93" s="123">
        <v>487</v>
      </c>
      <c r="AE93" s="101">
        <f t="shared" si="30"/>
        <v>1.2114427860696517</v>
      </c>
    </row>
    <row r="94" spans="1:31" x14ac:dyDescent="0.2">
      <c r="A94" s="94" t="s">
        <v>95</v>
      </c>
      <c r="B94" s="134">
        <v>69</v>
      </c>
      <c r="C94" s="124">
        <v>84</v>
      </c>
      <c r="D94" s="14">
        <f t="shared" si="20"/>
        <v>1.2173913043478262</v>
      </c>
      <c r="E94" s="124">
        <v>84</v>
      </c>
      <c r="F94" s="14">
        <f t="shared" si="21"/>
        <v>1.2173913043478262</v>
      </c>
      <c r="G94" s="124">
        <v>11</v>
      </c>
      <c r="H94" s="14">
        <f t="shared" si="22"/>
        <v>0.15942028985507245</v>
      </c>
      <c r="I94" s="124">
        <v>84</v>
      </c>
      <c r="J94" s="14">
        <f t="shared" si="23"/>
        <v>1.2173913043478262</v>
      </c>
      <c r="K94" s="124">
        <v>84</v>
      </c>
      <c r="L94" s="14">
        <f t="shared" si="31"/>
        <v>1.2173913043478262</v>
      </c>
      <c r="M94" s="124">
        <v>84</v>
      </c>
      <c r="N94" s="14">
        <f t="shared" si="24"/>
        <v>1.2173913043478262</v>
      </c>
      <c r="O94" s="124">
        <v>83</v>
      </c>
      <c r="P94" s="14">
        <f t="shared" si="16"/>
        <v>1.2028985507246377</v>
      </c>
      <c r="Q94" s="124">
        <v>56</v>
      </c>
      <c r="R94" s="14">
        <f t="shared" si="25"/>
        <v>0.81159420289855078</v>
      </c>
      <c r="S94" s="134">
        <v>75</v>
      </c>
      <c r="T94" s="124">
        <v>79</v>
      </c>
      <c r="U94" s="14">
        <f t="shared" si="26"/>
        <v>1.0533333333333332</v>
      </c>
      <c r="V94" s="124">
        <v>76</v>
      </c>
      <c r="W94" s="14">
        <f t="shared" si="32"/>
        <v>1.0133333333333334</v>
      </c>
      <c r="X94" s="124">
        <v>79</v>
      </c>
      <c r="Y94" s="14">
        <f t="shared" si="27"/>
        <v>1.0533333333333332</v>
      </c>
      <c r="Z94" s="124">
        <v>79</v>
      </c>
      <c r="AA94" s="14">
        <f t="shared" si="28"/>
        <v>1.0533333333333332</v>
      </c>
      <c r="AB94" s="124">
        <v>59</v>
      </c>
      <c r="AC94" s="14">
        <f t="shared" si="29"/>
        <v>0.78666666666666663</v>
      </c>
      <c r="AD94" s="124">
        <v>79</v>
      </c>
      <c r="AE94" s="104">
        <f t="shared" si="30"/>
        <v>1.0533333333333332</v>
      </c>
    </row>
    <row r="95" spans="1:31" x14ac:dyDescent="0.2">
      <c r="A95" s="93" t="s">
        <v>96</v>
      </c>
      <c r="B95" s="133">
        <v>704</v>
      </c>
      <c r="C95" s="123">
        <v>650</v>
      </c>
      <c r="D95" s="9">
        <f t="shared" si="20"/>
        <v>0.92329545454545459</v>
      </c>
      <c r="E95" s="123">
        <v>658</v>
      </c>
      <c r="F95" s="9">
        <f t="shared" si="21"/>
        <v>0.93465909090909094</v>
      </c>
      <c r="G95" s="123">
        <v>1033</v>
      </c>
      <c r="H95" s="9">
        <f t="shared" si="22"/>
        <v>1.4673295454545454</v>
      </c>
      <c r="I95" s="123">
        <v>658</v>
      </c>
      <c r="J95" s="9">
        <f t="shared" si="23"/>
        <v>0.93465909090909094</v>
      </c>
      <c r="K95" s="123">
        <v>658</v>
      </c>
      <c r="L95" s="9">
        <f t="shared" si="31"/>
        <v>0.93465909090909094</v>
      </c>
      <c r="M95" s="123">
        <v>645</v>
      </c>
      <c r="N95" s="9">
        <f t="shared" si="24"/>
        <v>0.91619318181818177</v>
      </c>
      <c r="O95" s="123">
        <v>679</v>
      </c>
      <c r="P95" s="9">
        <f t="shared" si="16"/>
        <v>0.96448863636363635</v>
      </c>
      <c r="Q95" s="123">
        <v>429</v>
      </c>
      <c r="R95" s="9">
        <f t="shared" si="25"/>
        <v>0.609375</v>
      </c>
      <c r="S95" s="133">
        <v>739</v>
      </c>
      <c r="T95" s="123">
        <v>719</v>
      </c>
      <c r="U95" s="9">
        <f t="shared" si="26"/>
        <v>0.97293640054127195</v>
      </c>
      <c r="V95" s="123">
        <v>670</v>
      </c>
      <c r="W95" s="9">
        <f t="shared" si="32"/>
        <v>0.90663058186738832</v>
      </c>
      <c r="X95" s="123">
        <v>718</v>
      </c>
      <c r="Y95" s="9">
        <f t="shared" si="27"/>
        <v>0.97158322056833557</v>
      </c>
      <c r="Z95" s="123">
        <v>709</v>
      </c>
      <c r="AA95" s="9">
        <f t="shared" si="28"/>
        <v>0.95940460081190804</v>
      </c>
      <c r="AB95" s="123">
        <v>591</v>
      </c>
      <c r="AC95" s="9">
        <f t="shared" si="29"/>
        <v>0.79972936400541272</v>
      </c>
      <c r="AD95" s="123">
        <v>716</v>
      </c>
      <c r="AE95" s="101">
        <f t="shared" si="30"/>
        <v>0.96887686062246281</v>
      </c>
    </row>
    <row r="96" spans="1:31" x14ac:dyDescent="0.2">
      <c r="A96" s="94" t="s">
        <v>97</v>
      </c>
      <c r="B96" s="134">
        <v>245</v>
      </c>
      <c r="C96" s="124">
        <v>237</v>
      </c>
      <c r="D96" s="14">
        <f t="shared" si="20"/>
        <v>0.96734693877551026</v>
      </c>
      <c r="E96" s="124">
        <v>267</v>
      </c>
      <c r="F96" s="14">
        <f t="shared" si="21"/>
        <v>1.0897959183673469</v>
      </c>
      <c r="G96" s="124">
        <v>24</v>
      </c>
      <c r="H96" s="14">
        <f t="shared" si="22"/>
        <v>9.7959183673469383E-2</v>
      </c>
      <c r="I96" s="124">
        <v>267</v>
      </c>
      <c r="J96" s="14">
        <f t="shared" si="23"/>
        <v>1.0897959183673469</v>
      </c>
      <c r="K96" s="124">
        <v>267</v>
      </c>
      <c r="L96" s="14">
        <f t="shared" si="31"/>
        <v>1.0897959183673469</v>
      </c>
      <c r="M96" s="124">
        <v>279</v>
      </c>
      <c r="N96" s="14">
        <f t="shared" si="24"/>
        <v>1.1387755102040817</v>
      </c>
      <c r="O96" s="124">
        <v>279</v>
      </c>
      <c r="P96" s="14">
        <f t="shared" si="16"/>
        <v>1.1387755102040817</v>
      </c>
      <c r="Q96" s="124">
        <v>239</v>
      </c>
      <c r="R96" s="14">
        <f t="shared" si="25"/>
        <v>0.97551020408163269</v>
      </c>
      <c r="S96" s="134">
        <v>257</v>
      </c>
      <c r="T96" s="124">
        <v>287</v>
      </c>
      <c r="U96" s="14">
        <f t="shared" si="26"/>
        <v>1.1167315175097277</v>
      </c>
      <c r="V96" s="124">
        <v>300</v>
      </c>
      <c r="W96" s="14">
        <f t="shared" si="32"/>
        <v>1.1673151750972763</v>
      </c>
      <c r="X96" s="124">
        <v>287</v>
      </c>
      <c r="Y96" s="14">
        <f t="shared" si="27"/>
        <v>1.1167315175097277</v>
      </c>
      <c r="Z96" s="124">
        <v>287</v>
      </c>
      <c r="AA96" s="14">
        <f t="shared" si="28"/>
        <v>1.1167315175097277</v>
      </c>
      <c r="AB96" s="124">
        <v>319</v>
      </c>
      <c r="AC96" s="14">
        <f t="shared" si="29"/>
        <v>1.2412451361867705</v>
      </c>
      <c r="AD96" s="124">
        <v>287</v>
      </c>
      <c r="AE96" s="104">
        <f t="shared" si="30"/>
        <v>1.1167315175097277</v>
      </c>
    </row>
    <row r="97" spans="1:31" x14ac:dyDescent="0.2">
      <c r="A97" s="93" t="s">
        <v>98</v>
      </c>
      <c r="B97" s="133">
        <v>631</v>
      </c>
      <c r="C97" s="123">
        <v>722</v>
      </c>
      <c r="D97" s="9">
        <f t="shared" si="20"/>
        <v>1.1442155309033279</v>
      </c>
      <c r="E97" s="123">
        <v>718</v>
      </c>
      <c r="F97" s="9">
        <f t="shared" si="21"/>
        <v>1.1378763866877972</v>
      </c>
      <c r="G97" s="123">
        <v>36</v>
      </c>
      <c r="H97" s="9">
        <f t="shared" si="22"/>
        <v>5.7052297939778132E-2</v>
      </c>
      <c r="I97" s="123">
        <v>718</v>
      </c>
      <c r="J97" s="9">
        <f t="shared" si="23"/>
        <v>1.1378763866877972</v>
      </c>
      <c r="K97" s="123">
        <v>717</v>
      </c>
      <c r="L97" s="9">
        <f t="shared" si="31"/>
        <v>1.1362916006339143</v>
      </c>
      <c r="M97" s="123">
        <v>710</v>
      </c>
      <c r="N97" s="9">
        <f t="shared" si="24"/>
        <v>1.1251980982567353</v>
      </c>
      <c r="O97" s="123">
        <v>705</v>
      </c>
      <c r="P97" s="9">
        <f t="shared" si="16"/>
        <v>1.1172741679873217</v>
      </c>
      <c r="Q97" s="123">
        <v>506</v>
      </c>
      <c r="R97" s="9">
        <f t="shared" si="25"/>
        <v>0.80190174326465924</v>
      </c>
      <c r="S97" s="133">
        <v>707</v>
      </c>
      <c r="T97" s="123">
        <v>695</v>
      </c>
      <c r="U97" s="9">
        <f t="shared" si="26"/>
        <v>0.983026874115983</v>
      </c>
      <c r="V97" s="123">
        <v>716</v>
      </c>
      <c r="W97" s="9">
        <f t="shared" si="32"/>
        <v>1.0127298444130128</v>
      </c>
      <c r="X97" s="123">
        <v>700</v>
      </c>
      <c r="Y97" s="9">
        <f t="shared" si="27"/>
        <v>0.99009900990099009</v>
      </c>
      <c r="Z97" s="123">
        <v>677</v>
      </c>
      <c r="AA97" s="9">
        <f t="shared" si="28"/>
        <v>0.95756718528995755</v>
      </c>
      <c r="AB97" s="123">
        <v>631</v>
      </c>
      <c r="AC97" s="9">
        <f t="shared" si="29"/>
        <v>0.89250353606789246</v>
      </c>
      <c r="AD97" s="123">
        <v>700</v>
      </c>
      <c r="AE97" s="101">
        <f t="shared" si="30"/>
        <v>0.99009900990099009</v>
      </c>
    </row>
    <row r="98" spans="1:31" x14ac:dyDescent="0.2">
      <c r="A98" s="94" t="s">
        <v>99</v>
      </c>
      <c r="B98" s="134">
        <v>133</v>
      </c>
      <c r="C98" s="124">
        <v>95</v>
      </c>
      <c r="D98" s="14">
        <f t="shared" si="20"/>
        <v>0.7142857142857143</v>
      </c>
      <c r="E98" s="124">
        <v>95</v>
      </c>
      <c r="F98" s="14">
        <f t="shared" si="21"/>
        <v>0.7142857142857143</v>
      </c>
      <c r="G98" s="124">
        <v>24</v>
      </c>
      <c r="H98" s="14">
        <f t="shared" si="22"/>
        <v>0.18045112781954886</v>
      </c>
      <c r="I98" s="124">
        <v>95</v>
      </c>
      <c r="J98" s="14">
        <f t="shared" si="23"/>
        <v>0.7142857142857143</v>
      </c>
      <c r="K98" s="124">
        <v>95</v>
      </c>
      <c r="L98" s="14">
        <f t="shared" si="31"/>
        <v>0.7142857142857143</v>
      </c>
      <c r="M98" s="124">
        <v>97</v>
      </c>
      <c r="N98" s="14">
        <f t="shared" si="24"/>
        <v>0.72932330827067671</v>
      </c>
      <c r="O98" s="124">
        <v>97</v>
      </c>
      <c r="P98" s="14">
        <f t="shared" si="16"/>
        <v>0.72932330827067671</v>
      </c>
      <c r="Q98" s="124">
        <v>48</v>
      </c>
      <c r="R98" s="14">
        <f t="shared" si="25"/>
        <v>0.36090225563909772</v>
      </c>
      <c r="S98" s="134">
        <v>137</v>
      </c>
      <c r="T98" s="124">
        <v>91</v>
      </c>
      <c r="U98" s="14">
        <f t="shared" si="26"/>
        <v>0.66423357664233573</v>
      </c>
      <c r="V98" s="124">
        <v>126</v>
      </c>
      <c r="W98" s="14">
        <f t="shared" si="32"/>
        <v>0.91970802919708028</v>
      </c>
      <c r="X98" s="124">
        <v>91</v>
      </c>
      <c r="Y98" s="14">
        <f t="shared" si="27"/>
        <v>0.66423357664233573</v>
      </c>
      <c r="Z98" s="124">
        <v>90</v>
      </c>
      <c r="AA98" s="14">
        <f t="shared" si="28"/>
        <v>0.65693430656934304</v>
      </c>
      <c r="AB98" s="124">
        <v>128</v>
      </c>
      <c r="AC98" s="14">
        <f t="shared" si="29"/>
        <v>0.93430656934306566</v>
      </c>
      <c r="AD98" s="124">
        <v>91</v>
      </c>
      <c r="AE98" s="104">
        <f t="shared" si="30"/>
        <v>0.66423357664233573</v>
      </c>
    </row>
    <row r="99" spans="1:31" x14ac:dyDescent="0.2">
      <c r="A99" s="93" t="s">
        <v>143</v>
      </c>
      <c r="B99" s="133">
        <v>209</v>
      </c>
      <c r="C99" s="123">
        <v>265</v>
      </c>
      <c r="D99" s="9">
        <f t="shared" si="20"/>
        <v>1.2679425837320575</v>
      </c>
      <c r="E99" s="123">
        <v>251</v>
      </c>
      <c r="F99" s="9">
        <f t="shared" si="21"/>
        <v>1.200956937799043</v>
      </c>
      <c r="G99" s="123">
        <v>25</v>
      </c>
      <c r="H99" s="9">
        <f t="shared" si="22"/>
        <v>0.11961722488038277</v>
      </c>
      <c r="I99" s="123">
        <v>251</v>
      </c>
      <c r="J99" s="9">
        <f t="shared" si="23"/>
        <v>1.200956937799043</v>
      </c>
      <c r="K99" s="123">
        <v>251</v>
      </c>
      <c r="L99" s="9">
        <f t="shared" si="31"/>
        <v>1.200956937799043</v>
      </c>
      <c r="M99" s="123">
        <v>234</v>
      </c>
      <c r="N99" s="9">
        <f t="shared" si="24"/>
        <v>1.1196172248803828</v>
      </c>
      <c r="O99" s="123">
        <v>255</v>
      </c>
      <c r="P99" s="9">
        <f t="shared" si="16"/>
        <v>1.2200956937799043</v>
      </c>
      <c r="Q99" s="123">
        <v>200</v>
      </c>
      <c r="R99" s="9">
        <f t="shared" si="25"/>
        <v>0.9569377990430622</v>
      </c>
      <c r="S99" s="133">
        <v>221</v>
      </c>
      <c r="T99" s="123">
        <v>283</v>
      </c>
      <c r="U99" s="9">
        <f t="shared" si="26"/>
        <v>1.2805429864253393</v>
      </c>
      <c r="V99" s="123">
        <v>244</v>
      </c>
      <c r="W99" s="9">
        <f t="shared" si="32"/>
        <v>1.1040723981900453</v>
      </c>
      <c r="X99" s="123">
        <v>301</v>
      </c>
      <c r="Y99" s="9">
        <f t="shared" si="27"/>
        <v>1.3619909502262444</v>
      </c>
      <c r="Z99" s="123">
        <v>276</v>
      </c>
      <c r="AA99" s="9">
        <f t="shared" si="28"/>
        <v>1.248868778280543</v>
      </c>
      <c r="AB99" s="123">
        <v>279</v>
      </c>
      <c r="AC99" s="9">
        <f t="shared" si="29"/>
        <v>1.2624434389140271</v>
      </c>
      <c r="AD99" s="123">
        <v>294</v>
      </c>
      <c r="AE99" s="101">
        <f t="shared" si="30"/>
        <v>1.3303167420814479</v>
      </c>
    </row>
    <row r="100" spans="1:31" x14ac:dyDescent="0.2">
      <c r="A100" s="94" t="s">
        <v>144</v>
      </c>
      <c r="B100" s="134">
        <v>121</v>
      </c>
      <c r="C100" s="124">
        <v>128</v>
      </c>
      <c r="D100" s="14">
        <f t="shared" si="20"/>
        <v>1.0578512396694215</v>
      </c>
      <c r="E100" s="124">
        <v>128</v>
      </c>
      <c r="F100" s="14">
        <f t="shared" si="21"/>
        <v>1.0578512396694215</v>
      </c>
      <c r="G100" s="124">
        <v>1</v>
      </c>
      <c r="H100" s="14">
        <f t="shared" si="22"/>
        <v>8.2644628099173556E-3</v>
      </c>
      <c r="I100" s="124">
        <v>128</v>
      </c>
      <c r="J100" s="14">
        <f t="shared" si="23"/>
        <v>1.0578512396694215</v>
      </c>
      <c r="K100" s="124">
        <v>128</v>
      </c>
      <c r="L100" s="14">
        <f t="shared" si="31"/>
        <v>1.0578512396694215</v>
      </c>
      <c r="M100" s="124">
        <v>113</v>
      </c>
      <c r="N100" s="14">
        <f t="shared" si="24"/>
        <v>0.93388429752066116</v>
      </c>
      <c r="O100" s="124">
        <v>118</v>
      </c>
      <c r="P100" s="14">
        <f t="shared" si="16"/>
        <v>0.97520661157024791</v>
      </c>
      <c r="Q100" s="124">
        <v>70</v>
      </c>
      <c r="R100" s="14">
        <f t="shared" si="25"/>
        <v>0.57851239669421484</v>
      </c>
      <c r="S100" s="134">
        <v>127</v>
      </c>
      <c r="T100" s="124">
        <v>124</v>
      </c>
      <c r="U100" s="14">
        <f t="shared" si="26"/>
        <v>0.97637795275590555</v>
      </c>
      <c r="V100" s="124">
        <v>136</v>
      </c>
      <c r="W100" s="14">
        <f t="shared" si="32"/>
        <v>1.0708661417322836</v>
      </c>
      <c r="X100" s="124">
        <v>126</v>
      </c>
      <c r="Y100" s="14">
        <f t="shared" si="27"/>
        <v>0.99212598425196852</v>
      </c>
      <c r="Z100" s="124">
        <v>117</v>
      </c>
      <c r="AA100" s="14">
        <f t="shared" si="28"/>
        <v>0.92125984251968507</v>
      </c>
      <c r="AB100" s="124">
        <v>113</v>
      </c>
      <c r="AC100" s="14">
        <f t="shared" si="29"/>
        <v>0.88976377952755903</v>
      </c>
      <c r="AD100" s="124">
        <v>126</v>
      </c>
      <c r="AE100" s="104">
        <f t="shared" si="30"/>
        <v>0.99212598425196852</v>
      </c>
    </row>
    <row r="101" spans="1:31" x14ac:dyDescent="0.2">
      <c r="A101" s="93" t="s">
        <v>86</v>
      </c>
      <c r="B101" s="133">
        <v>1758</v>
      </c>
      <c r="C101" s="123">
        <v>1544</v>
      </c>
      <c r="D101" s="9">
        <f t="shared" si="20"/>
        <v>0.8782707622298066</v>
      </c>
      <c r="E101" s="123">
        <v>1545</v>
      </c>
      <c r="F101" s="9">
        <f t="shared" si="21"/>
        <v>0.87883959044368598</v>
      </c>
      <c r="G101" s="123">
        <v>5019</v>
      </c>
      <c r="H101" s="9">
        <f t="shared" si="22"/>
        <v>2.8549488054607508</v>
      </c>
      <c r="I101" s="123">
        <v>1543</v>
      </c>
      <c r="J101" s="9">
        <f t="shared" si="23"/>
        <v>0.87770193401592722</v>
      </c>
      <c r="K101" s="123">
        <v>1543</v>
      </c>
      <c r="L101" s="9">
        <f t="shared" si="31"/>
        <v>0.87770193401592722</v>
      </c>
      <c r="M101" s="123">
        <v>1633</v>
      </c>
      <c r="N101" s="9">
        <f t="shared" si="24"/>
        <v>0.92889647326507396</v>
      </c>
      <c r="O101" s="123">
        <v>1602</v>
      </c>
      <c r="P101" s="9">
        <f t="shared" si="16"/>
        <v>0.9112627986348123</v>
      </c>
      <c r="Q101" s="123">
        <v>1119</v>
      </c>
      <c r="R101" s="9">
        <f t="shared" si="25"/>
        <v>0.63651877133105805</v>
      </c>
      <c r="S101" s="133">
        <v>1953</v>
      </c>
      <c r="T101" s="123">
        <v>1652</v>
      </c>
      <c r="U101" s="9">
        <f t="shared" si="26"/>
        <v>0.84587813620071683</v>
      </c>
      <c r="V101" s="123">
        <v>1641</v>
      </c>
      <c r="W101" s="9">
        <f t="shared" si="32"/>
        <v>0.84024577572964665</v>
      </c>
      <c r="X101" s="123">
        <v>1668</v>
      </c>
      <c r="Y101" s="9">
        <f t="shared" si="27"/>
        <v>0.85407066052227343</v>
      </c>
      <c r="Z101" s="123">
        <v>1660</v>
      </c>
      <c r="AA101" s="9">
        <f t="shared" si="28"/>
        <v>0.84997439836149513</v>
      </c>
      <c r="AB101" s="123">
        <v>1438</v>
      </c>
      <c r="AC101" s="9">
        <f t="shared" si="29"/>
        <v>0.73630312339989756</v>
      </c>
      <c r="AD101" s="123">
        <v>1657</v>
      </c>
      <c r="AE101" s="101">
        <f t="shared" si="30"/>
        <v>0.84843830005120324</v>
      </c>
    </row>
    <row r="102" spans="1:31" x14ac:dyDescent="0.2">
      <c r="A102" s="94" t="s">
        <v>100</v>
      </c>
      <c r="B102" s="134">
        <v>167</v>
      </c>
      <c r="C102" s="124">
        <v>177</v>
      </c>
      <c r="D102" s="14">
        <f t="shared" si="20"/>
        <v>1.0598802395209581</v>
      </c>
      <c r="E102" s="124">
        <v>177</v>
      </c>
      <c r="F102" s="14">
        <f t="shared" si="21"/>
        <v>1.0598802395209581</v>
      </c>
      <c r="G102" s="124">
        <v>37</v>
      </c>
      <c r="H102" s="14">
        <f t="shared" si="22"/>
        <v>0.22155688622754491</v>
      </c>
      <c r="I102" s="124">
        <v>177</v>
      </c>
      <c r="J102" s="14">
        <f t="shared" si="23"/>
        <v>1.0598802395209581</v>
      </c>
      <c r="K102" s="124">
        <v>177</v>
      </c>
      <c r="L102" s="14">
        <f t="shared" si="31"/>
        <v>1.0598802395209581</v>
      </c>
      <c r="M102" s="124">
        <v>165</v>
      </c>
      <c r="N102" s="14">
        <f t="shared" si="24"/>
        <v>0.9880239520958084</v>
      </c>
      <c r="O102" s="124">
        <v>166</v>
      </c>
      <c r="P102" s="14">
        <f t="shared" si="16"/>
        <v>0.99401197604790414</v>
      </c>
      <c r="Q102" s="124">
        <v>151</v>
      </c>
      <c r="R102" s="14">
        <f t="shared" si="25"/>
        <v>0.90419161676646709</v>
      </c>
      <c r="S102" s="134">
        <v>168</v>
      </c>
      <c r="T102" s="124">
        <v>162</v>
      </c>
      <c r="U102" s="14">
        <f t="shared" si="26"/>
        <v>0.9642857142857143</v>
      </c>
      <c r="V102" s="124">
        <v>156</v>
      </c>
      <c r="W102" s="14">
        <f t="shared" si="32"/>
        <v>0.9285714285714286</v>
      </c>
      <c r="X102" s="124">
        <v>163</v>
      </c>
      <c r="Y102" s="14">
        <f t="shared" si="27"/>
        <v>0.97023809523809523</v>
      </c>
      <c r="Z102" s="124">
        <v>162</v>
      </c>
      <c r="AA102" s="14">
        <f t="shared" si="28"/>
        <v>0.9642857142857143</v>
      </c>
      <c r="AB102" s="124">
        <v>173</v>
      </c>
      <c r="AC102" s="14">
        <f t="shared" si="29"/>
        <v>1.0297619047619047</v>
      </c>
      <c r="AD102" s="124">
        <v>162</v>
      </c>
      <c r="AE102" s="104">
        <f t="shared" si="30"/>
        <v>0.9642857142857143</v>
      </c>
    </row>
    <row r="103" spans="1:31" x14ac:dyDescent="0.2">
      <c r="A103" s="93" t="s">
        <v>101</v>
      </c>
      <c r="B103" s="133">
        <v>81</v>
      </c>
      <c r="C103" s="123">
        <v>66</v>
      </c>
      <c r="D103" s="9">
        <f t="shared" si="20"/>
        <v>0.81481481481481477</v>
      </c>
      <c r="E103" s="123">
        <v>67</v>
      </c>
      <c r="F103" s="9">
        <f t="shared" si="21"/>
        <v>0.8271604938271605</v>
      </c>
      <c r="G103" s="123">
        <v>7</v>
      </c>
      <c r="H103" s="9">
        <f t="shared" si="22"/>
        <v>8.6419753086419748E-2</v>
      </c>
      <c r="I103" s="123">
        <v>67</v>
      </c>
      <c r="J103" s="9">
        <f t="shared" si="23"/>
        <v>0.8271604938271605</v>
      </c>
      <c r="K103" s="123">
        <v>67</v>
      </c>
      <c r="L103" s="9">
        <f t="shared" si="31"/>
        <v>0.8271604938271605</v>
      </c>
      <c r="M103" s="123">
        <v>71</v>
      </c>
      <c r="N103" s="9">
        <f t="shared" si="24"/>
        <v>0.87654320987654322</v>
      </c>
      <c r="O103" s="123">
        <v>72</v>
      </c>
      <c r="P103" s="9">
        <f t="shared" ref="P103:P143" si="33">O103/B103</f>
        <v>0.88888888888888884</v>
      </c>
      <c r="Q103" s="123">
        <v>50</v>
      </c>
      <c r="R103" s="9">
        <f t="shared" si="25"/>
        <v>0.61728395061728392</v>
      </c>
      <c r="S103" s="133">
        <v>84</v>
      </c>
      <c r="T103" s="123">
        <v>63</v>
      </c>
      <c r="U103" s="9">
        <f t="shared" si="26"/>
        <v>0.75</v>
      </c>
      <c r="V103" s="123">
        <v>71</v>
      </c>
      <c r="W103" s="9">
        <f t="shared" si="32"/>
        <v>0.84523809523809523</v>
      </c>
      <c r="X103" s="123">
        <v>63</v>
      </c>
      <c r="Y103" s="9">
        <f t="shared" si="27"/>
        <v>0.75</v>
      </c>
      <c r="Z103" s="123">
        <v>63</v>
      </c>
      <c r="AA103" s="9">
        <f t="shared" si="28"/>
        <v>0.75</v>
      </c>
      <c r="AB103" s="123">
        <v>86</v>
      </c>
      <c r="AC103" s="9">
        <f t="shared" si="29"/>
        <v>1.0238095238095237</v>
      </c>
      <c r="AD103" s="123">
        <v>63</v>
      </c>
      <c r="AE103" s="101">
        <f t="shared" si="30"/>
        <v>0.75</v>
      </c>
    </row>
    <row r="104" spans="1:31" x14ac:dyDescent="0.2">
      <c r="A104" s="94" t="s">
        <v>102</v>
      </c>
      <c r="B104" s="134">
        <v>218</v>
      </c>
      <c r="C104" s="124">
        <v>217</v>
      </c>
      <c r="D104" s="14">
        <f t="shared" si="20"/>
        <v>0.99541284403669728</v>
      </c>
      <c r="E104" s="124">
        <v>216</v>
      </c>
      <c r="F104" s="14">
        <f t="shared" si="21"/>
        <v>0.99082568807339455</v>
      </c>
      <c r="G104" s="124">
        <v>59</v>
      </c>
      <c r="H104" s="14">
        <f t="shared" si="22"/>
        <v>0.27064220183486237</v>
      </c>
      <c r="I104" s="124">
        <v>216</v>
      </c>
      <c r="J104" s="14">
        <f t="shared" si="23"/>
        <v>0.99082568807339455</v>
      </c>
      <c r="K104" s="124">
        <v>216</v>
      </c>
      <c r="L104" s="14">
        <f t="shared" si="31"/>
        <v>0.99082568807339455</v>
      </c>
      <c r="M104" s="124">
        <v>218</v>
      </c>
      <c r="N104" s="14">
        <f t="shared" si="24"/>
        <v>1</v>
      </c>
      <c r="O104" s="124">
        <v>209</v>
      </c>
      <c r="P104" s="14">
        <f t="shared" si="33"/>
        <v>0.95871559633027525</v>
      </c>
      <c r="Q104" s="124">
        <v>138</v>
      </c>
      <c r="R104" s="14">
        <f t="shared" si="25"/>
        <v>0.6330275229357798</v>
      </c>
      <c r="S104" s="134">
        <v>222</v>
      </c>
      <c r="T104" s="124">
        <v>230</v>
      </c>
      <c r="U104" s="14">
        <f t="shared" si="26"/>
        <v>1.0360360360360361</v>
      </c>
      <c r="V104" s="124">
        <v>220</v>
      </c>
      <c r="W104" s="14">
        <f t="shared" si="32"/>
        <v>0.99099099099099097</v>
      </c>
      <c r="X104" s="124">
        <v>235</v>
      </c>
      <c r="Y104" s="14">
        <f t="shared" si="27"/>
        <v>1.0585585585585586</v>
      </c>
      <c r="Z104" s="124">
        <v>228</v>
      </c>
      <c r="AA104" s="14">
        <f t="shared" si="28"/>
        <v>1.027027027027027</v>
      </c>
      <c r="AB104" s="124">
        <v>246</v>
      </c>
      <c r="AC104" s="14">
        <f t="shared" si="29"/>
        <v>1.1081081081081081</v>
      </c>
      <c r="AD104" s="124">
        <v>233</v>
      </c>
      <c r="AE104" s="104">
        <f t="shared" si="30"/>
        <v>1.0495495495495495</v>
      </c>
    </row>
    <row r="105" spans="1:31" x14ac:dyDescent="0.2">
      <c r="A105" s="93" t="s">
        <v>103</v>
      </c>
      <c r="B105" s="133">
        <v>158</v>
      </c>
      <c r="C105" s="123">
        <v>163</v>
      </c>
      <c r="D105" s="9">
        <f t="shared" si="20"/>
        <v>1.0316455696202531</v>
      </c>
      <c r="E105" s="123">
        <v>163</v>
      </c>
      <c r="F105" s="9">
        <f t="shared" si="21"/>
        <v>1.0316455696202531</v>
      </c>
      <c r="G105" s="123">
        <v>43</v>
      </c>
      <c r="H105" s="9">
        <f t="shared" si="22"/>
        <v>0.27215189873417722</v>
      </c>
      <c r="I105" s="123">
        <v>163</v>
      </c>
      <c r="J105" s="9">
        <f t="shared" si="23"/>
        <v>1.0316455696202531</v>
      </c>
      <c r="K105" s="123">
        <v>163</v>
      </c>
      <c r="L105" s="9">
        <f t="shared" si="31"/>
        <v>1.0316455696202531</v>
      </c>
      <c r="M105" s="123">
        <v>165</v>
      </c>
      <c r="N105" s="9">
        <f t="shared" si="24"/>
        <v>1.0443037974683544</v>
      </c>
      <c r="O105" s="123">
        <v>166</v>
      </c>
      <c r="P105" s="9">
        <f t="shared" si="33"/>
        <v>1.0506329113924051</v>
      </c>
      <c r="Q105" s="123">
        <v>117</v>
      </c>
      <c r="R105" s="9">
        <f t="shared" si="25"/>
        <v>0.740506329113924</v>
      </c>
      <c r="S105" s="133">
        <v>166</v>
      </c>
      <c r="T105" s="123">
        <v>166</v>
      </c>
      <c r="U105" s="9">
        <f t="shared" si="26"/>
        <v>1</v>
      </c>
      <c r="V105" s="123">
        <v>188</v>
      </c>
      <c r="W105" s="9">
        <f t="shared" si="32"/>
        <v>1.1325301204819278</v>
      </c>
      <c r="X105" s="123">
        <v>166</v>
      </c>
      <c r="Y105" s="9">
        <f t="shared" si="27"/>
        <v>1</v>
      </c>
      <c r="Z105" s="123">
        <v>166</v>
      </c>
      <c r="AA105" s="9">
        <f t="shared" si="28"/>
        <v>1</v>
      </c>
      <c r="AB105" s="123">
        <v>108</v>
      </c>
      <c r="AC105" s="9">
        <f t="shared" si="29"/>
        <v>0.6506024096385542</v>
      </c>
      <c r="AD105" s="123">
        <v>166</v>
      </c>
      <c r="AE105" s="101">
        <f t="shared" si="30"/>
        <v>1</v>
      </c>
    </row>
    <row r="106" spans="1:31" x14ac:dyDescent="0.2">
      <c r="A106" s="94" t="s">
        <v>104</v>
      </c>
      <c r="B106" s="134">
        <v>182</v>
      </c>
      <c r="C106" s="124">
        <v>174</v>
      </c>
      <c r="D106" s="14">
        <f t="shared" si="20"/>
        <v>0.95604395604395609</v>
      </c>
      <c r="E106" s="124">
        <v>174</v>
      </c>
      <c r="F106" s="14">
        <f t="shared" si="21"/>
        <v>0.95604395604395609</v>
      </c>
      <c r="G106" s="124">
        <v>14</v>
      </c>
      <c r="H106" s="14">
        <f t="shared" si="22"/>
        <v>7.6923076923076927E-2</v>
      </c>
      <c r="I106" s="124">
        <v>174</v>
      </c>
      <c r="J106" s="14">
        <f t="shared" si="23"/>
        <v>0.95604395604395609</v>
      </c>
      <c r="K106" s="124">
        <v>174</v>
      </c>
      <c r="L106" s="14">
        <f t="shared" si="31"/>
        <v>0.95604395604395609</v>
      </c>
      <c r="M106" s="124">
        <v>182</v>
      </c>
      <c r="N106" s="14">
        <f t="shared" si="24"/>
        <v>1</v>
      </c>
      <c r="O106" s="124">
        <v>179</v>
      </c>
      <c r="P106" s="14">
        <f t="shared" si="33"/>
        <v>0.98351648351648346</v>
      </c>
      <c r="Q106" s="124">
        <v>137</v>
      </c>
      <c r="R106" s="14">
        <f t="shared" si="25"/>
        <v>0.75274725274725274</v>
      </c>
      <c r="S106" s="134">
        <v>184</v>
      </c>
      <c r="T106" s="124">
        <v>173</v>
      </c>
      <c r="U106" s="14">
        <f t="shared" si="26"/>
        <v>0.94021739130434778</v>
      </c>
      <c r="V106" s="124">
        <v>205</v>
      </c>
      <c r="W106" s="14">
        <f t="shared" si="32"/>
        <v>1.1141304347826086</v>
      </c>
      <c r="X106" s="124">
        <v>174</v>
      </c>
      <c r="Y106" s="14">
        <f t="shared" si="27"/>
        <v>0.94565217391304346</v>
      </c>
      <c r="Z106" s="124">
        <v>172</v>
      </c>
      <c r="AA106" s="14">
        <f t="shared" si="28"/>
        <v>0.93478260869565222</v>
      </c>
      <c r="AB106" s="124">
        <v>224</v>
      </c>
      <c r="AC106" s="14">
        <f t="shared" si="29"/>
        <v>1.2173913043478262</v>
      </c>
      <c r="AD106" s="124">
        <v>173</v>
      </c>
      <c r="AE106" s="104">
        <f t="shared" si="30"/>
        <v>0.94021739130434778</v>
      </c>
    </row>
    <row r="107" spans="1:31" x14ac:dyDescent="0.2">
      <c r="A107" s="93" t="s">
        <v>147</v>
      </c>
      <c r="B107" s="133">
        <v>475</v>
      </c>
      <c r="C107" s="123">
        <v>512</v>
      </c>
      <c r="D107" s="9">
        <f t="shared" si="20"/>
        <v>1.0778947368421052</v>
      </c>
      <c r="E107" s="123">
        <v>512</v>
      </c>
      <c r="F107" s="9">
        <f t="shared" si="21"/>
        <v>1.0778947368421052</v>
      </c>
      <c r="G107" s="123">
        <v>3</v>
      </c>
      <c r="H107" s="9">
        <f t="shared" si="22"/>
        <v>6.3157894736842104E-3</v>
      </c>
      <c r="I107" s="123">
        <v>512</v>
      </c>
      <c r="J107" s="9">
        <f t="shared" si="23"/>
        <v>1.0778947368421052</v>
      </c>
      <c r="K107" s="123">
        <v>512</v>
      </c>
      <c r="L107" s="9">
        <f t="shared" si="31"/>
        <v>1.0778947368421052</v>
      </c>
      <c r="M107" s="123">
        <v>558</v>
      </c>
      <c r="N107" s="9">
        <f t="shared" si="24"/>
        <v>1.1747368421052631</v>
      </c>
      <c r="O107" s="123">
        <v>541</v>
      </c>
      <c r="P107" s="9">
        <f t="shared" si="33"/>
        <v>1.1389473684210527</v>
      </c>
      <c r="Q107" s="123">
        <v>400</v>
      </c>
      <c r="R107" s="9">
        <f t="shared" si="25"/>
        <v>0.84210526315789469</v>
      </c>
      <c r="S107" s="133">
        <v>488</v>
      </c>
      <c r="T107" s="123">
        <v>484</v>
      </c>
      <c r="U107" s="9">
        <f t="shared" si="26"/>
        <v>0.99180327868852458</v>
      </c>
      <c r="V107" s="123">
        <v>516</v>
      </c>
      <c r="W107" s="9">
        <f t="shared" si="32"/>
        <v>1.0573770491803278</v>
      </c>
      <c r="X107" s="123">
        <v>482</v>
      </c>
      <c r="Y107" s="9">
        <f t="shared" si="27"/>
        <v>0.98770491803278693</v>
      </c>
      <c r="Z107" s="123">
        <v>481</v>
      </c>
      <c r="AA107" s="9">
        <f t="shared" si="28"/>
        <v>0.98565573770491799</v>
      </c>
      <c r="AB107" s="123">
        <v>499</v>
      </c>
      <c r="AC107" s="9">
        <f t="shared" si="29"/>
        <v>1.0225409836065573</v>
      </c>
      <c r="AD107" s="123">
        <v>483</v>
      </c>
      <c r="AE107" s="101">
        <f t="shared" si="30"/>
        <v>0.98975409836065575</v>
      </c>
    </row>
    <row r="108" spans="1:31" ht="13.5" thickBot="1" x14ac:dyDescent="0.25">
      <c r="A108" s="95" t="s">
        <v>105</v>
      </c>
      <c r="B108" s="135">
        <v>373</v>
      </c>
      <c r="C108" s="125">
        <v>419</v>
      </c>
      <c r="D108" s="25">
        <f t="shared" si="20"/>
        <v>1.1233243967828419</v>
      </c>
      <c r="E108" s="125">
        <v>420</v>
      </c>
      <c r="F108" s="25">
        <f t="shared" si="21"/>
        <v>1.126005361930295</v>
      </c>
      <c r="G108" s="125">
        <v>120</v>
      </c>
      <c r="H108" s="25">
        <f t="shared" si="22"/>
        <v>0.32171581769436997</v>
      </c>
      <c r="I108" s="125">
        <v>419</v>
      </c>
      <c r="J108" s="25">
        <f t="shared" si="23"/>
        <v>1.1233243967828419</v>
      </c>
      <c r="K108" s="125">
        <v>419</v>
      </c>
      <c r="L108" s="25">
        <f t="shared" si="31"/>
        <v>1.1233243967828419</v>
      </c>
      <c r="M108" s="125">
        <v>423</v>
      </c>
      <c r="N108" s="25">
        <f t="shared" si="24"/>
        <v>1.1340482573726542</v>
      </c>
      <c r="O108" s="125">
        <v>429</v>
      </c>
      <c r="P108" s="25">
        <f t="shared" si="33"/>
        <v>1.1501340482573728</v>
      </c>
      <c r="Q108" s="125">
        <v>238</v>
      </c>
      <c r="R108" s="25">
        <f t="shared" si="25"/>
        <v>0.63806970509383376</v>
      </c>
      <c r="S108" s="135">
        <v>382</v>
      </c>
      <c r="T108" s="125">
        <v>447</v>
      </c>
      <c r="U108" s="25">
        <f t="shared" si="26"/>
        <v>1.1701570680628273</v>
      </c>
      <c r="V108" s="125">
        <v>423</v>
      </c>
      <c r="W108" s="25">
        <f t="shared" si="32"/>
        <v>1.1073298429319371</v>
      </c>
      <c r="X108" s="125">
        <v>446</v>
      </c>
      <c r="Y108" s="25">
        <f t="shared" si="27"/>
        <v>1.1675392670157068</v>
      </c>
      <c r="Z108" s="125">
        <v>449</v>
      </c>
      <c r="AA108" s="25">
        <f t="shared" si="28"/>
        <v>1.1753926701570681</v>
      </c>
      <c r="AB108" s="125">
        <v>431</v>
      </c>
      <c r="AC108" s="25">
        <f t="shared" si="29"/>
        <v>1.1282722513089005</v>
      </c>
      <c r="AD108" s="125">
        <v>448</v>
      </c>
      <c r="AE108" s="106">
        <f t="shared" si="30"/>
        <v>1.1727748691099475</v>
      </c>
    </row>
    <row r="109" spans="1:31" x14ac:dyDescent="0.2">
      <c r="A109" s="109" t="s">
        <v>106</v>
      </c>
      <c r="B109" s="113">
        <f>SUM(B110:B132)</f>
        <v>3707</v>
      </c>
      <c r="C109" s="126">
        <f>SUM(C110:C132)</f>
        <v>3459</v>
      </c>
      <c r="D109" s="127">
        <f t="shared" si="20"/>
        <v>0.93309954140814677</v>
      </c>
      <c r="E109" s="126">
        <f>SUM(E110:E132)</f>
        <v>3453</v>
      </c>
      <c r="F109" s="127">
        <f t="shared" si="21"/>
        <v>0.93148098192608575</v>
      </c>
      <c r="G109" s="126">
        <f>SUM(G110:G132)</f>
        <v>1780</v>
      </c>
      <c r="H109" s="127">
        <f t="shared" si="22"/>
        <v>0.48017264634475315</v>
      </c>
      <c r="I109" s="126">
        <f>SUM(I110:I132)</f>
        <v>3451</v>
      </c>
      <c r="J109" s="127">
        <f t="shared" si="23"/>
        <v>0.93094146209873208</v>
      </c>
      <c r="K109" s="126">
        <f>SUM(K110:K132)</f>
        <v>3451</v>
      </c>
      <c r="L109" s="127">
        <f>K109/B109</f>
        <v>0.93094146209873208</v>
      </c>
      <c r="M109" s="126">
        <f>SUM(M110:M132)</f>
        <v>3409</v>
      </c>
      <c r="N109" s="127">
        <f t="shared" si="24"/>
        <v>0.91961154572430537</v>
      </c>
      <c r="O109" s="126">
        <f>SUM(O110:O132)</f>
        <v>3423</v>
      </c>
      <c r="P109" s="127">
        <f>O109/B109</f>
        <v>0.92338818451578097</v>
      </c>
      <c r="Q109" s="126">
        <f>SUM(Q110:Q132)</f>
        <v>2387</v>
      </c>
      <c r="R109" s="127">
        <f t="shared" si="25"/>
        <v>0.64391691394658757</v>
      </c>
      <c r="S109" s="113">
        <f>SUM(S110:S132)</f>
        <v>3820</v>
      </c>
      <c r="T109" s="126">
        <f>SUM(T110:T132)</f>
        <v>3713</v>
      </c>
      <c r="U109" s="127">
        <f t="shared" si="26"/>
        <v>0.97198952879581146</v>
      </c>
      <c r="V109" s="126">
        <f>SUM(V110:V132)</f>
        <v>3635</v>
      </c>
      <c r="W109" s="127">
        <f>V109/S109</f>
        <v>0.95157068062827221</v>
      </c>
      <c r="X109" s="126">
        <f>SUM(X110:X132)</f>
        <v>3715</v>
      </c>
      <c r="Y109" s="127">
        <f t="shared" si="27"/>
        <v>0.97251308900523559</v>
      </c>
      <c r="Z109" s="126">
        <f>SUM(Z110:Z132)</f>
        <v>3678</v>
      </c>
      <c r="AA109" s="127">
        <f t="shared" si="28"/>
        <v>0.96282722513089003</v>
      </c>
      <c r="AB109" s="126">
        <f>SUM(AB110:AB132)</f>
        <v>3671</v>
      </c>
      <c r="AC109" s="127">
        <f>AB109/S109</f>
        <v>0.96099476439790577</v>
      </c>
      <c r="AD109" s="126">
        <f>SUM(AD110:AD132)</f>
        <v>3717</v>
      </c>
      <c r="AE109" s="114">
        <f t="shared" si="30"/>
        <v>0.97303664921465971</v>
      </c>
    </row>
    <row r="110" spans="1:31" x14ac:dyDescent="0.2">
      <c r="A110" s="93" t="s">
        <v>108</v>
      </c>
      <c r="B110" s="133">
        <v>268</v>
      </c>
      <c r="C110" s="123">
        <v>286</v>
      </c>
      <c r="D110" s="9">
        <f t="shared" si="20"/>
        <v>1.0671641791044777</v>
      </c>
      <c r="E110" s="123">
        <v>286</v>
      </c>
      <c r="F110" s="9">
        <f t="shared" si="21"/>
        <v>1.0671641791044777</v>
      </c>
      <c r="G110" s="123">
        <v>15</v>
      </c>
      <c r="H110" s="9">
        <f t="shared" si="22"/>
        <v>5.5970149253731345E-2</v>
      </c>
      <c r="I110" s="123">
        <v>286</v>
      </c>
      <c r="J110" s="9">
        <f t="shared" si="23"/>
        <v>1.0671641791044777</v>
      </c>
      <c r="K110" s="123">
        <v>286</v>
      </c>
      <c r="L110" s="9">
        <f t="shared" si="31"/>
        <v>1.0671641791044777</v>
      </c>
      <c r="M110" s="123">
        <v>271</v>
      </c>
      <c r="N110" s="9">
        <f t="shared" si="24"/>
        <v>1.0111940298507462</v>
      </c>
      <c r="O110" s="123">
        <v>262</v>
      </c>
      <c r="P110" s="9">
        <f t="shared" si="33"/>
        <v>0.97761194029850751</v>
      </c>
      <c r="Q110" s="123">
        <v>187</v>
      </c>
      <c r="R110" s="9">
        <f t="shared" si="25"/>
        <v>0.69776119402985071</v>
      </c>
      <c r="S110" s="133">
        <v>268</v>
      </c>
      <c r="T110" s="123">
        <v>299</v>
      </c>
      <c r="U110" s="9">
        <f t="shared" si="26"/>
        <v>1.1156716417910448</v>
      </c>
      <c r="V110" s="123">
        <v>275</v>
      </c>
      <c r="W110" s="9">
        <f>V110/S110</f>
        <v>1.0261194029850746</v>
      </c>
      <c r="X110" s="123">
        <v>300</v>
      </c>
      <c r="Y110" s="9">
        <f t="shared" si="27"/>
        <v>1.1194029850746268</v>
      </c>
      <c r="Z110" s="123">
        <v>299</v>
      </c>
      <c r="AA110" s="9">
        <f t="shared" si="28"/>
        <v>1.1156716417910448</v>
      </c>
      <c r="AB110" s="123">
        <v>278</v>
      </c>
      <c r="AC110" s="9">
        <f t="shared" si="29"/>
        <v>1.0373134328358209</v>
      </c>
      <c r="AD110" s="123">
        <v>300</v>
      </c>
      <c r="AE110" s="101">
        <f t="shared" si="30"/>
        <v>1.1194029850746268</v>
      </c>
    </row>
    <row r="111" spans="1:31" x14ac:dyDescent="0.2">
      <c r="A111" s="94" t="s">
        <v>109</v>
      </c>
      <c r="B111" s="134">
        <v>472</v>
      </c>
      <c r="C111" s="124">
        <v>389</v>
      </c>
      <c r="D111" s="14">
        <f t="shared" si="20"/>
        <v>0.82415254237288138</v>
      </c>
      <c r="E111" s="124">
        <v>389</v>
      </c>
      <c r="F111" s="14">
        <f t="shared" si="21"/>
        <v>0.82415254237288138</v>
      </c>
      <c r="G111" s="124">
        <v>148</v>
      </c>
      <c r="H111" s="14">
        <f t="shared" si="22"/>
        <v>0.3135593220338983</v>
      </c>
      <c r="I111" s="124">
        <v>389</v>
      </c>
      <c r="J111" s="14">
        <f t="shared" si="23"/>
        <v>0.82415254237288138</v>
      </c>
      <c r="K111" s="124">
        <v>389</v>
      </c>
      <c r="L111" s="14">
        <f t="shared" si="31"/>
        <v>0.82415254237288138</v>
      </c>
      <c r="M111" s="124">
        <v>423</v>
      </c>
      <c r="N111" s="14">
        <f t="shared" si="24"/>
        <v>0.89618644067796616</v>
      </c>
      <c r="O111" s="124">
        <v>398</v>
      </c>
      <c r="P111" s="14">
        <f t="shared" si="33"/>
        <v>0.84322033898305082</v>
      </c>
      <c r="Q111" s="124">
        <v>205</v>
      </c>
      <c r="R111" s="14">
        <f t="shared" si="25"/>
        <v>0.43432203389830509</v>
      </c>
      <c r="S111" s="134">
        <v>501</v>
      </c>
      <c r="T111" s="124">
        <v>429</v>
      </c>
      <c r="U111" s="14">
        <f t="shared" si="26"/>
        <v>0.85628742514970058</v>
      </c>
      <c r="V111" s="124">
        <v>459</v>
      </c>
      <c r="W111" s="14">
        <f t="shared" ref="W111:W132" si="34">V111/S111</f>
        <v>0.91616766467065869</v>
      </c>
      <c r="X111" s="124">
        <v>430</v>
      </c>
      <c r="Y111" s="14">
        <f t="shared" si="27"/>
        <v>0.85828343313373257</v>
      </c>
      <c r="Z111" s="124">
        <v>424</v>
      </c>
      <c r="AA111" s="14">
        <f t="shared" si="28"/>
        <v>0.84630738522954096</v>
      </c>
      <c r="AB111" s="124">
        <v>437</v>
      </c>
      <c r="AC111" s="14">
        <f t="shared" si="29"/>
        <v>0.87225548902195604</v>
      </c>
      <c r="AD111" s="124">
        <v>427</v>
      </c>
      <c r="AE111" s="104">
        <f t="shared" si="30"/>
        <v>0.85229540918163671</v>
      </c>
    </row>
    <row r="112" spans="1:31" x14ac:dyDescent="0.2">
      <c r="A112" s="93" t="s">
        <v>110</v>
      </c>
      <c r="B112" s="133">
        <v>55</v>
      </c>
      <c r="C112" s="123">
        <v>68</v>
      </c>
      <c r="D112" s="9">
        <f t="shared" si="20"/>
        <v>1.2363636363636363</v>
      </c>
      <c r="E112" s="123">
        <v>68</v>
      </c>
      <c r="F112" s="9">
        <f t="shared" si="21"/>
        <v>1.2363636363636363</v>
      </c>
      <c r="G112" s="123">
        <v>2</v>
      </c>
      <c r="H112" s="9">
        <f t="shared" si="22"/>
        <v>3.6363636363636362E-2</v>
      </c>
      <c r="I112" s="123">
        <v>68</v>
      </c>
      <c r="J112" s="9">
        <f t="shared" si="23"/>
        <v>1.2363636363636363</v>
      </c>
      <c r="K112" s="123">
        <v>68</v>
      </c>
      <c r="L112" s="9">
        <f t="shared" si="31"/>
        <v>1.2363636363636363</v>
      </c>
      <c r="M112" s="123">
        <v>56</v>
      </c>
      <c r="N112" s="9">
        <f t="shared" si="24"/>
        <v>1.0181818181818181</v>
      </c>
      <c r="O112" s="123">
        <v>60</v>
      </c>
      <c r="P112" s="9">
        <f t="shared" si="33"/>
        <v>1.0909090909090908</v>
      </c>
      <c r="Q112" s="123">
        <v>55</v>
      </c>
      <c r="R112" s="9">
        <f t="shared" si="25"/>
        <v>1</v>
      </c>
      <c r="S112" s="133">
        <v>59</v>
      </c>
      <c r="T112" s="123">
        <v>72</v>
      </c>
      <c r="U112" s="9">
        <f t="shared" si="26"/>
        <v>1.2203389830508475</v>
      </c>
      <c r="V112" s="123">
        <v>65</v>
      </c>
      <c r="W112" s="9">
        <f t="shared" si="34"/>
        <v>1.1016949152542372</v>
      </c>
      <c r="X112" s="123">
        <v>74</v>
      </c>
      <c r="Y112" s="9">
        <f t="shared" si="27"/>
        <v>1.2542372881355932</v>
      </c>
      <c r="Z112" s="123">
        <v>73</v>
      </c>
      <c r="AA112" s="9">
        <f t="shared" si="28"/>
        <v>1.2372881355932204</v>
      </c>
      <c r="AB112" s="123">
        <v>85</v>
      </c>
      <c r="AC112" s="9">
        <f t="shared" si="29"/>
        <v>1.4406779661016949</v>
      </c>
      <c r="AD112" s="123">
        <v>72</v>
      </c>
      <c r="AE112" s="101">
        <f t="shared" si="30"/>
        <v>1.2203389830508475</v>
      </c>
    </row>
    <row r="113" spans="1:31" x14ac:dyDescent="0.2">
      <c r="A113" s="94" t="s">
        <v>111</v>
      </c>
      <c r="B113" s="134">
        <v>99</v>
      </c>
      <c r="C113" s="124">
        <v>86</v>
      </c>
      <c r="D113" s="14">
        <f t="shared" si="20"/>
        <v>0.86868686868686873</v>
      </c>
      <c r="E113" s="124">
        <v>86</v>
      </c>
      <c r="F113" s="14">
        <f t="shared" si="21"/>
        <v>0.86868686868686873</v>
      </c>
      <c r="G113" s="124">
        <v>35</v>
      </c>
      <c r="H113" s="14">
        <f t="shared" si="22"/>
        <v>0.35353535353535354</v>
      </c>
      <c r="I113" s="124">
        <v>86</v>
      </c>
      <c r="J113" s="14">
        <f t="shared" si="23"/>
        <v>0.86868686868686873</v>
      </c>
      <c r="K113" s="124">
        <v>86</v>
      </c>
      <c r="L113" s="14">
        <f t="shared" si="31"/>
        <v>0.86868686868686873</v>
      </c>
      <c r="M113" s="124">
        <v>90</v>
      </c>
      <c r="N113" s="14">
        <f t="shared" si="24"/>
        <v>0.90909090909090906</v>
      </c>
      <c r="O113" s="124">
        <v>89</v>
      </c>
      <c r="P113" s="14">
        <f t="shared" si="33"/>
        <v>0.89898989898989901</v>
      </c>
      <c r="Q113" s="124">
        <v>53</v>
      </c>
      <c r="R113" s="14">
        <f t="shared" si="25"/>
        <v>0.53535353535353536</v>
      </c>
      <c r="S113" s="134">
        <v>102</v>
      </c>
      <c r="T113" s="124">
        <v>93</v>
      </c>
      <c r="U113" s="14">
        <f t="shared" si="26"/>
        <v>0.91176470588235292</v>
      </c>
      <c r="V113" s="124">
        <v>88</v>
      </c>
      <c r="W113" s="14">
        <f t="shared" si="34"/>
        <v>0.86274509803921573</v>
      </c>
      <c r="X113" s="124">
        <v>94</v>
      </c>
      <c r="Y113" s="14">
        <f t="shared" si="27"/>
        <v>0.92156862745098034</v>
      </c>
      <c r="Z113" s="124">
        <v>93</v>
      </c>
      <c r="AA113" s="14">
        <f t="shared" si="28"/>
        <v>0.91176470588235292</v>
      </c>
      <c r="AB113" s="124">
        <v>93</v>
      </c>
      <c r="AC113" s="14">
        <f t="shared" si="29"/>
        <v>0.91176470588235292</v>
      </c>
      <c r="AD113" s="124">
        <v>93</v>
      </c>
      <c r="AE113" s="104">
        <f t="shared" si="30"/>
        <v>0.91176470588235292</v>
      </c>
    </row>
    <row r="114" spans="1:31" x14ac:dyDescent="0.2">
      <c r="A114" s="93" t="s">
        <v>112</v>
      </c>
      <c r="B114" s="133">
        <v>238</v>
      </c>
      <c r="C114" s="123">
        <v>219</v>
      </c>
      <c r="D114" s="9">
        <f t="shared" si="20"/>
        <v>0.92016806722689071</v>
      </c>
      <c r="E114" s="123">
        <v>219</v>
      </c>
      <c r="F114" s="9">
        <f t="shared" si="21"/>
        <v>0.92016806722689071</v>
      </c>
      <c r="G114" s="123">
        <v>86</v>
      </c>
      <c r="H114" s="9">
        <f t="shared" si="22"/>
        <v>0.36134453781512604</v>
      </c>
      <c r="I114" s="123">
        <v>219</v>
      </c>
      <c r="J114" s="9">
        <f t="shared" si="23"/>
        <v>0.92016806722689071</v>
      </c>
      <c r="K114" s="123">
        <v>219</v>
      </c>
      <c r="L114" s="9">
        <f t="shared" si="31"/>
        <v>0.92016806722689071</v>
      </c>
      <c r="M114" s="123">
        <v>244</v>
      </c>
      <c r="N114" s="9">
        <f t="shared" si="24"/>
        <v>1.0252100840336134</v>
      </c>
      <c r="O114" s="123">
        <v>242</v>
      </c>
      <c r="P114" s="9">
        <f t="shared" si="33"/>
        <v>1.0168067226890756</v>
      </c>
      <c r="Q114" s="123">
        <v>166</v>
      </c>
      <c r="R114" s="9">
        <f t="shared" si="25"/>
        <v>0.69747899159663862</v>
      </c>
      <c r="S114" s="133">
        <v>243</v>
      </c>
      <c r="T114" s="123">
        <v>212</v>
      </c>
      <c r="U114" s="9">
        <f t="shared" si="26"/>
        <v>0.87242798353909468</v>
      </c>
      <c r="V114" s="123">
        <v>206</v>
      </c>
      <c r="W114" s="9">
        <f t="shared" si="34"/>
        <v>0.84773662551440332</v>
      </c>
      <c r="X114" s="123">
        <v>211</v>
      </c>
      <c r="Y114" s="9">
        <f t="shared" si="27"/>
        <v>0.86831275720164613</v>
      </c>
      <c r="Z114" s="123">
        <v>211</v>
      </c>
      <c r="AA114" s="9">
        <f t="shared" si="28"/>
        <v>0.86831275720164613</v>
      </c>
      <c r="AB114" s="123">
        <v>160</v>
      </c>
      <c r="AC114" s="9">
        <f t="shared" si="29"/>
        <v>0.65843621399176955</v>
      </c>
      <c r="AD114" s="123">
        <v>214</v>
      </c>
      <c r="AE114" s="101">
        <f t="shared" si="30"/>
        <v>0.88065843621399176</v>
      </c>
    </row>
    <row r="115" spans="1:31" x14ac:dyDescent="0.2">
      <c r="A115" s="94" t="s">
        <v>107</v>
      </c>
      <c r="B115" s="134">
        <v>336</v>
      </c>
      <c r="C115" s="124">
        <v>288</v>
      </c>
      <c r="D115" s="14">
        <f t="shared" si="20"/>
        <v>0.8571428571428571</v>
      </c>
      <c r="E115" s="124">
        <v>288</v>
      </c>
      <c r="F115" s="14">
        <f t="shared" si="21"/>
        <v>0.8571428571428571</v>
      </c>
      <c r="G115" s="124">
        <v>693</v>
      </c>
      <c r="H115" s="14">
        <f t="shared" si="22"/>
        <v>2.0625</v>
      </c>
      <c r="I115" s="124">
        <v>287</v>
      </c>
      <c r="J115" s="14">
        <f t="shared" si="23"/>
        <v>0.85416666666666663</v>
      </c>
      <c r="K115" s="124">
        <v>287</v>
      </c>
      <c r="L115" s="14">
        <f t="shared" si="31"/>
        <v>0.85416666666666663</v>
      </c>
      <c r="M115" s="124">
        <v>287</v>
      </c>
      <c r="N115" s="14">
        <f t="shared" si="24"/>
        <v>0.85416666666666663</v>
      </c>
      <c r="O115" s="124">
        <v>289</v>
      </c>
      <c r="P115" s="14">
        <f t="shared" si="33"/>
        <v>0.86011904761904767</v>
      </c>
      <c r="Q115" s="124">
        <v>185</v>
      </c>
      <c r="R115" s="14">
        <f t="shared" si="25"/>
        <v>0.55059523809523814</v>
      </c>
      <c r="S115" s="134">
        <v>340</v>
      </c>
      <c r="T115" s="124">
        <v>279</v>
      </c>
      <c r="U115" s="14">
        <f t="shared" si="26"/>
        <v>0.82058823529411762</v>
      </c>
      <c r="V115" s="124">
        <v>264</v>
      </c>
      <c r="W115" s="14">
        <f t="shared" si="34"/>
        <v>0.77647058823529413</v>
      </c>
      <c r="X115" s="124">
        <v>279</v>
      </c>
      <c r="Y115" s="14">
        <f t="shared" si="27"/>
        <v>0.82058823529411762</v>
      </c>
      <c r="Z115" s="124">
        <v>283</v>
      </c>
      <c r="AA115" s="14">
        <f t="shared" si="28"/>
        <v>0.83235294117647063</v>
      </c>
      <c r="AB115" s="124">
        <v>291</v>
      </c>
      <c r="AC115" s="14">
        <f t="shared" si="29"/>
        <v>0.85588235294117643</v>
      </c>
      <c r="AD115" s="124">
        <v>278</v>
      </c>
      <c r="AE115" s="104">
        <f t="shared" si="30"/>
        <v>0.81764705882352939</v>
      </c>
    </row>
    <row r="116" spans="1:31" x14ac:dyDescent="0.2">
      <c r="A116" s="93" t="s">
        <v>114</v>
      </c>
      <c r="B116" s="133">
        <v>36</v>
      </c>
      <c r="C116" s="123">
        <v>34</v>
      </c>
      <c r="D116" s="9">
        <f t="shared" si="20"/>
        <v>0.94444444444444442</v>
      </c>
      <c r="E116" s="123">
        <v>38</v>
      </c>
      <c r="F116" s="9">
        <f t="shared" si="21"/>
        <v>1.0555555555555556</v>
      </c>
      <c r="G116" s="123">
        <v>7</v>
      </c>
      <c r="H116" s="9">
        <f t="shared" si="22"/>
        <v>0.19444444444444445</v>
      </c>
      <c r="I116" s="123">
        <v>38</v>
      </c>
      <c r="J116" s="9">
        <f t="shared" si="23"/>
        <v>1.0555555555555556</v>
      </c>
      <c r="K116" s="123">
        <v>38</v>
      </c>
      <c r="L116" s="9">
        <f t="shared" si="31"/>
        <v>1.0555555555555556</v>
      </c>
      <c r="M116" s="123">
        <v>39</v>
      </c>
      <c r="N116" s="9">
        <f t="shared" si="24"/>
        <v>1.0833333333333333</v>
      </c>
      <c r="O116" s="123">
        <v>38</v>
      </c>
      <c r="P116" s="9">
        <f t="shared" si="33"/>
        <v>1.0555555555555556</v>
      </c>
      <c r="Q116" s="123">
        <v>35</v>
      </c>
      <c r="R116" s="9">
        <f t="shared" si="25"/>
        <v>0.97222222222222221</v>
      </c>
      <c r="S116" s="133">
        <v>44</v>
      </c>
      <c r="T116" s="123">
        <v>40</v>
      </c>
      <c r="U116" s="9">
        <f t="shared" si="26"/>
        <v>0.90909090909090906</v>
      </c>
      <c r="V116" s="123">
        <v>40</v>
      </c>
      <c r="W116" s="9">
        <f t="shared" si="34"/>
        <v>0.90909090909090906</v>
      </c>
      <c r="X116" s="123">
        <v>40</v>
      </c>
      <c r="Y116" s="9">
        <f t="shared" si="27"/>
        <v>0.90909090909090906</v>
      </c>
      <c r="Z116" s="123">
        <v>41</v>
      </c>
      <c r="AA116" s="9">
        <f t="shared" si="28"/>
        <v>0.93181818181818177</v>
      </c>
      <c r="AB116" s="123">
        <v>41</v>
      </c>
      <c r="AC116" s="9">
        <f t="shared" si="29"/>
        <v>0.93181818181818177</v>
      </c>
      <c r="AD116" s="123">
        <v>40</v>
      </c>
      <c r="AE116" s="101">
        <f t="shared" si="30"/>
        <v>0.90909090909090906</v>
      </c>
    </row>
    <row r="117" spans="1:31" x14ac:dyDescent="0.2">
      <c r="A117" s="94" t="s">
        <v>115</v>
      </c>
      <c r="B117" s="134">
        <v>195</v>
      </c>
      <c r="C117" s="124">
        <v>187</v>
      </c>
      <c r="D117" s="14">
        <f t="shared" si="20"/>
        <v>0.95897435897435901</v>
      </c>
      <c r="E117" s="124">
        <v>187</v>
      </c>
      <c r="F117" s="14">
        <f t="shared" si="21"/>
        <v>0.95897435897435901</v>
      </c>
      <c r="G117" s="124">
        <v>26</v>
      </c>
      <c r="H117" s="14">
        <f t="shared" si="22"/>
        <v>0.13333333333333333</v>
      </c>
      <c r="I117" s="124">
        <v>187</v>
      </c>
      <c r="J117" s="14">
        <f t="shared" si="23"/>
        <v>0.95897435897435901</v>
      </c>
      <c r="K117" s="124">
        <v>187</v>
      </c>
      <c r="L117" s="14">
        <f t="shared" si="31"/>
        <v>0.95897435897435901</v>
      </c>
      <c r="M117" s="124">
        <v>178</v>
      </c>
      <c r="N117" s="14">
        <f t="shared" si="24"/>
        <v>0.9128205128205128</v>
      </c>
      <c r="O117" s="124">
        <v>186</v>
      </c>
      <c r="P117" s="14">
        <f t="shared" si="33"/>
        <v>0.9538461538461539</v>
      </c>
      <c r="Q117" s="124">
        <v>134</v>
      </c>
      <c r="R117" s="14">
        <f t="shared" si="25"/>
        <v>0.68717948717948718</v>
      </c>
      <c r="S117" s="134">
        <v>201</v>
      </c>
      <c r="T117" s="124">
        <v>212</v>
      </c>
      <c r="U117" s="14">
        <f t="shared" si="26"/>
        <v>1.0547263681592041</v>
      </c>
      <c r="V117" s="124">
        <v>220</v>
      </c>
      <c r="W117" s="14">
        <f t="shared" si="34"/>
        <v>1.0945273631840795</v>
      </c>
      <c r="X117" s="124">
        <v>216</v>
      </c>
      <c r="Y117" s="14">
        <f t="shared" si="27"/>
        <v>1.0746268656716418</v>
      </c>
      <c r="Z117" s="124">
        <v>214</v>
      </c>
      <c r="AA117" s="14">
        <f t="shared" si="28"/>
        <v>1.0646766169154229</v>
      </c>
      <c r="AB117" s="124">
        <v>231</v>
      </c>
      <c r="AC117" s="14">
        <f t="shared" si="29"/>
        <v>1.1492537313432836</v>
      </c>
      <c r="AD117" s="124">
        <v>214</v>
      </c>
      <c r="AE117" s="104">
        <f t="shared" si="30"/>
        <v>1.0646766169154229</v>
      </c>
    </row>
    <row r="118" spans="1:31" x14ac:dyDescent="0.2">
      <c r="A118" s="93" t="s">
        <v>116</v>
      </c>
      <c r="B118" s="133">
        <v>222</v>
      </c>
      <c r="C118" s="123">
        <v>159</v>
      </c>
      <c r="D118" s="9">
        <f t="shared" si="20"/>
        <v>0.71621621621621623</v>
      </c>
      <c r="E118" s="123">
        <v>159</v>
      </c>
      <c r="F118" s="9">
        <f t="shared" si="21"/>
        <v>0.71621621621621623</v>
      </c>
      <c r="G118" s="123">
        <v>44</v>
      </c>
      <c r="H118" s="9">
        <f t="shared" si="22"/>
        <v>0.1981981981981982</v>
      </c>
      <c r="I118" s="123">
        <v>159</v>
      </c>
      <c r="J118" s="9">
        <f t="shared" si="23"/>
        <v>0.71621621621621623</v>
      </c>
      <c r="K118" s="123">
        <v>159</v>
      </c>
      <c r="L118" s="9">
        <f t="shared" si="31"/>
        <v>0.71621621621621623</v>
      </c>
      <c r="M118" s="123">
        <v>128</v>
      </c>
      <c r="N118" s="9">
        <f t="shared" si="24"/>
        <v>0.57657657657657657</v>
      </c>
      <c r="O118" s="123">
        <v>128</v>
      </c>
      <c r="P118" s="9">
        <f t="shared" si="33"/>
        <v>0.57657657657657657</v>
      </c>
      <c r="Q118" s="123">
        <v>103</v>
      </c>
      <c r="R118" s="9">
        <f t="shared" si="25"/>
        <v>0.46396396396396394</v>
      </c>
      <c r="S118" s="133">
        <v>222</v>
      </c>
      <c r="T118" s="123">
        <v>142</v>
      </c>
      <c r="U118" s="9">
        <f t="shared" si="26"/>
        <v>0.63963963963963966</v>
      </c>
      <c r="V118" s="123">
        <v>177</v>
      </c>
      <c r="W118" s="9">
        <f t="shared" si="34"/>
        <v>0.79729729729729726</v>
      </c>
      <c r="X118" s="123">
        <v>142</v>
      </c>
      <c r="Y118" s="9">
        <f t="shared" si="27"/>
        <v>0.63963963963963966</v>
      </c>
      <c r="Z118" s="123">
        <v>142</v>
      </c>
      <c r="AA118" s="9">
        <f t="shared" si="28"/>
        <v>0.63963963963963966</v>
      </c>
      <c r="AB118" s="123">
        <v>143</v>
      </c>
      <c r="AC118" s="9">
        <f t="shared" si="29"/>
        <v>0.64414414414414412</v>
      </c>
      <c r="AD118" s="123">
        <v>142</v>
      </c>
      <c r="AE118" s="101">
        <f t="shared" si="30"/>
        <v>0.63963963963963966</v>
      </c>
    </row>
    <row r="119" spans="1:31" x14ac:dyDescent="0.2">
      <c r="A119" s="94" t="s">
        <v>117</v>
      </c>
      <c r="B119" s="134">
        <v>47</v>
      </c>
      <c r="C119" s="124">
        <v>44</v>
      </c>
      <c r="D119" s="14">
        <f t="shared" si="20"/>
        <v>0.93617021276595747</v>
      </c>
      <c r="E119" s="124">
        <v>44</v>
      </c>
      <c r="F119" s="14">
        <f t="shared" si="21"/>
        <v>0.93617021276595747</v>
      </c>
      <c r="G119" s="124">
        <v>15</v>
      </c>
      <c r="H119" s="14">
        <f t="shared" si="22"/>
        <v>0.31914893617021278</v>
      </c>
      <c r="I119" s="124">
        <v>44</v>
      </c>
      <c r="J119" s="14">
        <f t="shared" si="23"/>
        <v>0.93617021276595747</v>
      </c>
      <c r="K119" s="124">
        <v>44</v>
      </c>
      <c r="L119" s="14">
        <f t="shared" si="31"/>
        <v>0.93617021276595747</v>
      </c>
      <c r="M119" s="124">
        <v>46</v>
      </c>
      <c r="N119" s="14">
        <f t="shared" si="24"/>
        <v>0.97872340425531912</v>
      </c>
      <c r="O119" s="124">
        <v>46</v>
      </c>
      <c r="P119" s="14">
        <f t="shared" si="33"/>
        <v>0.97872340425531912</v>
      </c>
      <c r="Q119" s="124">
        <v>26</v>
      </c>
      <c r="R119" s="14">
        <f t="shared" si="25"/>
        <v>0.55319148936170215</v>
      </c>
      <c r="S119" s="134">
        <v>48</v>
      </c>
      <c r="T119" s="124">
        <v>52</v>
      </c>
      <c r="U119" s="14">
        <f t="shared" si="26"/>
        <v>1.0833333333333333</v>
      </c>
      <c r="V119" s="124">
        <v>52</v>
      </c>
      <c r="W119" s="14">
        <f t="shared" si="34"/>
        <v>1.0833333333333333</v>
      </c>
      <c r="X119" s="124">
        <v>52</v>
      </c>
      <c r="Y119" s="14">
        <f t="shared" si="27"/>
        <v>1.0833333333333333</v>
      </c>
      <c r="Z119" s="124">
        <v>52</v>
      </c>
      <c r="AA119" s="14">
        <f t="shared" si="28"/>
        <v>1.0833333333333333</v>
      </c>
      <c r="AB119" s="124">
        <v>58</v>
      </c>
      <c r="AC119" s="14">
        <f t="shared" si="29"/>
        <v>1.2083333333333333</v>
      </c>
      <c r="AD119" s="124">
        <v>52</v>
      </c>
      <c r="AE119" s="104">
        <f t="shared" si="30"/>
        <v>1.0833333333333333</v>
      </c>
    </row>
    <row r="120" spans="1:31" x14ac:dyDescent="0.2">
      <c r="A120" s="93" t="s">
        <v>118</v>
      </c>
      <c r="B120" s="133">
        <v>147</v>
      </c>
      <c r="C120" s="123">
        <v>143</v>
      </c>
      <c r="D120" s="9">
        <f t="shared" si="20"/>
        <v>0.97278911564625847</v>
      </c>
      <c r="E120" s="123">
        <v>143</v>
      </c>
      <c r="F120" s="9">
        <f t="shared" si="21"/>
        <v>0.97278911564625847</v>
      </c>
      <c r="G120" s="123">
        <v>57</v>
      </c>
      <c r="H120" s="9">
        <f t="shared" si="22"/>
        <v>0.38775510204081631</v>
      </c>
      <c r="I120" s="123">
        <v>143</v>
      </c>
      <c r="J120" s="9">
        <f t="shared" si="23"/>
        <v>0.97278911564625847</v>
      </c>
      <c r="K120" s="123">
        <v>143</v>
      </c>
      <c r="L120" s="9">
        <f t="shared" si="31"/>
        <v>0.97278911564625847</v>
      </c>
      <c r="M120" s="123">
        <v>132</v>
      </c>
      <c r="N120" s="9">
        <f t="shared" si="24"/>
        <v>0.89795918367346939</v>
      </c>
      <c r="O120" s="123">
        <v>132</v>
      </c>
      <c r="P120" s="9">
        <f t="shared" si="33"/>
        <v>0.89795918367346939</v>
      </c>
      <c r="Q120" s="123">
        <v>72</v>
      </c>
      <c r="R120" s="9">
        <f t="shared" si="25"/>
        <v>0.48979591836734693</v>
      </c>
      <c r="S120" s="133">
        <v>151</v>
      </c>
      <c r="T120" s="123">
        <v>160</v>
      </c>
      <c r="U120" s="9">
        <f t="shared" si="26"/>
        <v>1.0596026490066226</v>
      </c>
      <c r="V120" s="123">
        <v>164</v>
      </c>
      <c r="W120" s="9">
        <f t="shared" si="34"/>
        <v>1.0860927152317881</v>
      </c>
      <c r="X120" s="123">
        <v>160</v>
      </c>
      <c r="Y120" s="9">
        <f t="shared" si="27"/>
        <v>1.0596026490066226</v>
      </c>
      <c r="Z120" s="123">
        <v>160</v>
      </c>
      <c r="AA120" s="9">
        <f t="shared" si="28"/>
        <v>1.0596026490066226</v>
      </c>
      <c r="AB120" s="123">
        <v>173</v>
      </c>
      <c r="AC120" s="9">
        <f t="shared" si="29"/>
        <v>1.1456953642384107</v>
      </c>
      <c r="AD120" s="123">
        <v>160</v>
      </c>
      <c r="AE120" s="101">
        <f t="shared" si="30"/>
        <v>1.0596026490066226</v>
      </c>
    </row>
    <row r="121" spans="1:31" x14ac:dyDescent="0.2">
      <c r="A121" s="94" t="s">
        <v>119</v>
      </c>
      <c r="B121" s="134">
        <v>108</v>
      </c>
      <c r="C121" s="124">
        <v>108</v>
      </c>
      <c r="D121" s="14">
        <f t="shared" si="20"/>
        <v>1</v>
      </c>
      <c r="E121" s="124">
        <v>108</v>
      </c>
      <c r="F121" s="14">
        <f t="shared" si="21"/>
        <v>1</v>
      </c>
      <c r="G121" s="124">
        <v>22</v>
      </c>
      <c r="H121" s="14">
        <f t="shared" si="22"/>
        <v>0.20370370370370369</v>
      </c>
      <c r="I121" s="124">
        <v>108</v>
      </c>
      <c r="J121" s="14">
        <f t="shared" si="23"/>
        <v>1</v>
      </c>
      <c r="K121" s="124">
        <v>108</v>
      </c>
      <c r="L121" s="14">
        <f t="shared" si="31"/>
        <v>1</v>
      </c>
      <c r="M121" s="124">
        <v>111</v>
      </c>
      <c r="N121" s="14">
        <f t="shared" si="24"/>
        <v>1.0277777777777777</v>
      </c>
      <c r="O121" s="124">
        <v>106</v>
      </c>
      <c r="P121" s="14">
        <f t="shared" si="33"/>
        <v>0.98148148148148151</v>
      </c>
      <c r="Q121" s="124">
        <v>81</v>
      </c>
      <c r="R121" s="14">
        <f t="shared" si="25"/>
        <v>0.75</v>
      </c>
      <c r="S121" s="134">
        <v>112</v>
      </c>
      <c r="T121" s="124">
        <v>111</v>
      </c>
      <c r="U121" s="14">
        <f t="shared" si="26"/>
        <v>0.9910714285714286</v>
      </c>
      <c r="V121" s="124">
        <v>113</v>
      </c>
      <c r="W121" s="14">
        <f t="shared" si="34"/>
        <v>1.0089285714285714</v>
      </c>
      <c r="X121" s="124">
        <v>111</v>
      </c>
      <c r="Y121" s="14">
        <f t="shared" si="27"/>
        <v>0.9910714285714286</v>
      </c>
      <c r="Z121" s="124">
        <v>111</v>
      </c>
      <c r="AA121" s="14">
        <f t="shared" si="28"/>
        <v>0.9910714285714286</v>
      </c>
      <c r="AB121" s="124">
        <v>126</v>
      </c>
      <c r="AC121" s="14">
        <f t="shared" si="29"/>
        <v>1.125</v>
      </c>
      <c r="AD121" s="124">
        <v>111</v>
      </c>
      <c r="AE121" s="104">
        <f t="shared" si="30"/>
        <v>0.9910714285714286</v>
      </c>
    </row>
    <row r="122" spans="1:31" x14ac:dyDescent="0.2">
      <c r="A122" s="93" t="s">
        <v>120</v>
      </c>
      <c r="B122" s="133">
        <v>105</v>
      </c>
      <c r="C122" s="123">
        <v>100</v>
      </c>
      <c r="D122" s="9">
        <f t="shared" si="20"/>
        <v>0.95238095238095233</v>
      </c>
      <c r="E122" s="123">
        <v>100</v>
      </c>
      <c r="F122" s="9">
        <f t="shared" si="21"/>
        <v>0.95238095238095233</v>
      </c>
      <c r="G122" s="123">
        <v>18</v>
      </c>
      <c r="H122" s="9">
        <f t="shared" si="22"/>
        <v>0.17142857142857143</v>
      </c>
      <c r="I122" s="123">
        <v>100</v>
      </c>
      <c r="J122" s="9">
        <f t="shared" si="23"/>
        <v>0.95238095238095233</v>
      </c>
      <c r="K122" s="123">
        <v>100</v>
      </c>
      <c r="L122" s="9">
        <f t="shared" si="31"/>
        <v>0.95238095238095233</v>
      </c>
      <c r="M122" s="123">
        <v>93</v>
      </c>
      <c r="N122" s="9">
        <f t="shared" si="24"/>
        <v>0.88571428571428568</v>
      </c>
      <c r="O122" s="123">
        <v>92</v>
      </c>
      <c r="P122" s="9">
        <f t="shared" si="33"/>
        <v>0.87619047619047619</v>
      </c>
      <c r="Q122" s="123">
        <v>67</v>
      </c>
      <c r="R122" s="9">
        <f t="shared" si="25"/>
        <v>0.63809523809523805</v>
      </c>
      <c r="S122" s="133">
        <v>97</v>
      </c>
      <c r="T122" s="123">
        <v>121</v>
      </c>
      <c r="U122" s="9">
        <f t="shared" si="26"/>
        <v>1.2474226804123711</v>
      </c>
      <c r="V122" s="123">
        <v>121</v>
      </c>
      <c r="W122" s="9">
        <f t="shared" si="34"/>
        <v>1.2474226804123711</v>
      </c>
      <c r="X122" s="123">
        <v>121</v>
      </c>
      <c r="Y122" s="9">
        <f t="shared" si="27"/>
        <v>1.2474226804123711</v>
      </c>
      <c r="Z122" s="123">
        <v>121</v>
      </c>
      <c r="AA122" s="9">
        <f t="shared" si="28"/>
        <v>1.2474226804123711</v>
      </c>
      <c r="AB122" s="123">
        <v>144</v>
      </c>
      <c r="AC122" s="9">
        <f t="shared" si="29"/>
        <v>1.4845360824742269</v>
      </c>
      <c r="AD122" s="123">
        <v>121</v>
      </c>
      <c r="AE122" s="101">
        <f t="shared" si="30"/>
        <v>1.2474226804123711</v>
      </c>
    </row>
    <row r="123" spans="1:31" x14ac:dyDescent="0.2">
      <c r="A123" s="94" t="s">
        <v>121</v>
      </c>
      <c r="B123" s="134">
        <v>58</v>
      </c>
      <c r="C123" s="124">
        <v>52</v>
      </c>
      <c r="D123" s="14">
        <f t="shared" si="20"/>
        <v>0.89655172413793105</v>
      </c>
      <c r="E123" s="124">
        <v>52</v>
      </c>
      <c r="F123" s="14">
        <f t="shared" si="21"/>
        <v>0.89655172413793105</v>
      </c>
      <c r="G123" s="124">
        <v>16</v>
      </c>
      <c r="H123" s="14">
        <f t="shared" si="22"/>
        <v>0.27586206896551724</v>
      </c>
      <c r="I123" s="124">
        <v>52</v>
      </c>
      <c r="J123" s="14">
        <f t="shared" si="23"/>
        <v>0.89655172413793105</v>
      </c>
      <c r="K123" s="124">
        <v>52</v>
      </c>
      <c r="L123" s="14">
        <f t="shared" si="31"/>
        <v>0.89655172413793105</v>
      </c>
      <c r="M123" s="124">
        <v>47</v>
      </c>
      <c r="N123" s="14">
        <f t="shared" si="24"/>
        <v>0.81034482758620685</v>
      </c>
      <c r="O123" s="124">
        <v>47</v>
      </c>
      <c r="P123" s="14">
        <f t="shared" si="33"/>
        <v>0.81034482758620685</v>
      </c>
      <c r="Q123" s="124">
        <v>62</v>
      </c>
      <c r="R123" s="14">
        <f t="shared" si="25"/>
        <v>1.0689655172413792</v>
      </c>
      <c r="S123" s="134">
        <v>53</v>
      </c>
      <c r="T123" s="124">
        <v>62</v>
      </c>
      <c r="U123" s="14">
        <f t="shared" si="26"/>
        <v>1.1698113207547169</v>
      </c>
      <c r="V123" s="124">
        <v>52</v>
      </c>
      <c r="W123" s="14">
        <f t="shared" si="34"/>
        <v>0.98113207547169812</v>
      </c>
      <c r="X123" s="124">
        <v>62</v>
      </c>
      <c r="Y123" s="14">
        <f t="shared" si="27"/>
        <v>1.1698113207547169</v>
      </c>
      <c r="Z123" s="124">
        <v>62</v>
      </c>
      <c r="AA123" s="14">
        <f t="shared" si="28"/>
        <v>1.1698113207547169</v>
      </c>
      <c r="AB123" s="124">
        <v>40</v>
      </c>
      <c r="AC123" s="14">
        <f t="shared" si="29"/>
        <v>0.75471698113207553</v>
      </c>
      <c r="AD123" s="124">
        <v>62</v>
      </c>
      <c r="AE123" s="104">
        <f t="shared" si="30"/>
        <v>1.1698113207547169</v>
      </c>
    </row>
    <row r="124" spans="1:31" x14ac:dyDescent="0.2">
      <c r="A124" s="93" t="s">
        <v>122</v>
      </c>
      <c r="B124" s="133">
        <v>96</v>
      </c>
      <c r="C124" s="123">
        <v>97</v>
      </c>
      <c r="D124" s="9">
        <f t="shared" si="20"/>
        <v>1.0104166666666667</v>
      </c>
      <c r="E124" s="123">
        <v>97</v>
      </c>
      <c r="F124" s="9">
        <f t="shared" si="21"/>
        <v>1.0104166666666667</v>
      </c>
      <c r="G124" s="123">
        <v>31</v>
      </c>
      <c r="H124" s="9">
        <f t="shared" si="22"/>
        <v>0.32291666666666669</v>
      </c>
      <c r="I124" s="123">
        <v>97</v>
      </c>
      <c r="J124" s="9">
        <f t="shared" si="23"/>
        <v>1.0104166666666667</v>
      </c>
      <c r="K124" s="123">
        <v>97</v>
      </c>
      <c r="L124" s="9">
        <f t="shared" si="31"/>
        <v>1.0104166666666667</v>
      </c>
      <c r="M124" s="123">
        <v>101</v>
      </c>
      <c r="N124" s="9">
        <f t="shared" si="24"/>
        <v>1.0520833333333333</v>
      </c>
      <c r="O124" s="123">
        <v>101</v>
      </c>
      <c r="P124" s="9">
        <f t="shared" si="33"/>
        <v>1.0520833333333333</v>
      </c>
      <c r="Q124" s="123">
        <v>84</v>
      </c>
      <c r="R124" s="9">
        <f t="shared" si="25"/>
        <v>0.875</v>
      </c>
      <c r="S124" s="133">
        <v>97</v>
      </c>
      <c r="T124" s="123">
        <v>97</v>
      </c>
      <c r="U124" s="9">
        <f t="shared" si="26"/>
        <v>1</v>
      </c>
      <c r="V124" s="123">
        <v>97</v>
      </c>
      <c r="W124" s="9">
        <f t="shared" si="34"/>
        <v>1</v>
      </c>
      <c r="X124" s="123">
        <v>97</v>
      </c>
      <c r="Y124" s="9">
        <f t="shared" si="27"/>
        <v>1</v>
      </c>
      <c r="Z124" s="123">
        <v>97</v>
      </c>
      <c r="AA124" s="9">
        <f t="shared" si="28"/>
        <v>1</v>
      </c>
      <c r="AB124" s="123">
        <v>103</v>
      </c>
      <c r="AC124" s="9">
        <f t="shared" si="29"/>
        <v>1.0618556701030928</v>
      </c>
      <c r="AD124" s="123">
        <v>97</v>
      </c>
      <c r="AE124" s="101">
        <f t="shared" si="30"/>
        <v>1</v>
      </c>
    </row>
    <row r="125" spans="1:31" x14ac:dyDescent="0.2">
      <c r="A125" s="94" t="s">
        <v>123</v>
      </c>
      <c r="B125" s="134">
        <v>179</v>
      </c>
      <c r="C125" s="124">
        <v>181</v>
      </c>
      <c r="D125" s="14">
        <f t="shared" si="20"/>
        <v>1.011173184357542</v>
      </c>
      <c r="E125" s="124">
        <v>171</v>
      </c>
      <c r="F125" s="14">
        <f t="shared" si="21"/>
        <v>0.95530726256983245</v>
      </c>
      <c r="G125" s="124">
        <v>61</v>
      </c>
      <c r="H125" s="14">
        <f t="shared" si="22"/>
        <v>0.34078212290502791</v>
      </c>
      <c r="I125" s="124">
        <v>170</v>
      </c>
      <c r="J125" s="14">
        <f t="shared" si="23"/>
        <v>0.94972067039106145</v>
      </c>
      <c r="K125" s="124">
        <v>170</v>
      </c>
      <c r="L125" s="14">
        <f t="shared" si="31"/>
        <v>0.94972067039106145</v>
      </c>
      <c r="M125" s="124">
        <v>163</v>
      </c>
      <c r="N125" s="14">
        <f t="shared" si="24"/>
        <v>0.91061452513966479</v>
      </c>
      <c r="O125" s="124">
        <v>170</v>
      </c>
      <c r="P125" s="14">
        <f t="shared" si="33"/>
        <v>0.94972067039106145</v>
      </c>
      <c r="Q125" s="124">
        <v>106</v>
      </c>
      <c r="R125" s="14">
        <f t="shared" si="25"/>
        <v>0.59217877094972071</v>
      </c>
      <c r="S125" s="134">
        <v>181</v>
      </c>
      <c r="T125" s="124">
        <v>163</v>
      </c>
      <c r="U125" s="14">
        <f t="shared" si="26"/>
        <v>0.90055248618784534</v>
      </c>
      <c r="V125" s="124">
        <v>161</v>
      </c>
      <c r="W125" s="14">
        <f t="shared" si="34"/>
        <v>0.88950276243093918</v>
      </c>
      <c r="X125" s="124">
        <v>157</v>
      </c>
      <c r="Y125" s="14">
        <f t="shared" si="27"/>
        <v>0.86740331491712708</v>
      </c>
      <c r="Z125" s="124">
        <v>151</v>
      </c>
      <c r="AA125" s="14">
        <f t="shared" si="28"/>
        <v>0.83425414364640882</v>
      </c>
      <c r="AB125" s="124">
        <v>166</v>
      </c>
      <c r="AC125" s="14">
        <f t="shared" si="29"/>
        <v>0.91712707182320441</v>
      </c>
      <c r="AD125" s="124">
        <v>165</v>
      </c>
      <c r="AE125" s="104">
        <f t="shared" si="30"/>
        <v>0.91160220994475138</v>
      </c>
    </row>
    <row r="126" spans="1:31" x14ac:dyDescent="0.2">
      <c r="A126" s="93" t="s">
        <v>124</v>
      </c>
      <c r="B126" s="133">
        <v>212</v>
      </c>
      <c r="C126" s="123">
        <v>201</v>
      </c>
      <c r="D126" s="9">
        <f t="shared" si="20"/>
        <v>0.94811320754716977</v>
      </c>
      <c r="E126" s="123">
        <v>201</v>
      </c>
      <c r="F126" s="9">
        <f t="shared" si="21"/>
        <v>0.94811320754716977</v>
      </c>
      <c r="G126" s="123">
        <v>65</v>
      </c>
      <c r="H126" s="9">
        <f t="shared" si="22"/>
        <v>0.30660377358490565</v>
      </c>
      <c r="I126" s="123">
        <v>201</v>
      </c>
      <c r="J126" s="9">
        <f t="shared" si="23"/>
        <v>0.94811320754716977</v>
      </c>
      <c r="K126" s="123">
        <v>201</v>
      </c>
      <c r="L126" s="9">
        <f t="shared" si="31"/>
        <v>0.94811320754716977</v>
      </c>
      <c r="M126" s="123">
        <v>181</v>
      </c>
      <c r="N126" s="9">
        <f t="shared" si="24"/>
        <v>0.85377358490566035</v>
      </c>
      <c r="O126" s="123">
        <v>181</v>
      </c>
      <c r="P126" s="9">
        <f t="shared" si="33"/>
        <v>0.85377358490566035</v>
      </c>
      <c r="Q126" s="123">
        <v>164</v>
      </c>
      <c r="R126" s="9">
        <f t="shared" si="25"/>
        <v>0.77358490566037741</v>
      </c>
      <c r="S126" s="133">
        <v>215</v>
      </c>
      <c r="T126" s="123">
        <v>182</v>
      </c>
      <c r="U126" s="9">
        <f t="shared" si="26"/>
        <v>0.84651162790697676</v>
      </c>
      <c r="V126" s="123">
        <v>173</v>
      </c>
      <c r="W126" s="9">
        <f t="shared" si="34"/>
        <v>0.8046511627906977</v>
      </c>
      <c r="X126" s="123">
        <v>182</v>
      </c>
      <c r="Y126" s="9">
        <f t="shared" si="27"/>
        <v>0.84651162790697676</v>
      </c>
      <c r="Z126" s="123">
        <v>182</v>
      </c>
      <c r="AA126" s="9">
        <f t="shared" si="28"/>
        <v>0.84651162790697676</v>
      </c>
      <c r="AB126" s="123">
        <v>213</v>
      </c>
      <c r="AC126" s="9">
        <f t="shared" si="29"/>
        <v>0.99069767441860468</v>
      </c>
      <c r="AD126" s="123">
        <v>182</v>
      </c>
      <c r="AE126" s="101">
        <f t="shared" si="30"/>
        <v>0.84651162790697676</v>
      </c>
    </row>
    <row r="127" spans="1:31" x14ac:dyDescent="0.2">
      <c r="A127" s="94" t="s">
        <v>125</v>
      </c>
      <c r="B127" s="134">
        <v>132</v>
      </c>
      <c r="C127" s="124">
        <v>138</v>
      </c>
      <c r="D127" s="14">
        <f t="shared" si="20"/>
        <v>1.0454545454545454</v>
      </c>
      <c r="E127" s="124">
        <v>138</v>
      </c>
      <c r="F127" s="14">
        <f t="shared" si="21"/>
        <v>1.0454545454545454</v>
      </c>
      <c r="G127" s="124">
        <v>49</v>
      </c>
      <c r="H127" s="14">
        <f t="shared" si="22"/>
        <v>0.37121212121212122</v>
      </c>
      <c r="I127" s="124">
        <v>138</v>
      </c>
      <c r="J127" s="14">
        <f t="shared" si="23"/>
        <v>1.0454545454545454</v>
      </c>
      <c r="K127" s="124">
        <v>138</v>
      </c>
      <c r="L127" s="14">
        <f t="shared" si="31"/>
        <v>1.0454545454545454</v>
      </c>
      <c r="M127" s="124">
        <v>134</v>
      </c>
      <c r="N127" s="14">
        <f t="shared" si="24"/>
        <v>1.0151515151515151</v>
      </c>
      <c r="O127" s="124">
        <v>135</v>
      </c>
      <c r="P127" s="14">
        <f t="shared" si="33"/>
        <v>1.0227272727272727</v>
      </c>
      <c r="Q127" s="124">
        <v>103</v>
      </c>
      <c r="R127" s="14">
        <f t="shared" si="25"/>
        <v>0.78030303030303028</v>
      </c>
      <c r="S127" s="134">
        <v>137</v>
      </c>
      <c r="T127" s="124">
        <v>156</v>
      </c>
      <c r="U127" s="14">
        <f t="shared" si="26"/>
        <v>1.1386861313868613</v>
      </c>
      <c r="V127" s="124">
        <v>132</v>
      </c>
      <c r="W127" s="14">
        <f t="shared" si="34"/>
        <v>0.96350364963503654</v>
      </c>
      <c r="X127" s="124">
        <v>156</v>
      </c>
      <c r="Y127" s="14">
        <f t="shared" si="27"/>
        <v>1.1386861313868613</v>
      </c>
      <c r="Z127" s="124">
        <v>156</v>
      </c>
      <c r="AA127" s="14">
        <f t="shared" si="28"/>
        <v>1.1386861313868613</v>
      </c>
      <c r="AB127" s="124">
        <v>140</v>
      </c>
      <c r="AC127" s="14">
        <f t="shared" si="29"/>
        <v>1.0218978102189782</v>
      </c>
      <c r="AD127" s="124">
        <v>156</v>
      </c>
      <c r="AE127" s="104">
        <f t="shared" si="30"/>
        <v>1.1386861313868613</v>
      </c>
    </row>
    <row r="128" spans="1:31" x14ac:dyDescent="0.2">
      <c r="A128" s="93" t="s">
        <v>126</v>
      </c>
      <c r="B128" s="133">
        <v>65</v>
      </c>
      <c r="C128" s="123">
        <v>67</v>
      </c>
      <c r="D128" s="9">
        <f t="shared" si="20"/>
        <v>1.0307692307692307</v>
      </c>
      <c r="E128" s="123">
        <v>67</v>
      </c>
      <c r="F128" s="9">
        <f t="shared" si="21"/>
        <v>1.0307692307692307</v>
      </c>
      <c r="G128" s="123">
        <v>11</v>
      </c>
      <c r="H128" s="9">
        <f t="shared" si="22"/>
        <v>0.16923076923076924</v>
      </c>
      <c r="I128" s="123">
        <v>67</v>
      </c>
      <c r="J128" s="9">
        <f t="shared" si="23"/>
        <v>1.0307692307692307</v>
      </c>
      <c r="K128" s="123">
        <v>67</v>
      </c>
      <c r="L128" s="9">
        <f t="shared" si="31"/>
        <v>1.0307692307692307</v>
      </c>
      <c r="M128" s="123">
        <v>59</v>
      </c>
      <c r="N128" s="9">
        <f t="shared" si="24"/>
        <v>0.90769230769230769</v>
      </c>
      <c r="O128" s="123">
        <v>58</v>
      </c>
      <c r="P128" s="9">
        <f t="shared" si="33"/>
        <v>0.89230769230769236</v>
      </c>
      <c r="Q128" s="123">
        <v>59</v>
      </c>
      <c r="R128" s="9">
        <f t="shared" si="25"/>
        <v>0.90769230769230769</v>
      </c>
      <c r="S128" s="133">
        <v>75</v>
      </c>
      <c r="T128" s="123">
        <v>67</v>
      </c>
      <c r="U128" s="9">
        <f t="shared" si="26"/>
        <v>0.89333333333333331</v>
      </c>
      <c r="V128" s="123">
        <v>69</v>
      </c>
      <c r="W128" s="9">
        <f t="shared" si="34"/>
        <v>0.92</v>
      </c>
      <c r="X128" s="123">
        <v>67</v>
      </c>
      <c r="Y128" s="9">
        <f t="shared" si="27"/>
        <v>0.89333333333333331</v>
      </c>
      <c r="Z128" s="123">
        <v>67</v>
      </c>
      <c r="AA128" s="9">
        <f t="shared" si="28"/>
        <v>0.89333333333333331</v>
      </c>
      <c r="AB128" s="123">
        <v>70</v>
      </c>
      <c r="AC128" s="9">
        <f t="shared" si="29"/>
        <v>0.93333333333333335</v>
      </c>
      <c r="AD128" s="123">
        <v>67</v>
      </c>
      <c r="AE128" s="101">
        <f t="shared" si="30"/>
        <v>0.89333333333333331</v>
      </c>
    </row>
    <row r="129" spans="1:31" x14ac:dyDescent="0.2">
      <c r="A129" s="94" t="s">
        <v>127</v>
      </c>
      <c r="B129" s="134">
        <v>66</v>
      </c>
      <c r="C129" s="124">
        <v>65</v>
      </c>
      <c r="D129" s="14">
        <f t="shared" si="20"/>
        <v>0.98484848484848486</v>
      </c>
      <c r="E129" s="124">
        <v>66</v>
      </c>
      <c r="F129" s="14">
        <f t="shared" si="21"/>
        <v>1</v>
      </c>
      <c r="G129" s="124">
        <v>25</v>
      </c>
      <c r="H129" s="14">
        <f t="shared" si="22"/>
        <v>0.37878787878787878</v>
      </c>
      <c r="I129" s="124">
        <v>66</v>
      </c>
      <c r="J129" s="14">
        <f t="shared" si="23"/>
        <v>1</v>
      </c>
      <c r="K129" s="124">
        <v>66</v>
      </c>
      <c r="L129" s="14">
        <f t="shared" si="31"/>
        <v>1</v>
      </c>
      <c r="M129" s="124">
        <v>69</v>
      </c>
      <c r="N129" s="14">
        <f t="shared" si="24"/>
        <v>1.0454545454545454</v>
      </c>
      <c r="O129" s="124">
        <v>69</v>
      </c>
      <c r="P129" s="14">
        <f t="shared" si="33"/>
        <v>1.0454545454545454</v>
      </c>
      <c r="Q129" s="124">
        <v>57</v>
      </c>
      <c r="R129" s="14">
        <f t="shared" si="25"/>
        <v>0.86363636363636365</v>
      </c>
      <c r="S129" s="134">
        <v>80</v>
      </c>
      <c r="T129" s="124">
        <v>78</v>
      </c>
      <c r="U129" s="14">
        <f t="shared" si="26"/>
        <v>0.97499999999999998</v>
      </c>
      <c r="V129" s="124">
        <v>79</v>
      </c>
      <c r="W129" s="14">
        <f t="shared" si="34"/>
        <v>0.98750000000000004</v>
      </c>
      <c r="X129" s="124">
        <v>76</v>
      </c>
      <c r="Y129" s="14">
        <f t="shared" si="27"/>
        <v>0.95</v>
      </c>
      <c r="Z129" s="124">
        <v>77</v>
      </c>
      <c r="AA129" s="14">
        <f t="shared" si="28"/>
        <v>0.96250000000000002</v>
      </c>
      <c r="AB129" s="124">
        <v>73</v>
      </c>
      <c r="AC129" s="14">
        <f t="shared" si="29"/>
        <v>0.91249999999999998</v>
      </c>
      <c r="AD129" s="124">
        <v>76</v>
      </c>
      <c r="AE129" s="104">
        <f t="shared" si="30"/>
        <v>0.95</v>
      </c>
    </row>
    <row r="130" spans="1:31" x14ac:dyDescent="0.2">
      <c r="A130" s="93" t="s">
        <v>128</v>
      </c>
      <c r="B130" s="133">
        <v>422</v>
      </c>
      <c r="C130" s="123">
        <v>397</v>
      </c>
      <c r="D130" s="9">
        <f t="shared" si="20"/>
        <v>0.94075829383886256</v>
      </c>
      <c r="E130" s="123">
        <v>396</v>
      </c>
      <c r="F130" s="9">
        <f t="shared" si="21"/>
        <v>0.93838862559241709</v>
      </c>
      <c r="G130" s="123">
        <v>327</v>
      </c>
      <c r="H130" s="9">
        <f t="shared" si="22"/>
        <v>0.77488151658767768</v>
      </c>
      <c r="I130" s="123">
        <v>396</v>
      </c>
      <c r="J130" s="9">
        <f t="shared" si="23"/>
        <v>0.93838862559241709</v>
      </c>
      <c r="K130" s="123">
        <v>396</v>
      </c>
      <c r="L130" s="9">
        <f t="shared" si="31"/>
        <v>0.93838862559241709</v>
      </c>
      <c r="M130" s="123">
        <v>402</v>
      </c>
      <c r="N130" s="9">
        <f t="shared" si="24"/>
        <v>0.95260663507109</v>
      </c>
      <c r="O130" s="123">
        <v>440</v>
      </c>
      <c r="P130" s="9">
        <f t="shared" si="33"/>
        <v>1.0426540284360191</v>
      </c>
      <c r="Q130" s="123">
        <v>265</v>
      </c>
      <c r="R130" s="9">
        <f t="shared" si="25"/>
        <v>0.62796208530805686</v>
      </c>
      <c r="S130" s="133">
        <v>441</v>
      </c>
      <c r="T130" s="123">
        <v>542</v>
      </c>
      <c r="U130" s="9">
        <f t="shared" si="26"/>
        <v>1.2290249433106577</v>
      </c>
      <c r="V130" s="123">
        <v>459</v>
      </c>
      <c r="W130" s="9">
        <f t="shared" si="34"/>
        <v>1.0408163265306123</v>
      </c>
      <c r="X130" s="123">
        <v>544</v>
      </c>
      <c r="Y130" s="9">
        <f t="shared" si="27"/>
        <v>1.2335600907029478</v>
      </c>
      <c r="Z130" s="123">
        <v>516</v>
      </c>
      <c r="AA130" s="9">
        <f t="shared" si="28"/>
        <v>1.1700680272108843</v>
      </c>
      <c r="AB130" s="123">
        <v>439</v>
      </c>
      <c r="AC130" s="9">
        <f t="shared" si="29"/>
        <v>0.99546485260770978</v>
      </c>
      <c r="AD130" s="123">
        <v>544</v>
      </c>
      <c r="AE130" s="101">
        <f t="shared" si="30"/>
        <v>1.2335600907029478</v>
      </c>
    </row>
    <row r="131" spans="1:31" x14ac:dyDescent="0.2">
      <c r="A131" s="94" t="s">
        <v>129</v>
      </c>
      <c r="B131" s="134">
        <v>53</v>
      </c>
      <c r="C131" s="124">
        <v>47</v>
      </c>
      <c r="D131" s="14">
        <f t="shared" si="20"/>
        <v>0.8867924528301887</v>
      </c>
      <c r="E131" s="124">
        <v>47</v>
      </c>
      <c r="F131" s="14">
        <f t="shared" si="21"/>
        <v>0.8867924528301887</v>
      </c>
      <c r="G131" s="124">
        <v>8</v>
      </c>
      <c r="H131" s="14">
        <f t="shared" si="22"/>
        <v>0.15094339622641509</v>
      </c>
      <c r="I131" s="124">
        <v>47</v>
      </c>
      <c r="J131" s="14">
        <f t="shared" si="23"/>
        <v>0.8867924528301887</v>
      </c>
      <c r="K131" s="124">
        <v>47</v>
      </c>
      <c r="L131" s="14">
        <f t="shared" si="31"/>
        <v>0.8867924528301887</v>
      </c>
      <c r="M131" s="124">
        <v>46</v>
      </c>
      <c r="N131" s="14">
        <f t="shared" si="24"/>
        <v>0.86792452830188682</v>
      </c>
      <c r="O131" s="124">
        <v>46</v>
      </c>
      <c r="P131" s="14">
        <f t="shared" si="33"/>
        <v>0.86792452830188682</v>
      </c>
      <c r="Q131" s="124">
        <v>46</v>
      </c>
      <c r="R131" s="14">
        <f t="shared" si="25"/>
        <v>0.86792452830188682</v>
      </c>
      <c r="S131" s="134">
        <v>54</v>
      </c>
      <c r="T131" s="124">
        <v>46</v>
      </c>
      <c r="U131" s="14">
        <f t="shared" si="26"/>
        <v>0.85185185185185186</v>
      </c>
      <c r="V131" s="124">
        <v>55</v>
      </c>
      <c r="W131" s="14">
        <f t="shared" si="34"/>
        <v>1.0185185185185186</v>
      </c>
      <c r="X131" s="124">
        <v>46</v>
      </c>
      <c r="Y131" s="14">
        <f t="shared" si="27"/>
        <v>0.85185185185185186</v>
      </c>
      <c r="Z131" s="124">
        <v>46</v>
      </c>
      <c r="AA131" s="14">
        <f t="shared" si="28"/>
        <v>0.85185185185185186</v>
      </c>
      <c r="AB131" s="124">
        <v>58</v>
      </c>
      <c r="AC131" s="14">
        <f t="shared" si="29"/>
        <v>1.0740740740740742</v>
      </c>
      <c r="AD131" s="124">
        <v>46</v>
      </c>
      <c r="AE131" s="104">
        <f t="shared" si="30"/>
        <v>0.85185185185185186</v>
      </c>
    </row>
    <row r="132" spans="1:31" ht="13.5" thickBot="1" x14ac:dyDescent="0.25">
      <c r="A132" s="118" t="s">
        <v>130</v>
      </c>
      <c r="B132" s="136">
        <v>96</v>
      </c>
      <c r="C132" s="128">
        <v>103</v>
      </c>
      <c r="D132" s="129">
        <f t="shared" si="20"/>
        <v>1.0729166666666667</v>
      </c>
      <c r="E132" s="128">
        <v>103</v>
      </c>
      <c r="F132" s="129">
        <f t="shared" si="21"/>
        <v>1.0729166666666667</v>
      </c>
      <c r="G132" s="128">
        <v>19</v>
      </c>
      <c r="H132" s="129">
        <f t="shared" si="22"/>
        <v>0.19791666666666666</v>
      </c>
      <c r="I132" s="128">
        <v>103</v>
      </c>
      <c r="J132" s="129">
        <f t="shared" si="23"/>
        <v>1.0729166666666667</v>
      </c>
      <c r="K132" s="128">
        <v>103</v>
      </c>
      <c r="L132" s="129">
        <f t="shared" si="31"/>
        <v>1.0729166666666667</v>
      </c>
      <c r="M132" s="128">
        <v>109</v>
      </c>
      <c r="N132" s="129">
        <f t="shared" si="24"/>
        <v>1.1354166666666667</v>
      </c>
      <c r="O132" s="128">
        <v>108</v>
      </c>
      <c r="P132" s="129">
        <f t="shared" si="33"/>
        <v>1.125</v>
      </c>
      <c r="Q132" s="128">
        <v>72</v>
      </c>
      <c r="R132" s="129">
        <f t="shared" si="25"/>
        <v>0.75</v>
      </c>
      <c r="S132" s="136">
        <v>99</v>
      </c>
      <c r="T132" s="128">
        <v>98</v>
      </c>
      <c r="U132" s="129">
        <f t="shared" si="26"/>
        <v>0.98989898989898994</v>
      </c>
      <c r="V132" s="128">
        <v>114</v>
      </c>
      <c r="W132" s="129">
        <f t="shared" si="34"/>
        <v>1.1515151515151516</v>
      </c>
      <c r="X132" s="128">
        <v>98</v>
      </c>
      <c r="Y132" s="129">
        <f t="shared" si="27"/>
        <v>0.98989898989898994</v>
      </c>
      <c r="Z132" s="128">
        <v>100</v>
      </c>
      <c r="AA132" s="129">
        <f t="shared" si="28"/>
        <v>1.0101010101010102</v>
      </c>
      <c r="AB132" s="128">
        <v>109</v>
      </c>
      <c r="AC132" s="129">
        <f t="shared" si="29"/>
        <v>1.101010101010101</v>
      </c>
      <c r="AD132" s="128">
        <v>98</v>
      </c>
      <c r="AE132" s="120">
        <f t="shared" si="30"/>
        <v>0.98989898989898994</v>
      </c>
    </row>
    <row r="133" spans="1:31" x14ac:dyDescent="0.2">
      <c r="A133" s="109" t="s">
        <v>142</v>
      </c>
      <c r="B133" s="113">
        <f>SUM(B134:B143)</f>
        <v>39319</v>
      </c>
      <c r="C133" s="126">
        <f>SUM(C134:C143)</f>
        <v>36978</v>
      </c>
      <c r="D133" s="127">
        <f t="shared" si="20"/>
        <v>0.940461354561408</v>
      </c>
      <c r="E133" s="126">
        <f>SUM(E134:E143)</f>
        <v>36991</v>
      </c>
      <c r="F133" s="127">
        <f t="shared" si="21"/>
        <v>0.94079198351941806</v>
      </c>
      <c r="G133" s="126">
        <f>SUM(G134:G143)</f>
        <v>41868</v>
      </c>
      <c r="H133" s="127">
        <f t="shared" si="22"/>
        <v>1.0648287087667541</v>
      </c>
      <c r="I133" s="126">
        <f>SUM(I134:I143)</f>
        <v>36937</v>
      </c>
      <c r="J133" s="127">
        <f t="shared" si="23"/>
        <v>0.93941860169383762</v>
      </c>
      <c r="K133" s="126">
        <f>SUM(K134:K143)</f>
        <v>36935</v>
      </c>
      <c r="L133" s="127">
        <f>K133/B133</f>
        <v>0.93936773570029752</v>
      </c>
      <c r="M133" s="126">
        <f>SUM(M134:M143)</f>
        <v>37253</v>
      </c>
      <c r="N133" s="127">
        <f t="shared" si="24"/>
        <v>0.94745542867316057</v>
      </c>
      <c r="O133" s="126">
        <f>SUM(O134:O143)</f>
        <v>37723</v>
      </c>
      <c r="P133" s="127">
        <f>O133/B133</f>
        <v>0.95940893715506503</v>
      </c>
      <c r="Q133" s="126">
        <f>SUM(Q134:Q143)</f>
        <v>22571</v>
      </c>
      <c r="R133" s="114">
        <f t="shared" si="25"/>
        <v>0.57404817009588238</v>
      </c>
      <c r="S133" s="113">
        <f>SUM(S134:S143)</f>
        <v>40664</v>
      </c>
      <c r="T133" s="126">
        <f>SUM(T134:T143)</f>
        <v>38194</v>
      </c>
      <c r="U133" s="127">
        <f t="shared" si="26"/>
        <v>0.9392583120204604</v>
      </c>
      <c r="V133" s="126">
        <f>SUM(V134:V143)</f>
        <v>35908</v>
      </c>
      <c r="W133" s="127">
        <f>V133/S133</f>
        <v>0.88304151091874872</v>
      </c>
      <c r="X133" s="126">
        <f>SUM(X134:X143)</f>
        <v>38428</v>
      </c>
      <c r="Y133" s="127">
        <f t="shared" si="27"/>
        <v>0.94501278772378516</v>
      </c>
      <c r="Z133" s="126">
        <f>SUM(Z134:Z143)</f>
        <v>37886</v>
      </c>
      <c r="AA133" s="127">
        <f t="shared" si="28"/>
        <v>0.93168404485540035</v>
      </c>
      <c r="AB133" s="126">
        <f>SUM(AB134:AB143)</f>
        <v>32604</v>
      </c>
      <c r="AC133" s="127">
        <f>AB133/S133</f>
        <v>0.80179028132992325</v>
      </c>
      <c r="AD133" s="126">
        <f>SUM(AD134:AD143)</f>
        <v>38248</v>
      </c>
      <c r="AE133" s="114">
        <f t="shared" si="30"/>
        <v>0.94058626795199685</v>
      </c>
    </row>
    <row r="134" spans="1:31" x14ac:dyDescent="0.2">
      <c r="A134" s="94" t="s">
        <v>140</v>
      </c>
      <c r="B134" s="134">
        <v>26882</v>
      </c>
      <c r="C134" s="124">
        <v>25245</v>
      </c>
      <c r="D134" s="14">
        <f t="shared" si="20"/>
        <v>0.93910423331597348</v>
      </c>
      <c r="E134" s="124">
        <v>25262</v>
      </c>
      <c r="F134" s="14">
        <f t="shared" si="21"/>
        <v>0.93973662673908187</v>
      </c>
      <c r="G134" s="124">
        <v>36307</v>
      </c>
      <c r="H134" s="14">
        <f t="shared" si="22"/>
        <v>1.3506063536939217</v>
      </c>
      <c r="I134" s="124">
        <v>25214</v>
      </c>
      <c r="J134" s="14">
        <f t="shared" si="23"/>
        <v>0.93795104530912876</v>
      </c>
      <c r="K134" s="124">
        <v>25217</v>
      </c>
      <c r="L134" s="14">
        <f t="shared" si="31"/>
        <v>0.93806264414850082</v>
      </c>
      <c r="M134" s="124">
        <v>25334</v>
      </c>
      <c r="N134" s="14">
        <f t="shared" si="24"/>
        <v>0.94241499888401159</v>
      </c>
      <c r="O134" s="124">
        <v>25925</v>
      </c>
      <c r="P134" s="14">
        <f t="shared" si="33"/>
        <v>0.96439997024030955</v>
      </c>
      <c r="Q134" s="124">
        <v>15214</v>
      </c>
      <c r="R134" s="104">
        <f t="shared" si="25"/>
        <v>0.56595491406889364</v>
      </c>
      <c r="S134" s="134">
        <v>27484</v>
      </c>
      <c r="T134" s="124">
        <v>25939</v>
      </c>
      <c r="U134" s="14">
        <f t="shared" si="26"/>
        <v>0.94378547518556255</v>
      </c>
      <c r="V134" s="124">
        <v>23895</v>
      </c>
      <c r="W134" s="14">
        <f>V134/S134</f>
        <v>0.86941493232426137</v>
      </c>
      <c r="X134" s="124">
        <v>26138</v>
      </c>
      <c r="Y134" s="14">
        <f t="shared" si="27"/>
        <v>0.95102605152088493</v>
      </c>
      <c r="Z134" s="124">
        <v>25714</v>
      </c>
      <c r="AA134" s="14">
        <f t="shared" si="28"/>
        <v>0.93559889390190654</v>
      </c>
      <c r="AB134" s="124">
        <v>21409</v>
      </c>
      <c r="AC134" s="14">
        <f t="shared" si="29"/>
        <v>0.77896230534128952</v>
      </c>
      <c r="AD134" s="124">
        <v>25990</v>
      </c>
      <c r="AE134" s="104">
        <f t="shared" si="30"/>
        <v>0.94564110027652448</v>
      </c>
    </row>
    <row r="135" spans="1:31" x14ac:dyDescent="0.2">
      <c r="A135" s="93" t="s">
        <v>131</v>
      </c>
      <c r="B135" s="133">
        <v>426</v>
      </c>
      <c r="C135" s="123">
        <v>396</v>
      </c>
      <c r="D135" s="9">
        <f t="shared" si="20"/>
        <v>0.92957746478873238</v>
      </c>
      <c r="E135" s="123">
        <v>403</v>
      </c>
      <c r="F135" s="9">
        <f t="shared" si="21"/>
        <v>0.9460093896713615</v>
      </c>
      <c r="G135" s="123">
        <v>61</v>
      </c>
      <c r="H135" s="9">
        <f t="shared" si="22"/>
        <v>0.14319248826291081</v>
      </c>
      <c r="I135" s="123">
        <v>401</v>
      </c>
      <c r="J135" s="9">
        <f t="shared" si="23"/>
        <v>0.94131455399061037</v>
      </c>
      <c r="K135" s="123">
        <v>401</v>
      </c>
      <c r="L135" s="9">
        <f t="shared" si="31"/>
        <v>0.94131455399061037</v>
      </c>
      <c r="M135" s="123">
        <v>400</v>
      </c>
      <c r="N135" s="9">
        <f t="shared" si="24"/>
        <v>0.93896713615023475</v>
      </c>
      <c r="O135" s="123">
        <v>404</v>
      </c>
      <c r="P135" s="9">
        <f t="shared" si="33"/>
        <v>0.94835680751173712</v>
      </c>
      <c r="Q135" s="123">
        <v>258</v>
      </c>
      <c r="R135" s="101">
        <f t="shared" si="25"/>
        <v>0.60563380281690138</v>
      </c>
      <c r="S135" s="133">
        <v>431</v>
      </c>
      <c r="T135" s="123">
        <v>429</v>
      </c>
      <c r="U135" s="9">
        <f t="shared" si="26"/>
        <v>0.9953596287703016</v>
      </c>
      <c r="V135" s="123">
        <v>467</v>
      </c>
      <c r="W135" s="9">
        <f t="shared" ref="W135:W143" si="35">V135/S135</f>
        <v>1.0835266821345708</v>
      </c>
      <c r="X135" s="123">
        <v>430</v>
      </c>
      <c r="Y135" s="9">
        <f t="shared" si="27"/>
        <v>0.99767981438515085</v>
      </c>
      <c r="Z135" s="123">
        <v>429</v>
      </c>
      <c r="AA135" s="9">
        <f t="shared" si="28"/>
        <v>0.9953596287703016</v>
      </c>
      <c r="AB135" s="123">
        <v>439</v>
      </c>
      <c r="AC135" s="9">
        <f t="shared" si="29"/>
        <v>1.0185614849187936</v>
      </c>
      <c r="AD135" s="123">
        <v>430</v>
      </c>
      <c r="AE135" s="101">
        <f t="shared" si="30"/>
        <v>0.99767981438515085</v>
      </c>
    </row>
    <row r="136" spans="1:31" x14ac:dyDescent="0.2">
      <c r="A136" s="94" t="s">
        <v>132</v>
      </c>
      <c r="B136" s="134">
        <v>4906</v>
      </c>
      <c r="C136" s="124">
        <v>4786</v>
      </c>
      <c r="D136" s="14">
        <f t="shared" si="20"/>
        <v>0.97554015491235224</v>
      </c>
      <c r="E136" s="124">
        <v>4779</v>
      </c>
      <c r="F136" s="14">
        <f t="shared" si="21"/>
        <v>0.97411333061557281</v>
      </c>
      <c r="G136" s="124">
        <v>59</v>
      </c>
      <c r="H136" s="14">
        <f t="shared" si="22"/>
        <v>1.2026090501426825E-2</v>
      </c>
      <c r="I136" s="124">
        <v>4775</v>
      </c>
      <c r="J136" s="14">
        <f t="shared" si="23"/>
        <v>0.97329800244598452</v>
      </c>
      <c r="K136" s="124">
        <v>4772</v>
      </c>
      <c r="L136" s="14">
        <f t="shared" si="31"/>
        <v>0.97268650631879328</v>
      </c>
      <c r="M136" s="124">
        <v>4762</v>
      </c>
      <c r="N136" s="14">
        <f t="shared" si="24"/>
        <v>0.97064818589482271</v>
      </c>
      <c r="O136" s="124">
        <v>4846</v>
      </c>
      <c r="P136" s="14">
        <f t="shared" si="33"/>
        <v>0.98777007745617607</v>
      </c>
      <c r="Q136" s="124">
        <v>2972</v>
      </c>
      <c r="R136" s="104">
        <f t="shared" si="25"/>
        <v>0.60578883000407668</v>
      </c>
      <c r="S136" s="134">
        <v>4990</v>
      </c>
      <c r="T136" s="124">
        <v>4921</v>
      </c>
      <c r="U136" s="14">
        <f t="shared" si="26"/>
        <v>0.98617234468937875</v>
      </c>
      <c r="V136" s="124">
        <v>4741</v>
      </c>
      <c r="W136" s="14">
        <f t="shared" si="35"/>
        <v>0.95010020040080156</v>
      </c>
      <c r="X136" s="124">
        <v>4932</v>
      </c>
      <c r="Y136" s="14">
        <f t="shared" si="27"/>
        <v>0.98837675350701404</v>
      </c>
      <c r="Z136" s="124">
        <v>4869</v>
      </c>
      <c r="AA136" s="14">
        <f t="shared" si="28"/>
        <v>0.97575150300601199</v>
      </c>
      <c r="AB136" s="124">
        <v>4421</v>
      </c>
      <c r="AC136" s="14">
        <f t="shared" si="29"/>
        <v>0.88597194388777556</v>
      </c>
      <c r="AD136" s="124">
        <v>4920</v>
      </c>
      <c r="AE136" s="104">
        <f t="shared" si="30"/>
        <v>0.98597194388777554</v>
      </c>
    </row>
    <row r="137" spans="1:31" x14ac:dyDescent="0.2">
      <c r="A137" s="93" t="s">
        <v>133</v>
      </c>
      <c r="B137" s="133">
        <v>796</v>
      </c>
      <c r="C137" s="123">
        <v>805</v>
      </c>
      <c r="D137" s="9">
        <f t="shared" ref="D137:D143" si="36">C137/B137</f>
        <v>1.0113065326633166</v>
      </c>
      <c r="E137" s="123">
        <v>804</v>
      </c>
      <c r="F137" s="9">
        <f t="shared" ref="F137:F143" si="37">E137/B137</f>
        <v>1.0100502512562815</v>
      </c>
      <c r="G137" s="123">
        <v>1024</v>
      </c>
      <c r="H137" s="9">
        <f t="shared" ref="H137:H143" si="38">G137/B137</f>
        <v>1.2864321608040201</v>
      </c>
      <c r="I137" s="123">
        <v>803</v>
      </c>
      <c r="J137" s="9">
        <f t="shared" ref="J137:J143" si="39">I137/B137</f>
        <v>1.0087939698492463</v>
      </c>
      <c r="K137" s="123">
        <v>803</v>
      </c>
      <c r="L137" s="9">
        <f t="shared" si="31"/>
        <v>1.0087939698492463</v>
      </c>
      <c r="M137" s="123">
        <v>835</v>
      </c>
      <c r="N137" s="9">
        <f t="shared" ref="N137:N143" si="40">M137/B137</f>
        <v>1.0489949748743719</v>
      </c>
      <c r="O137" s="123">
        <v>815</v>
      </c>
      <c r="P137" s="9">
        <f t="shared" si="33"/>
        <v>1.0238693467336684</v>
      </c>
      <c r="Q137" s="123">
        <v>489</v>
      </c>
      <c r="R137" s="101">
        <f t="shared" ref="R137:R143" si="41">Q137/(B137)</f>
        <v>0.61432160804020097</v>
      </c>
      <c r="S137" s="133">
        <v>917</v>
      </c>
      <c r="T137" s="123">
        <v>881</v>
      </c>
      <c r="U137" s="9">
        <f t="shared" ref="U137:U143" si="42">T137/S137</f>
        <v>0.96074154852780802</v>
      </c>
      <c r="V137" s="123">
        <v>851</v>
      </c>
      <c r="W137" s="9">
        <f t="shared" si="35"/>
        <v>0.9280261723009815</v>
      </c>
      <c r="X137" s="123">
        <v>880</v>
      </c>
      <c r="Y137" s="9">
        <f t="shared" ref="Y137:Y143" si="43">X137/S137</f>
        <v>0.95965103598691381</v>
      </c>
      <c r="Z137" s="123">
        <v>875</v>
      </c>
      <c r="AA137" s="9">
        <f t="shared" ref="AA137:AA143" si="44">Z137/S137</f>
        <v>0.95419847328244278</v>
      </c>
      <c r="AB137" s="123">
        <v>768</v>
      </c>
      <c r="AC137" s="9">
        <f t="shared" ref="AC137:AC143" si="45">AB137/S137</f>
        <v>0.83751363140676116</v>
      </c>
      <c r="AD137" s="123">
        <v>880</v>
      </c>
      <c r="AE137" s="101">
        <f t="shared" ref="AE137:AE143" si="46">AD137/S137</f>
        <v>0.95965103598691381</v>
      </c>
    </row>
    <row r="138" spans="1:31" x14ac:dyDescent="0.2">
      <c r="A138" s="94" t="s">
        <v>134</v>
      </c>
      <c r="B138" s="134">
        <v>569</v>
      </c>
      <c r="C138" s="124">
        <v>530</v>
      </c>
      <c r="D138" s="14">
        <f t="shared" si="36"/>
        <v>0.93145869947275928</v>
      </c>
      <c r="E138" s="124">
        <v>530</v>
      </c>
      <c r="F138" s="14">
        <f t="shared" si="37"/>
        <v>0.93145869947275928</v>
      </c>
      <c r="G138" s="124">
        <v>54</v>
      </c>
      <c r="H138" s="14">
        <f t="shared" si="38"/>
        <v>9.4903339191564143E-2</v>
      </c>
      <c r="I138" s="124">
        <v>530</v>
      </c>
      <c r="J138" s="14">
        <f t="shared" si="39"/>
        <v>0.93145869947275928</v>
      </c>
      <c r="K138" s="124">
        <v>530</v>
      </c>
      <c r="L138" s="14">
        <f t="shared" si="31"/>
        <v>0.93145869947275928</v>
      </c>
      <c r="M138" s="124">
        <v>534</v>
      </c>
      <c r="N138" s="14">
        <f t="shared" si="40"/>
        <v>0.93848857644991213</v>
      </c>
      <c r="O138" s="124">
        <v>533</v>
      </c>
      <c r="P138" s="14">
        <f t="shared" si="33"/>
        <v>0.93673110720562391</v>
      </c>
      <c r="Q138" s="124">
        <v>333</v>
      </c>
      <c r="R138" s="104">
        <f t="shared" si="41"/>
        <v>0.58523725834797891</v>
      </c>
      <c r="S138" s="134">
        <v>592</v>
      </c>
      <c r="T138" s="124">
        <v>583</v>
      </c>
      <c r="U138" s="14">
        <f t="shared" si="42"/>
        <v>0.98479729729729726</v>
      </c>
      <c r="V138" s="124">
        <v>645</v>
      </c>
      <c r="W138" s="14">
        <f t="shared" si="35"/>
        <v>1.089527027027027</v>
      </c>
      <c r="X138" s="124">
        <v>585</v>
      </c>
      <c r="Y138" s="14">
        <f t="shared" si="43"/>
        <v>0.98817567567567566</v>
      </c>
      <c r="Z138" s="124">
        <v>584</v>
      </c>
      <c r="AA138" s="14">
        <f t="shared" si="44"/>
        <v>0.98648648648648651</v>
      </c>
      <c r="AB138" s="124">
        <v>571</v>
      </c>
      <c r="AC138" s="14">
        <f t="shared" si="45"/>
        <v>0.96452702702702697</v>
      </c>
      <c r="AD138" s="124">
        <v>589</v>
      </c>
      <c r="AE138" s="104">
        <f t="shared" si="46"/>
        <v>0.99493243243243246</v>
      </c>
    </row>
    <row r="139" spans="1:31" x14ac:dyDescent="0.2">
      <c r="A139" s="93" t="s">
        <v>135</v>
      </c>
      <c r="B139" s="133">
        <v>1483</v>
      </c>
      <c r="C139" s="123">
        <v>1199</v>
      </c>
      <c r="D139" s="9">
        <f t="shared" si="36"/>
        <v>0.80849629130141609</v>
      </c>
      <c r="E139" s="123">
        <v>1199</v>
      </c>
      <c r="F139" s="9">
        <f t="shared" si="37"/>
        <v>0.80849629130141609</v>
      </c>
      <c r="G139" s="123">
        <v>4235</v>
      </c>
      <c r="H139" s="9">
        <f t="shared" si="38"/>
        <v>2.8556979096426165</v>
      </c>
      <c r="I139" s="123">
        <v>1199</v>
      </c>
      <c r="J139" s="9">
        <f t="shared" si="39"/>
        <v>0.80849629130141609</v>
      </c>
      <c r="K139" s="123">
        <v>1199</v>
      </c>
      <c r="L139" s="9">
        <f t="shared" si="31"/>
        <v>0.80849629130141609</v>
      </c>
      <c r="M139" s="123">
        <v>1186</v>
      </c>
      <c r="N139" s="9">
        <f t="shared" si="40"/>
        <v>0.79973027646662176</v>
      </c>
      <c r="O139" s="123">
        <v>1168</v>
      </c>
      <c r="P139" s="9">
        <f t="shared" si="33"/>
        <v>0.7875927174645988</v>
      </c>
      <c r="Q139" s="123">
        <v>765</v>
      </c>
      <c r="R139" s="101">
        <f t="shared" si="41"/>
        <v>0.51584625758597435</v>
      </c>
      <c r="S139" s="133">
        <v>1488</v>
      </c>
      <c r="T139" s="123">
        <v>1225</v>
      </c>
      <c r="U139" s="9">
        <f t="shared" si="42"/>
        <v>0.823252688172043</v>
      </c>
      <c r="V139" s="123">
        <v>1208</v>
      </c>
      <c r="W139" s="9">
        <f t="shared" si="35"/>
        <v>0.81182795698924726</v>
      </c>
      <c r="X139" s="123">
        <v>1229</v>
      </c>
      <c r="Y139" s="9">
        <f t="shared" si="43"/>
        <v>0.82594086021505375</v>
      </c>
      <c r="Z139" s="123">
        <v>1235</v>
      </c>
      <c r="AA139" s="9">
        <f t="shared" si="44"/>
        <v>0.82997311827956988</v>
      </c>
      <c r="AB139" s="123">
        <v>1206</v>
      </c>
      <c r="AC139" s="9">
        <f t="shared" si="45"/>
        <v>0.81048387096774188</v>
      </c>
      <c r="AD139" s="123">
        <v>1227</v>
      </c>
      <c r="AE139" s="101">
        <f t="shared" si="46"/>
        <v>0.82459677419354838</v>
      </c>
    </row>
    <row r="140" spans="1:31" x14ac:dyDescent="0.2">
      <c r="A140" s="94" t="s">
        <v>136</v>
      </c>
      <c r="B140" s="134">
        <v>461</v>
      </c>
      <c r="C140" s="124">
        <v>490</v>
      </c>
      <c r="D140" s="14">
        <f t="shared" si="36"/>
        <v>1.0629067245119306</v>
      </c>
      <c r="E140" s="124">
        <v>497</v>
      </c>
      <c r="F140" s="14">
        <f t="shared" si="37"/>
        <v>1.0780911062906724</v>
      </c>
      <c r="G140" s="124">
        <v>56</v>
      </c>
      <c r="H140" s="14">
        <f t="shared" si="38"/>
        <v>0.12147505422993492</v>
      </c>
      <c r="I140" s="124">
        <v>497</v>
      </c>
      <c r="J140" s="14">
        <f t="shared" si="39"/>
        <v>1.0780911062906724</v>
      </c>
      <c r="K140" s="124">
        <v>497</v>
      </c>
      <c r="L140" s="14">
        <f>K140/B140</f>
        <v>1.0780911062906724</v>
      </c>
      <c r="M140" s="124">
        <v>503</v>
      </c>
      <c r="N140" s="14">
        <f t="shared" si="40"/>
        <v>1.0911062906724511</v>
      </c>
      <c r="O140" s="124">
        <v>490</v>
      </c>
      <c r="P140" s="14">
        <f t="shared" si="33"/>
        <v>1.0629067245119306</v>
      </c>
      <c r="Q140" s="124">
        <v>395</v>
      </c>
      <c r="R140" s="104">
        <f t="shared" si="41"/>
        <v>0.85683297180043383</v>
      </c>
      <c r="S140" s="134">
        <v>495</v>
      </c>
      <c r="T140" s="124">
        <v>503</v>
      </c>
      <c r="U140" s="14">
        <f t="shared" si="42"/>
        <v>1.0161616161616163</v>
      </c>
      <c r="V140" s="124">
        <v>481</v>
      </c>
      <c r="W140" s="14">
        <f t="shared" si="35"/>
        <v>0.97171717171717176</v>
      </c>
      <c r="X140" s="124">
        <v>509</v>
      </c>
      <c r="Y140" s="14">
        <f t="shared" si="43"/>
        <v>1.0282828282828282</v>
      </c>
      <c r="Z140" s="124">
        <v>496</v>
      </c>
      <c r="AA140" s="14">
        <f t="shared" si="44"/>
        <v>1.002020202020202</v>
      </c>
      <c r="AB140" s="124">
        <v>504</v>
      </c>
      <c r="AC140" s="14">
        <f t="shared" si="45"/>
        <v>1.0181818181818181</v>
      </c>
      <c r="AD140" s="124">
        <v>508</v>
      </c>
      <c r="AE140" s="104">
        <f t="shared" si="46"/>
        <v>1.0262626262626262</v>
      </c>
    </row>
    <row r="141" spans="1:31" x14ac:dyDescent="0.2">
      <c r="A141" s="93" t="s">
        <v>137</v>
      </c>
      <c r="B141" s="133">
        <v>2908</v>
      </c>
      <c r="C141" s="123">
        <v>2635</v>
      </c>
      <c r="D141" s="9">
        <f t="shared" si="36"/>
        <v>0.90612104539202198</v>
      </c>
      <c r="E141" s="123">
        <v>2627</v>
      </c>
      <c r="F141" s="9">
        <f t="shared" si="37"/>
        <v>0.90337001375515813</v>
      </c>
      <c r="G141" s="123">
        <v>64</v>
      </c>
      <c r="H141" s="9">
        <f t="shared" si="38"/>
        <v>2.2008253094910592E-2</v>
      </c>
      <c r="I141" s="123">
        <v>2628</v>
      </c>
      <c r="J141" s="9">
        <f t="shared" si="39"/>
        <v>0.90371389270976621</v>
      </c>
      <c r="K141" s="123">
        <v>2626</v>
      </c>
      <c r="L141" s="9">
        <f>K141/B141</f>
        <v>0.90302613480055016</v>
      </c>
      <c r="M141" s="123">
        <v>2770</v>
      </c>
      <c r="N141" s="9">
        <f t="shared" si="40"/>
        <v>0.95254470426409898</v>
      </c>
      <c r="O141" s="123">
        <v>2657</v>
      </c>
      <c r="P141" s="9">
        <f t="shared" si="33"/>
        <v>0.9136863823933975</v>
      </c>
      <c r="Q141" s="123">
        <v>1583</v>
      </c>
      <c r="R141" s="101">
        <f t="shared" si="41"/>
        <v>0.54436038514442919</v>
      </c>
      <c r="S141" s="133">
        <v>3289</v>
      </c>
      <c r="T141" s="123">
        <v>2740</v>
      </c>
      <c r="U141" s="9">
        <f t="shared" si="42"/>
        <v>0.83307996351474611</v>
      </c>
      <c r="V141" s="123">
        <v>2668</v>
      </c>
      <c r="W141" s="9">
        <f t="shared" si="35"/>
        <v>0.81118881118881114</v>
      </c>
      <c r="X141" s="123">
        <v>2747</v>
      </c>
      <c r="Y141" s="9">
        <f t="shared" si="43"/>
        <v>0.83520826999087872</v>
      </c>
      <c r="Z141" s="123">
        <v>2719</v>
      </c>
      <c r="AA141" s="9">
        <f t="shared" si="44"/>
        <v>0.82669504408634842</v>
      </c>
      <c r="AB141" s="123">
        <v>2482</v>
      </c>
      <c r="AC141" s="9">
        <f t="shared" si="45"/>
        <v>0.75463666768014592</v>
      </c>
      <c r="AD141" s="123">
        <v>2731</v>
      </c>
      <c r="AE141" s="101">
        <f t="shared" si="46"/>
        <v>0.83034356947400423</v>
      </c>
    </row>
    <row r="142" spans="1:31" x14ac:dyDescent="0.2">
      <c r="A142" s="94" t="s">
        <v>138</v>
      </c>
      <c r="B142" s="134">
        <v>316</v>
      </c>
      <c r="C142" s="124">
        <v>422</v>
      </c>
      <c r="D142" s="14">
        <f t="shared" si="36"/>
        <v>1.3354430379746836</v>
      </c>
      <c r="E142" s="124">
        <v>421</v>
      </c>
      <c r="F142" s="14">
        <f t="shared" si="37"/>
        <v>1.3322784810126582</v>
      </c>
      <c r="G142" s="124">
        <v>1</v>
      </c>
      <c r="H142" s="14">
        <f t="shared" si="38"/>
        <v>3.1645569620253164E-3</v>
      </c>
      <c r="I142" s="124">
        <v>421</v>
      </c>
      <c r="J142" s="14">
        <f t="shared" si="39"/>
        <v>1.3322784810126582</v>
      </c>
      <c r="K142" s="124">
        <v>421</v>
      </c>
      <c r="L142" s="14">
        <f>K142/B142</f>
        <v>1.3322784810126582</v>
      </c>
      <c r="M142" s="124">
        <v>403</v>
      </c>
      <c r="N142" s="14">
        <f t="shared" si="40"/>
        <v>1.2753164556962024</v>
      </c>
      <c r="O142" s="124">
        <v>398</v>
      </c>
      <c r="P142" s="14">
        <f t="shared" si="33"/>
        <v>1.259493670886076</v>
      </c>
      <c r="Q142" s="124">
        <v>243</v>
      </c>
      <c r="R142" s="104">
        <f t="shared" si="41"/>
        <v>0.76898734177215189</v>
      </c>
      <c r="S142" s="134">
        <v>326</v>
      </c>
      <c r="T142" s="124">
        <v>414</v>
      </c>
      <c r="U142" s="14">
        <f t="shared" si="42"/>
        <v>1.2699386503067485</v>
      </c>
      <c r="V142" s="124">
        <v>402</v>
      </c>
      <c r="W142" s="14">
        <f t="shared" si="35"/>
        <v>1.2331288343558282</v>
      </c>
      <c r="X142" s="124">
        <v>408</v>
      </c>
      <c r="Y142" s="14">
        <f t="shared" si="43"/>
        <v>1.2515337423312884</v>
      </c>
      <c r="Z142" s="124">
        <v>418</v>
      </c>
      <c r="AA142" s="14">
        <f t="shared" si="44"/>
        <v>1.2822085889570551</v>
      </c>
      <c r="AB142" s="124">
        <v>314</v>
      </c>
      <c r="AC142" s="14">
        <f t="shared" si="45"/>
        <v>0.96319018404907975</v>
      </c>
      <c r="AD142" s="124">
        <v>406</v>
      </c>
      <c r="AE142" s="104">
        <f t="shared" si="46"/>
        <v>1.2453987730061349</v>
      </c>
    </row>
    <row r="143" spans="1:31" ht="13.5" thickBot="1" x14ac:dyDescent="0.25">
      <c r="A143" s="118" t="s">
        <v>139</v>
      </c>
      <c r="B143" s="136">
        <v>572</v>
      </c>
      <c r="C143" s="128">
        <v>470</v>
      </c>
      <c r="D143" s="129">
        <f t="shared" si="36"/>
        <v>0.82167832167832167</v>
      </c>
      <c r="E143" s="128">
        <v>469</v>
      </c>
      <c r="F143" s="129">
        <f t="shared" si="37"/>
        <v>0.81993006993006989</v>
      </c>
      <c r="G143" s="128">
        <v>7</v>
      </c>
      <c r="H143" s="129">
        <f t="shared" si="38"/>
        <v>1.2237762237762238E-2</v>
      </c>
      <c r="I143" s="128">
        <v>469</v>
      </c>
      <c r="J143" s="129">
        <f t="shared" si="39"/>
        <v>0.81993006993006989</v>
      </c>
      <c r="K143" s="128">
        <v>469</v>
      </c>
      <c r="L143" s="129">
        <f>K143/B143</f>
        <v>0.81993006993006989</v>
      </c>
      <c r="M143" s="128">
        <v>526</v>
      </c>
      <c r="N143" s="129">
        <f t="shared" si="40"/>
        <v>0.91958041958041958</v>
      </c>
      <c r="O143" s="128">
        <v>487</v>
      </c>
      <c r="P143" s="129">
        <f t="shared" si="33"/>
        <v>0.85139860139860135</v>
      </c>
      <c r="Q143" s="128">
        <v>319</v>
      </c>
      <c r="R143" s="120">
        <f t="shared" si="41"/>
        <v>0.55769230769230771</v>
      </c>
      <c r="S143" s="136">
        <v>652</v>
      </c>
      <c r="T143" s="128">
        <v>559</v>
      </c>
      <c r="U143" s="129">
        <f t="shared" si="42"/>
        <v>0.8573619631901841</v>
      </c>
      <c r="V143" s="128">
        <v>550</v>
      </c>
      <c r="W143" s="129">
        <f t="shared" si="35"/>
        <v>0.84355828220858897</v>
      </c>
      <c r="X143" s="128">
        <v>570</v>
      </c>
      <c r="Y143" s="129">
        <f t="shared" si="43"/>
        <v>0.87423312883435578</v>
      </c>
      <c r="Z143" s="128">
        <v>547</v>
      </c>
      <c r="AA143" s="129">
        <f t="shared" si="44"/>
        <v>0.83895705521472397</v>
      </c>
      <c r="AB143" s="128">
        <v>490</v>
      </c>
      <c r="AC143" s="129">
        <f t="shared" si="45"/>
        <v>0.75153374233128833</v>
      </c>
      <c r="AD143" s="128">
        <v>567</v>
      </c>
      <c r="AE143" s="120">
        <f t="shared" si="46"/>
        <v>0.86963190184049077</v>
      </c>
    </row>
    <row r="144" spans="1:31" x14ac:dyDescent="0.2">
      <c r="A144" s="150" t="s">
        <v>386</v>
      </c>
      <c r="B144" s="150"/>
      <c r="C144" s="150"/>
      <c r="D144" s="150"/>
      <c r="E144" s="150"/>
      <c r="F144" s="150"/>
      <c r="G144" s="150"/>
      <c r="H144" s="150"/>
      <c r="I144" s="150"/>
      <c r="J144" s="21"/>
      <c r="K144" s="21"/>
      <c r="L144" s="21"/>
      <c r="M144" s="1"/>
      <c r="N144" s="21"/>
      <c r="O144" s="21"/>
      <c r="P144" s="21"/>
      <c r="Q144" s="21"/>
      <c r="R144" s="21"/>
      <c r="S144" s="21"/>
      <c r="T144" s="1"/>
      <c r="U144" s="21"/>
      <c r="V144" s="1"/>
      <c r="W144" s="21"/>
      <c r="X144" s="1"/>
      <c r="Y144" s="21"/>
      <c r="Z144" s="1"/>
      <c r="AA144" s="21"/>
      <c r="AB144" s="1"/>
      <c r="AC144" s="21"/>
      <c r="AD144" s="1"/>
      <c r="AE144" s="21"/>
    </row>
    <row r="145" spans="1:35" ht="12.75" customHeight="1" x14ac:dyDescent="0.2">
      <c r="A145" s="149" t="s">
        <v>356</v>
      </c>
      <c r="B145" s="149"/>
      <c r="C145" s="149"/>
      <c r="D145" s="149"/>
      <c r="E145" s="149"/>
      <c r="F145" s="149"/>
      <c r="G145" s="149"/>
      <c r="H145" s="149"/>
      <c r="I145" s="149"/>
      <c r="J145" s="149"/>
      <c r="K145" s="140"/>
      <c r="L145" s="140"/>
      <c r="M145" s="1"/>
      <c r="N145" s="22"/>
      <c r="O145" s="22"/>
      <c r="P145" s="22"/>
      <c r="Q145" s="22"/>
      <c r="R145" s="22"/>
      <c r="S145" s="22"/>
      <c r="T145" s="1"/>
      <c r="U145" s="22"/>
      <c r="V145" s="1"/>
      <c r="W145" s="22"/>
      <c r="X145" s="1"/>
      <c r="Y145" s="22"/>
      <c r="Z145" s="1"/>
      <c r="AA145" s="22"/>
      <c r="AB145" s="1"/>
      <c r="AC145" s="22"/>
      <c r="AD145" s="1"/>
      <c r="AE145" s="22"/>
      <c r="AI145"/>
    </row>
    <row r="146" spans="1:35" ht="12.75" customHeight="1" x14ac:dyDescent="0.2">
      <c r="A146" s="149" t="s">
        <v>353</v>
      </c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  <c r="AI146"/>
    </row>
    <row r="147" spans="1:35" x14ac:dyDescent="0.2"/>
    <row r="148" spans="1:35" x14ac:dyDescent="0.2">
      <c r="A148" s="33" t="s">
        <v>169</v>
      </c>
      <c r="AI148"/>
    </row>
    <row r="149" spans="1:35" x14ac:dyDescent="0.2">
      <c r="A149" s="36" t="s">
        <v>347</v>
      </c>
      <c r="AI149"/>
    </row>
    <row r="150" spans="1:35" x14ac:dyDescent="0.2">
      <c r="A150" s="36" t="s">
        <v>387</v>
      </c>
      <c r="AI150"/>
    </row>
    <row r="151" spans="1:35" x14ac:dyDescent="0.2">
      <c r="A151" s="36" t="s">
        <v>350</v>
      </c>
      <c r="AI151"/>
    </row>
    <row r="152" spans="1:35" x14ac:dyDescent="0.2">
      <c r="A152" s="36" t="s">
        <v>372</v>
      </c>
      <c r="AI152"/>
    </row>
    <row r="153" spans="1:35" x14ac:dyDescent="0.2">
      <c r="A153" s="36" t="s">
        <v>373</v>
      </c>
      <c r="AI153"/>
    </row>
    <row r="154" spans="1:35" x14ac:dyDescent="0.2">
      <c r="A154" s="36" t="s">
        <v>389</v>
      </c>
    </row>
    <row r="155" spans="1:35" x14ac:dyDescent="0.2"/>
  </sheetData>
  <mergeCells count="21">
    <mergeCell ref="AD7:AE7"/>
    <mergeCell ref="A144:I144"/>
    <mergeCell ref="A145:J145"/>
    <mergeCell ref="A146:W146"/>
    <mergeCell ref="Q7:R7"/>
    <mergeCell ref="S7:S8"/>
    <mergeCell ref="T7:U7"/>
    <mergeCell ref="V7:W7"/>
    <mergeCell ref="X7:Y7"/>
    <mergeCell ref="Z7:AA7"/>
    <mergeCell ref="A5:AC5"/>
    <mergeCell ref="A7:A8"/>
    <mergeCell ref="B7:B8"/>
    <mergeCell ref="C7:D7"/>
    <mergeCell ref="E7:F7"/>
    <mergeCell ref="G7:H7"/>
    <mergeCell ref="I7:J7"/>
    <mergeCell ref="K7:L7"/>
    <mergeCell ref="M7:N7"/>
    <mergeCell ref="O7:P7"/>
    <mergeCell ref="AB7:AC7"/>
  </mergeCells>
  <pageMargins left="0.75" right="0.75" top="1" bottom="1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155"/>
  <sheetViews>
    <sheetView workbookViewId="0">
      <pane xSplit="1" ySplit="9" topLeftCell="B140" activePane="bottomRight" state="frozen"/>
      <selection pane="topRight" activeCell="B1" sqref="B1"/>
      <selection pane="bottomLeft" activeCell="A10" sqref="A10"/>
      <selection pane="bottomRight" activeCell="B133" sqref="B133:AE133"/>
    </sheetView>
  </sheetViews>
  <sheetFormatPr baseColWidth="10" defaultColWidth="0" defaultRowHeight="12.75" zeroHeight="1" x14ac:dyDescent="0.2"/>
  <cols>
    <col min="1" max="1" width="26.5703125" customWidth="1"/>
    <col min="2" max="2" width="10" customWidth="1"/>
    <col min="3" max="18" width="7.140625" customWidth="1"/>
    <col min="19" max="19" width="10" customWidth="1"/>
    <col min="20" max="31" width="7.140625" customWidth="1"/>
    <col min="32" max="32" width="1.5703125" customWidth="1"/>
    <col min="33" max="33" width="12.85546875" hidden="1" customWidth="1"/>
    <col min="34" max="34" width="11.42578125" hidden="1" customWidth="1"/>
    <col min="35" max="35" width="0" style="144" hidden="1" customWidth="1"/>
    <col min="36" max="16384" width="11.42578125" hidden="1"/>
  </cols>
  <sheetData>
    <row r="1" spans="1:31" x14ac:dyDescent="0.2">
      <c r="A1" s="33" t="s">
        <v>159</v>
      </c>
    </row>
    <row r="2" spans="1:31" x14ac:dyDescent="0.2">
      <c r="A2" s="33" t="s">
        <v>160</v>
      </c>
    </row>
    <row r="3" spans="1:31" x14ac:dyDescent="0.2">
      <c r="A3" s="33" t="s">
        <v>351</v>
      </c>
    </row>
    <row r="4" spans="1:31" x14ac:dyDescent="0.2">
      <c r="A4" s="33" t="s">
        <v>161</v>
      </c>
    </row>
    <row r="5" spans="1:31" ht="32.25" customHeight="1" x14ac:dyDescent="0.2">
      <c r="A5" s="155" t="s">
        <v>390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</row>
    <row r="6" spans="1:31" ht="13.5" thickBot="1" x14ac:dyDescent="0.25">
      <c r="A6" s="33"/>
      <c r="B6" s="141"/>
      <c r="C6" s="142"/>
    </row>
    <row r="7" spans="1:31" ht="22.5" customHeight="1" x14ac:dyDescent="0.2">
      <c r="A7" s="168" t="s">
        <v>0</v>
      </c>
      <c r="B7" s="165" t="s">
        <v>149</v>
      </c>
      <c r="C7" s="161" t="s">
        <v>1</v>
      </c>
      <c r="D7" s="161"/>
      <c r="E7" s="161" t="s">
        <v>2</v>
      </c>
      <c r="F7" s="161"/>
      <c r="G7" s="161" t="s">
        <v>3</v>
      </c>
      <c r="H7" s="161"/>
      <c r="I7" s="161" t="s">
        <v>4</v>
      </c>
      <c r="J7" s="161"/>
      <c r="K7" s="161" t="s">
        <v>163</v>
      </c>
      <c r="L7" s="161"/>
      <c r="M7" s="161" t="s">
        <v>155</v>
      </c>
      <c r="N7" s="161"/>
      <c r="O7" s="161" t="s">
        <v>165</v>
      </c>
      <c r="P7" s="161"/>
      <c r="Q7" s="161" t="s">
        <v>357</v>
      </c>
      <c r="R7" s="167"/>
      <c r="S7" s="165" t="s">
        <v>150</v>
      </c>
      <c r="T7" s="161" t="s">
        <v>6</v>
      </c>
      <c r="U7" s="161"/>
      <c r="V7" s="161" t="s">
        <v>148</v>
      </c>
      <c r="W7" s="161"/>
      <c r="X7" s="161" t="s">
        <v>349</v>
      </c>
      <c r="Y7" s="161"/>
      <c r="Z7" s="161" t="s">
        <v>165</v>
      </c>
      <c r="AA7" s="161"/>
      <c r="AB7" s="161" t="s">
        <v>359</v>
      </c>
      <c r="AC7" s="161"/>
      <c r="AD7" s="161" t="s">
        <v>362</v>
      </c>
      <c r="AE7" s="167"/>
    </row>
    <row r="8" spans="1:31" ht="42" customHeight="1" thickBot="1" x14ac:dyDescent="0.25">
      <c r="A8" s="169"/>
      <c r="B8" s="166"/>
      <c r="C8" s="34" t="s">
        <v>9</v>
      </c>
      <c r="D8" s="35" t="s">
        <v>10</v>
      </c>
      <c r="E8" s="34" t="s">
        <v>9</v>
      </c>
      <c r="F8" s="35" t="s">
        <v>10</v>
      </c>
      <c r="G8" s="34" t="s">
        <v>11</v>
      </c>
      <c r="H8" s="35" t="s">
        <v>10</v>
      </c>
      <c r="I8" s="34" t="s">
        <v>9</v>
      </c>
      <c r="J8" s="35" t="s">
        <v>10</v>
      </c>
      <c r="K8" s="34" t="s">
        <v>9</v>
      </c>
      <c r="L8" s="35" t="s">
        <v>10</v>
      </c>
      <c r="M8" s="34" t="s">
        <v>9</v>
      </c>
      <c r="N8" s="35" t="s">
        <v>10</v>
      </c>
      <c r="O8" s="34" t="s">
        <v>156</v>
      </c>
      <c r="P8" s="35" t="s">
        <v>10</v>
      </c>
      <c r="Q8" s="34" t="s">
        <v>156</v>
      </c>
      <c r="R8" s="96" t="s">
        <v>10</v>
      </c>
      <c r="S8" s="166"/>
      <c r="T8" s="34" t="s">
        <v>11</v>
      </c>
      <c r="U8" s="35" t="s">
        <v>10</v>
      </c>
      <c r="V8" s="34" t="s">
        <v>11</v>
      </c>
      <c r="W8" s="35" t="s">
        <v>10</v>
      </c>
      <c r="X8" s="34" t="s">
        <v>11</v>
      </c>
      <c r="Y8" s="35" t="s">
        <v>10</v>
      </c>
      <c r="Z8" s="34" t="s">
        <v>358</v>
      </c>
      <c r="AA8" s="35" t="s">
        <v>10</v>
      </c>
      <c r="AB8" s="34" t="s">
        <v>360</v>
      </c>
      <c r="AC8" s="35" t="s">
        <v>10</v>
      </c>
      <c r="AD8" s="34" t="s">
        <v>11</v>
      </c>
      <c r="AE8" s="96" t="s">
        <v>10</v>
      </c>
    </row>
    <row r="9" spans="1:31" ht="13.5" thickBot="1" x14ac:dyDescent="0.25">
      <c r="A9" s="108" t="s">
        <v>141</v>
      </c>
      <c r="B9" s="121">
        <f>B10+B17+B24+B36+B47+B67+B85+B109+B133</f>
        <v>75375</v>
      </c>
      <c r="C9" s="131">
        <f>C10+C17+C24+C36+C47+C67+C85+C109+C133</f>
        <v>62587</v>
      </c>
      <c r="D9" s="111">
        <f t="shared" ref="D9:D72" si="0">C9/B9</f>
        <v>0.83034162520729682</v>
      </c>
      <c r="E9" s="131">
        <f>E10+E17+E24+E36+E47+E67+E85+E109+E133</f>
        <v>63308</v>
      </c>
      <c r="F9" s="111">
        <f t="shared" ref="F9:F72" si="1">E9/B9</f>
        <v>0.83990713101160863</v>
      </c>
      <c r="G9" s="131">
        <f>G10+G17+G24+G36+G47+G67+G85+G109+G133</f>
        <v>67100</v>
      </c>
      <c r="H9" s="111">
        <f t="shared" ref="H9:H72" si="2">G9/B9</f>
        <v>0.8902155887230514</v>
      </c>
      <c r="I9" s="131">
        <f>I10+I17+I24+I36+I47+I67+I85+I109+I133</f>
        <v>63257</v>
      </c>
      <c r="J9" s="111">
        <f t="shared" ref="J9:J72" si="3">I9/B9</f>
        <v>0.83923051409618576</v>
      </c>
      <c r="K9" s="131">
        <f>K10+K17+K24+K36+K47+K67+K85+K109+K133</f>
        <v>63224</v>
      </c>
      <c r="L9" s="111">
        <f>K9/B9</f>
        <v>0.83879270315091214</v>
      </c>
      <c r="M9" s="131">
        <f>M10+M17+M24+M36+M47+M67+M85+M109+M133</f>
        <v>63480</v>
      </c>
      <c r="N9" s="111">
        <f t="shared" ref="N9:N72" si="4">M9/B9</f>
        <v>0.84218905472636818</v>
      </c>
      <c r="O9" s="131">
        <f>O10+O17+O24+O36+O47+O67+O85+O109+O133</f>
        <v>66155</v>
      </c>
      <c r="P9" s="111">
        <f t="shared" ref="P9:P24" si="5">O9/B9</f>
        <v>0.87767827529021558</v>
      </c>
      <c r="Q9" s="131">
        <f>Q10+Q17+Q24+Q36+Q47+Q67+Q85+Q109+Q133</f>
        <v>37840</v>
      </c>
      <c r="R9" s="112">
        <f t="shared" ref="R9:R72" si="6">Q9/(B9)</f>
        <v>0.50202321724709786</v>
      </c>
      <c r="S9" s="121">
        <f>S10+S17+S24+S36+S47+S67+S85+S109+S133</f>
        <v>78005</v>
      </c>
      <c r="T9" s="131">
        <f>T10+T17+T24+T36+T47+T67+T85+T109+T133</f>
        <v>68825</v>
      </c>
      <c r="U9" s="111">
        <f t="shared" ref="U9:U72" si="7">T9/S9</f>
        <v>0.8823152362028075</v>
      </c>
      <c r="V9" s="131">
        <f>V10+V17+V24+V36+V47+V67+V85+V109+V133</f>
        <v>61099</v>
      </c>
      <c r="W9" s="111">
        <f t="shared" ref="W9:W35" si="8">V9/S9</f>
        <v>0.78327030318569324</v>
      </c>
      <c r="X9" s="131">
        <f>X10+X17+X24+X36+X47+X67+X85+X109+X133</f>
        <v>68826</v>
      </c>
      <c r="Y9" s="111">
        <f t="shared" ref="Y9:Y72" si="9">X9/S9</f>
        <v>0.88232805589385299</v>
      </c>
      <c r="Z9" s="131">
        <f>Z10+Z17+Z24+Z36+Z47+Z67+Z85+Z109+Z133</f>
        <v>66890</v>
      </c>
      <c r="AA9" s="111">
        <f t="shared" ref="AA9:AA72" si="10">Z9/S9</f>
        <v>0.85750913402986984</v>
      </c>
      <c r="AB9" s="131">
        <f>AB10+AB17+AB24+AB36+AB47+AB67+AB85+AB109+AB133</f>
        <v>12960</v>
      </c>
      <c r="AC9" s="111">
        <f t="shared" ref="AC9:AC72" si="11">AB9/S9</f>
        <v>0.16614319594897764</v>
      </c>
      <c r="AD9" s="131">
        <f>AD10+AD17+AD24+AD36+AD47+AD67+AD85+AD109+AD133</f>
        <v>66189</v>
      </c>
      <c r="AE9" s="112">
        <f t="shared" ref="AE9:AE72" si="12">AD9/S9</f>
        <v>0.84852253060701233</v>
      </c>
    </row>
    <row r="10" spans="1:31" x14ac:dyDescent="0.2">
      <c r="A10" s="109" t="s">
        <v>13</v>
      </c>
      <c r="B10" s="122">
        <f>SUM(B11:B16)</f>
        <v>1417</v>
      </c>
      <c r="C10" s="130">
        <f>SUM(C11:C16)</f>
        <v>1229</v>
      </c>
      <c r="D10" s="110">
        <f t="shared" si="0"/>
        <v>0.86732533521524346</v>
      </c>
      <c r="E10" s="130">
        <f>SUM(E11:E16)</f>
        <v>1229</v>
      </c>
      <c r="F10" s="110">
        <f t="shared" si="1"/>
        <v>0.86732533521524346</v>
      </c>
      <c r="G10" s="130">
        <f>SUM(G11:G16)</f>
        <v>780</v>
      </c>
      <c r="H10" s="110">
        <f t="shared" si="2"/>
        <v>0.55045871559633031</v>
      </c>
      <c r="I10" s="130">
        <f>SUM(I11:I16)</f>
        <v>1229</v>
      </c>
      <c r="J10" s="110">
        <f t="shared" si="3"/>
        <v>0.86732533521524346</v>
      </c>
      <c r="K10" s="130">
        <f>SUM(K11:K16)</f>
        <v>1229</v>
      </c>
      <c r="L10" s="110">
        <f>K10/B10</f>
        <v>0.86732533521524346</v>
      </c>
      <c r="M10" s="130">
        <f>SUM(M11:M16)</f>
        <v>1221</v>
      </c>
      <c r="N10" s="110">
        <f t="shared" si="4"/>
        <v>0.86167960479887085</v>
      </c>
      <c r="O10" s="130">
        <f>SUM(O11:O16)</f>
        <v>1275</v>
      </c>
      <c r="P10" s="110">
        <f t="shared" si="5"/>
        <v>0.89978828510938602</v>
      </c>
      <c r="Q10" s="130">
        <f>SUM(Q11:Q16)</f>
        <v>861</v>
      </c>
      <c r="R10" s="110">
        <f t="shared" si="6"/>
        <v>0.60762173606210301</v>
      </c>
      <c r="S10" s="113">
        <f>SUM(S11:S16)</f>
        <v>1484</v>
      </c>
      <c r="T10" s="126">
        <f>SUM(T11:T16)</f>
        <v>1302</v>
      </c>
      <c r="U10" s="127">
        <f t="shared" si="7"/>
        <v>0.87735849056603776</v>
      </c>
      <c r="V10" s="126">
        <f>SUM(V11:V16)</f>
        <v>1176</v>
      </c>
      <c r="W10" s="127">
        <f t="shared" si="8"/>
        <v>0.79245283018867929</v>
      </c>
      <c r="X10" s="126">
        <f>SUM(X11:X16)</f>
        <v>1297</v>
      </c>
      <c r="Y10" s="127">
        <f t="shared" si="9"/>
        <v>0.87398921832884102</v>
      </c>
      <c r="Z10" s="126">
        <f>SUM(Z11:Z16)</f>
        <v>1267</v>
      </c>
      <c r="AA10" s="127">
        <f t="shared" si="10"/>
        <v>0.85377358490566035</v>
      </c>
      <c r="AB10" s="126">
        <f>SUM(AB11:AB16)</f>
        <v>186</v>
      </c>
      <c r="AC10" s="127">
        <f t="shared" si="11"/>
        <v>0.12533692722371967</v>
      </c>
      <c r="AD10" s="132">
        <f>SUM(AD11:AD16)</f>
        <v>1254</v>
      </c>
      <c r="AE10" s="114">
        <f t="shared" si="12"/>
        <v>0.84501347708894881</v>
      </c>
    </row>
    <row r="11" spans="1:31" x14ac:dyDescent="0.2">
      <c r="A11" s="93" t="s">
        <v>15</v>
      </c>
      <c r="B11" s="133">
        <v>54</v>
      </c>
      <c r="C11" s="123">
        <v>55</v>
      </c>
      <c r="D11" s="9">
        <f t="shared" si="0"/>
        <v>1.0185185185185186</v>
      </c>
      <c r="E11" s="123">
        <v>55</v>
      </c>
      <c r="F11" s="9">
        <f t="shared" si="1"/>
        <v>1.0185185185185186</v>
      </c>
      <c r="G11" s="123">
        <v>10</v>
      </c>
      <c r="H11" s="9">
        <f t="shared" si="2"/>
        <v>0.18518518518518517</v>
      </c>
      <c r="I11" s="123">
        <v>55</v>
      </c>
      <c r="J11" s="9">
        <f t="shared" si="3"/>
        <v>1.0185185185185186</v>
      </c>
      <c r="K11" s="123">
        <v>55</v>
      </c>
      <c r="L11" s="9">
        <f>K11/B11</f>
        <v>1.0185185185185186</v>
      </c>
      <c r="M11" s="123">
        <v>53</v>
      </c>
      <c r="N11" s="9">
        <f t="shared" si="4"/>
        <v>0.98148148148148151</v>
      </c>
      <c r="O11" s="123">
        <v>56</v>
      </c>
      <c r="P11" s="9">
        <f t="shared" si="5"/>
        <v>1.037037037037037</v>
      </c>
      <c r="Q11" s="123">
        <v>45</v>
      </c>
      <c r="R11" s="9">
        <f t="shared" si="6"/>
        <v>0.83333333333333337</v>
      </c>
      <c r="S11" s="133">
        <v>52</v>
      </c>
      <c r="T11" s="123">
        <v>64</v>
      </c>
      <c r="U11" s="9">
        <f t="shared" si="7"/>
        <v>1.2307692307692308</v>
      </c>
      <c r="V11" s="123">
        <v>52</v>
      </c>
      <c r="W11" s="9">
        <f t="shared" si="8"/>
        <v>1</v>
      </c>
      <c r="X11" s="123">
        <v>63</v>
      </c>
      <c r="Y11" s="9">
        <f t="shared" si="9"/>
        <v>1.2115384615384615</v>
      </c>
      <c r="Z11" s="123">
        <v>63</v>
      </c>
      <c r="AA11" s="9">
        <f t="shared" si="10"/>
        <v>1.2115384615384615</v>
      </c>
      <c r="AB11" s="123">
        <v>1</v>
      </c>
      <c r="AC11" s="9">
        <f t="shared" si="11"/>
        <v>1.9230769230769232E-2</v>
      </c>
      <c r="AD11" s="123">
        <v>63</v>
      </c>
      <c r="AE11" s="101">
        <f t="shared" si="12"/>
        <v>1.2115384615384615</v>
      </c>
    </row>
    <row r="12" spans="1:31" x14ac:dyDescent="0.2">
      <c r="A12" s="94" t="s">
        <v>16</v>
      </c>
      <c r="B12" s="134">
        <v>107</v>
      </c>
      <c r="C12" s="124">
        <v>82</v>
      </c>
      <c r="D12" s="14">
        <f t="shared" si="0"/>
        <v>0.76635514018691586</v>
      </c>
      <c r="E12" s="124">
        <v>81</v>
      </c>
      <c r="F12" s="14">
        <f t="shared" si="1"/>
        <v>0.7570093457943925</v>
      </c>
      <c r="G12" s="124">
        <v>16</v>
      </c>
      <c r="H12" s="14">
        <f t="shared" si="2"/>
        <v>0.14953271028037382</v>
      </c>
      <c r="I12" s="124">
        <v>81</v>
      </c>
      <c r="J12" s="14">
        <f t="shared" si="3"/>
        <v>0.7570093457943925</v>
      </c>
      <c r="K12" s="124">
        <v>81</v>
      </c>
      <c r="L12" s="14">
        <f t="shared" ref="L12:L75" si="13">K12/B12</f>
        <v>0.7570093457943925</v>
      </c>
      <c r="M12" s="124">
        <v>91</v>
      </c>
      <c r="N12" s="14">
        <f t="shared" si="4"/>
        <v>0.85046728971962615</v>
      </c>
      <c r="O12" s="124">
        <v>91</v>
      </c>
      <c r="P12" s="14">
        <f t="shared" si="5"/>
        <v>0.85046728971962615</v>
      </c>
      <c r="Q12" s="124">
        <v>81</v>
      </c>
      <c r="R12" s="14">
        <f t="shared" si="6"/>
        <v>0.7570093457943925</v>
      </c>
      <c r="S12" s="134">
        <v>128</v>
      </c>
      <c r="T12" s="124">
        <v>91</v>
      </c>
      <c r="U12" s="14">
        <f t="shared" si="7"/>
        <v>0.7109375</v>
      </c>
      <c r="V12" s="124">
        <v>105</v>
      </c>
      <c r="W12" s="14">
        <f t="shared" si="8"/>
        <v>0.8203125</v>
      </c>
      <c r="X12" s="124">
        <v>91</v>
      </c>
      <c r="Y12" s="14">
        <f t="shared" si="9"/>
        <v>0.7109375</v>
      </c>
      <c r="Z12" s="124">
        <v>91</v>
      </c>
      <c r="AA12" s="14">
        <f t="shared" si="10"/>
        <v>0.7109375</v>
      </c>
      <c r="AB12" s="124">
        <v>16</v>
      </c>
      <c r="AC12" s="14">
        <f t="shared" si="11"/>
        <v>0.125</v>
      </c>
      <c r="AD12" s="124">
        <v>92</v>
      </c>
      <c r="AE12" s="104">
        <f t="shared" si="12"/>
        <v>0.71875</v>
      </c>
    </row>
    <row r="13" spans="1:31" x14ac:dyDescent="0.2">
      <c r="A13" s="93" t="s">
        <v>14</v>
      </c>
      <c r="B13" s="133">
        <v>579</v>
      </c>
      <c r="C13" s="123">
        <v>508</v>
      </c>
      <c r="D13" s="9">
        <f t="shared" si="0"/>
        <v>0.87737478411053538</v>
      </c>
      <c r="E13" s="123">
        <v>503</v>
      </c>
      <c r="F13" s="9">
        <f t="shared" si="1"/>
        <v>0.86873920552677031</v>
      </c>
      <c r="G13" s="123">
        <v>600</v>
      </c>
      <c r="H13" s="9">
        <f t="shared" si="2"/>
        <v>1.0362694300518134</v>
      </c>
      <c r="I13" s="123">
        <v>503</v>
      </c>
      <c r="J13" s="9">
        <f t="shared" si="3"/>
        <v>0.86873920552677031</v>
      </c>
      <c r="K13" s="123">
        <v>503</v>
      </c>
      <c r="L13" s="9">
        <f t="shared" si="13"/>
        <v>0.86873920552677031</v>
      </c>
      <c r="M13" s="123">
        <v>512</v>
      </c>
      <c r="N13" s="9">
        <f t="shared" si="4"/>
        <v>0.88428324697754745</v>
      </c>
      <c r="O13" s="123">
        <v>537</v>
      </c>
      <c r="P13" s="9">
        <f t="shared" si="5"/>
        <v>0.92746113989637302</v>
      </c>
      <c r="Q13" s="123">
        <v>349</v>
      </c>
      <c r="R13" s="9">
        <f t="shared" si="6"/>
        <v>0.60276338514680483</v>
      </c>
      <c r="S13" s="133">
        <v>605</v>
      </c>
      <c r="T13" s="123">
        <v>513</v>
      </c>
      <c r="U13" s="9">
        <f t="shared" si="7"/>
        <v>0.8479338842975207</v>
      </c>
      <c r="V13" s="123">
        <v>430</v>
      </c>
      <c r="W13" s="9">
        <f t="shared" si="8"/>
        <v>0.71074380165289253</v>
      </c>
      <c r="X13" s="123">
        <v>510</v>
      </c>
      <c r="Y13" s="9">
        <f t="shared" si="9"/>
        <v>0.84297520661157022</v>
      </c>
      <c r="Z13" s="123">
        <v>504</v>
      </c>
      <c r="AA13" s="9">
        <f t="shared" si="10"/>
        <v>0.83305785123966947</v>
      </c>
      <c r="AB13" s="123">
        <v>79</v>
      </c>
      <c r="AC13" s="9">
        <f t="shared" si="11"/>
        <v>0.13057851239669421</v>
      </c>
      <c r="AD13" s="123">
        <v>472</v>
      </c>
      <c r="AE13" s="101">
        <f t="shared" si="12"/>
        <v>0.78016528925619832</v>
      </c>
    </row>
    <row r="14" spans="1:31" x14ac:dyDescent="0.2">
      <c r="A14" s="94" t="s">
        <v>17</v>
      </c>
      <c r="B14" s="134">
        <v>158</v>
      </c>
      <c r="C14" s="124">
        <v>115</v>
      </c>
      <c r="D14" s="14">
        <f t="shared" si="0"/>
        <v>0.72784810126582278</v>
      </c>
      <c r="E14" s="124">
        <v>112</v>
      </c>
      <c r="F14" s="14">
        <f t="shared" si="1"/>
        <v>0.70886075949367089</v>
      </c>
      <c r="G14" s="124">
        <v>32</v>
      </c>
      <c r="H14" s="14">
        <f t="shared" si="2"/>
        <v>0.20253164556962025</v>
      </c>
      <c r="I14" s="124">
        <v>112</v>
      </c>
      <c r="J14" s="14">
        <f t="shared" si="3"/>
        <v>0.70886075949367089</v>
      </c>
      <c r="K14" s="124">
        <v>112</v>
      </c>
      <c r="L14" s="14">
        <f t="shared" si="13"/>
        <v>0.70886075949367089</v>
      </c>
      <c r="M14" s="124">
        <v>104</v>
      </c>
      <c r="N14" s="14">
        <f t="shared" si="4"/>
        <v>0.65822784810126578</v>
      </c>
      <c r="O14" s="124">
        <v>107</v>
      </c>
      <c r="P14" s="14">
        <f t="shared" si="5"/>
        <v>0.67721518987341767</v>
      </c>
      <c r="Q14" s="124">
        <v>75</v>
      </c>
      <c r="R14" s="14">
        <f t="shared" si="6"/>
        <v>0.47468354430379744</v>
      </c>
      <c r="S14" s="134">
        <v>167</v>
      </c>
      <c r="T14" s="124">
        <v>121</v>
      </c>
      <c r="U14" s="14">
        <f t="shared" si="7"/>
        <v>0.72455089820359286</v>
      </c>
      <c r="V14" s="124">
        <v>102</v>
      </c>
      <c r="W14" s="14">
        <f t="shared" si="8"/>
        <v>0.6107784431137725</v>
      </c>
      <c r="X14" s="124">
        <v>121</v>
      </c>
      <c r="Y14" s="14">
        <f t="shared" si="9"/>
        <v>0.72455089820359286</v>
      </c>
      <c r="Z14" s="124">
        <v>119</v>
      </c>
      <c r="AA14" s="14">
        <f t="shared" si="10"/>
        <v>0.71257485029940115</v>
      </c>
      <c r="AB14" s="124">
        <v>12</v>
      </c>
      <c r="AC14" s="14">
        <f t="shared" si="11"/>
        <v>7.1856287425149698E-2</v>
      </c>
      <c r="AD14" s="124">
        <v>121</v>
      </c>
      <c r="AE14" s="104">
        <f t="shared" si="12"/>
        <v>0.72455089820359286</v>
      </c>
    </row>
    <row r="15" spans="1:31" x14ac:dyDescent="0.2">
      <c r="A15" s="93" t="s">
        <v>18</v>
      </c>
      <c r="B15" s="133">
        <v>229</v>
      </c>
      <c r="C15" s="123">
        <v>215</v>
      </c>
      <c r="D15" s="9">
        <f t="shared" si="0"/>
        <v>0.93886462882096067</v>
      </c>
      <c r="E15" s="123">
        <v>218</v>
      </c>
      <c r="F15" s="9">
        <f t="shared" si="1"/>
        <v>0.95196506550218341</v>
      </c>
      <c r="G15" s="123">
        <v>48</v>
      </c>
      <c r="H15" s="9">
        <f t="shared" si="2"/>
        <v>0.20960698689956331</v>
      </c>
      <c r="I15" s="123">
        <v>218</v>
      </c>
      <c r="J15" s="9">
        <f t="shared" si="3"/>
        <v>0.95196506550218341</v>
      </c>
      <c r="K15" s="123">
        <v>218</v>
      </c>
      <c r="L15" s="9">
        <f t="shared" si="13"/>
        <v>0.95196506550218341</v>
      </c>
      <c r="M15" s="123">
        <v>220</v>
      </c>
      <c r="N15" s="9">
        <f t="shared" si="4"/>
        <v>0.9606986899563319</v>
      </c>
      <c r="O15" s="123">
        <v>227</v>
      </c>
      <c r="P15" s="9">
        <f t="shared" si="5"/>
        <v>0.99126637554585151</v>
      </c>
      <c r="Q15" s="123">
        <v>135</v>
      </c>
      <c r="R15" s="9">
        <f t="shared" si="6"/>
        <v>0.58951965065502188</v>
      </c>
      <c r="S15" s="133">
        <v>229</v>
      </c>
      <c r="T15" s="123">
        <v>218</v>
      </c>
      <c r="U15" s="9">
        <f t="shared" si="7"/>
        <v>0.95196506550218341</v>
      </c>
      <c r="V15" s="123">
        <v>197</v>
      </c>
      <c r="W15" s="9">
        <f t="shared" si="8"/>
        <v>0.86026200873362446</v>
      </c>
      <c r="X15" s="123">
        <v>218</v>
      </c>
      <c r="Y15" s="9">
        <f t="shared" si="9"/>
        <v>0.95196506550218341</v>
      </c>
      <c r="Z15" s="123">
        <v>210</v>
      </c>
      <c r="AA15" s="9">
        <f t="shared" si="10"/>
        <v>0.91703056768558955</v>
      </c>
      <c r="AB15" s="123">
        <v>13</v>
      </c>
      <c r="AC15" s="9">
        <f t="shared" si="11"/>
        <v>5.6768558951965066E-2</v>
      </c>
      <c r="AD15" s="123">
        <v>217</v>
      </c>
      <c r="AE15" s="101">
        <f t="shared" si="12"/>
        <v>0.94759825327510916</v>
      </c>
    </row>
    <row r="16" spans="1:31" ht="13.5" thickBot="1" x14ac:dyDescent="0.25">
      <c r="A16" s="95" t="s">
        <v>19</v>
      </c>
      <c r="B16" s="135">
        <v>290</v>
      </c>
      <c r="C16" s="125">
        <v>254</v>
      </c>
      <c r="D16" s="25">
        <f t="shared" si="0"/>
        <v>0.87586206896551722</v>
      </c>
      <c r="E16" s="125">
        <v>260</v>
      </c>
      <c r="F16" s="25">
        <f t="shared" si="1"/>
        <v>0.89655172413793105</v>
      </c>
      <c r="G16" s="125">
        <v>74</v>
      </c>
      <c r="H16" s="25">
        <f t="shared" si="2"/>
        <v>0.25517241379310346</v>
      </c>
      <c r="I16" s="125">
        <v>260</v>
      </c>
      <c r="J16" s="25">
        <f t="shared" si="3"/>
        <v>0.89655172413793105</v>
      </c>
      <c r="K16" s="125">
        <v>260</v>
      </c>
      <c r="L16" s="25">
        <f t="shared" si="13"/>
        <v>0.89655172413793105</v>
      </c>
      <c r="M16" s="125">
        <v>241</v>
      </c>
      <c r="N16" s="25">
        <f t="shared" si="4"/>
        <v>0.83103448275862069</v>
      </c>
      <c r="O16" s="125">
        <v>257</v>
      </c>
      <c r="P16" s="25">
        <f t="shared" si="5"/>
        <v>0.88620689655172413</v>
      </c>
      <c r="Q16" s="125">
        <v>176</v>
      </c>
      <c r="R16" s="25">
        <f t="shared" si="6"/>
        <v>0.60689655172413792</v>
      </c>
      <c r="S16" s="135">
        <v>303</v>
      </c>
      <c r="T16" s="125">
        <v>295</v>
      </c>
      <c r="U16" s="25">
        <f t="shared" si="7"/>
        <v>0.97359735973597361</v>
      </c>
      <c r="V16" s="125">
        <v>290</v>
      </c>
      <c r="W16" s="25">
        <f t="shared" si="8"/>
        <v>0.95709570957095713</v>
      </c>
      <c r="X16" s="125">
        <v>294</v>
      </c>
      <c r="Y16" s="25">
        <f t="shared" si="9"/>
        <v>0.97029702970297027</v>
      </c>
      <c r="Z16" s="125">
        <v>280</v>
      </c>
      <c r="AA16" s="25">
        <f t="shared" si="10"/>
        <v>0.92409240924092406</v>
      </c>
      <c r="AB16" s="125">
        <v>65</v>
      </c>
      <c r="AC16" s="25">
        <f t="shared" si="11"/>
        <v>0.21452145214521451</v>
      </c>
      <c r="AD16" s="125">
        <v>289</v>
      </c>
      <c r="AE16" s="106">
        <f t="shared" si="12"/>
        <v>0.95379537953795379</v>
      </c>
    </row>
    <row r="17" spans="1:31" x14ac:dyDescent="0.2">
      <c r="A17" s="109" t="s">
        <v>20</v>
      </c>
      <c r="B17" s="113">
        <f>SUM(B18:B23)</f>
        <v>4453</v>
      </c>
      <c r="C17" s="126">
        <f>SUM(C18:C23)</f>
        <v>3204</v>
      </c>
      <c r="D17" s="127">
        <f t="shared" si="0"/>
        <v>0.7195149337525264</v>
      </c>
      <c r="E17" s="126">
        <f>SUM(E18:E23)</f>
        <v>3202</v>
      </c>
      <c r="F17" s="127">
        <f t="shared" si="1"/>
        <v>0.71906579833819895</v>
      </c>
      <c r="G17" s="126">
        <f>SUM(G18:G23)</f>
        <v>3833</v>
      </c>
      <c r="H17" s="127">
        <f t="shared" si="2"/>
        <v>0.86076802155849985</v>
      </c>
      <c r="I17" s="126">
        <f>SUM(I18:I23)</f>
        <v>3200</v>
      </c>
      <c r="J17" s="127">
        <f t="shared" si="3"/>
        <v>0.7186166629238715</v>
      </c>
      <c r="K17" s="126">
        <f>SUM(K18:K23)</f>
        <v>3199</v>
      </c>
      <c r="L17" s="127">
        <f>K17/B17</f>
        <v>0.71839209521670788</v>
      </c>
      <c r="M17" s="126">
        <f>SUM(M18:M23)</f>
        <v>3241</v>
      </c>
      <c r="N17" s="127">
        <f t="shared" si="4"/>
        <v>0.72782393891758368</v>
      </c>
      <c r="O17" s="126">
        <f>SUM(O18:O23)</f>
        <v>3444</v>
      </c>
      <c r="P17" s="127">
        <f t="shared" si="5"/>
        <v>0.7734111834718167</v>
      </c>
      <c r="Q17" s="126">
        <f>SUM(Q18:Q23)</f>
        <v>2274</v>
      </c>
      <c r="R17" s="127">
        <f t="shared" si="6"/>
        <v>0.51066696609027618</v>
      </c>
      <c r="S17" s="113">
        <f>SUM(S18:S23)</f>
        <v>4765</v>
      </c>
      <c r="T17" s="126">
        <f>SUM(T18:T23)</f>
        <v>3820</v>
      </c>
      <c r="U17" s="127">
        <f t="shared" si="7"/>
        <v>0.80167890870933889</v>
      </c>
      <c r="V17" s="132">
        <f>SUM(V18:V23)</f>
        <v>3351</v>
      </c>
      <c r="W17" s="127">
        <f t="shared" si="8"/>
        <v>0.70325288562434418</v>
      </c>
      <c r="X17" s="126">
        <f>SUM(X18:X23)</f>
        <v>3691</v>
      </c>
      <c r="Y17" s="127">
        <f t="shared" si="9"/>
        <v>0.77460650577124868</v>
      </c>
      <c r="Z17" s="126">
        <f>SUM(Z18:Z23)</f>
        <v>3708</v>
      </c>
      <c r="AA17" s="127">
        <f t="shared" si="10"/>
        <v>0.77817418677859396</v>
      </c>
      <c r="AB17" s="126">
        <f>SUM(AB18:AB23)</f>
        <v>754</v>
      </c>
      <c r="AC17" s="127">
        <f t="shared" si="11"/>
        <v>0.15823714585519413</v>
      </c>
      <c r="AD17" s="126">
        <f>SUM(AD18:AD23)</f>
        <v>3334</v>
      </c>
      <c r="AE17" s="114">
        <f t="shared" si="12"/>
        <v>0.6996852046169989</v>
      </c>
    </row>
    <row r="18" spans="1:31" x14ac:dyDescent="0.2">
      <c r="A18" s="93" t="s">
        <v>22</v>
      </c>
      <c r="B18" s="133">
        <v>480</v>
      </c>
      <c r="C18" s="123">
        <v>301</v>
      </c>
      <c r="D18" s="9">
        <f t="shared" si="0"/>
        <v>0.62708333333333333</v>
      </c>
      <c r="E18" s="123">
        <v>319</v>
      </c>
      <c r="F18" s="9">
        <f t="shared" si="1"/>
        <v>0.6645833333333333</v>
      </c>
      <c r="G18" s="123">
        <v>79</v>
      </c>
      <c r="H18" s="9">
        <f t="shared" si="2"/>
        <v>0.16458333333333333</v>
      </c>
      <c r="I18" s="123">
        <v>320</v>
      </c>
      <c r="J18" s="9">
        <f t="shared" si="3"/>
        <v>0.66666666666666663</v>
      </c>
      <c r="K18" s="123">
        <v>319</v>
      </c>
      <c r="L18" s="9">
        <f t="shared" si="13"/>
        <v>0.6645833333333333</v>
      </c>
      <c r="M18" s="123">
        <v>278</v>
      </c>
      <c r="N18" s="9">
        <f t="shared" si="4"/>
        <v>0.57916666666666672</v>
      </c>
      <c r="O18" s="123">
        <v>303</v>
      </c>
      <c r="P18" s="9">
        <f t="shared" si="5"/>
        <v>0.63124999999999998</v>
      </c>
      <c r="Q18" s="123">
        <v>290</v>
      </c>
      <c r="R18" s="9">
        <f t="shared" si="6"/>
        <v>0.60416666666666663</v>
      </c>
      <c r="S18" s="133">
        <v>495</v>
      </c>
      <c r="T18" s="123">
        <v>338</v>
      </c>
      <c r="U18" s="9">
        <f t="shared" si="7"/>
        <v>0.68282828282828278</v>
      </c>
      <c r="V18" s="123">
        <v>300</v>
      </c>
      <c r="W18" s="9">
        <f t="shared" si="8"/>
        <v>0.60606060606060608</v>
      </c>
      <c r="X18" s="123">
        <v>323</v>
      </c>
      <c r="Y18" s="9">
        <f t="shared" si="9"/>
        <v>0.65252525252525251</v>
      </c>
      <c r="Z18" s="123">
        <v>333</v>
      </c>
      <c r="AA18" s="9">
        <f t="shared" si="10"/>
        <v>0.67272727272727273</v>
      </c>
      <c r="AB18" s="123">
        <v>187</v>
      </c>
      <c r="AC18" s="9">
        <f t="shared" si="11"/>
        <v>0.37777777777777777</v>
      </c>
      <c r="AD18" s="123">
        <v>320</v>
      </c>
      <c r="AE18" s="101">
        <f t="shared" si="12"/>
        <v>0.64646464646464652</v>
      </c>
    </row>
    <row r="19" spans="1:31" x14ac:dyDescent="0.2">
      <c r="A19" s="94" t="s">
        <v>21</v>
      </c>
      <c r="B19" s="134">
        <v>1603</v>
      </c>
      <c r="C19" s="124">
        <v>1167</v>
      </c>
      <c r="D19" s="14">
        <f t="shared" si="0"/>
        <v>0.72800998128509042</v>
      </c>
      <c r="E19" s="124">
        <v>1158</v>
      </c>
      <c r="F19" s="14">
        <f t="shared" si="1"/>
        <v>0.7223955084217093</v>
      </c>
      <c r="G19" s="124">
        <v>3034</v>
      </c>
      <c r="H19" s="14">
        <f t="shared" si="2"/>
        <v>1.8927011852776046</v>
      </c>
      <c r="I19" s="124">
        <v>1158</v>
      </c>
      <c r="J19" s="14">
        <f t="shared" si="3"/>
        <v>0.7223955084217093</v>
      </c>
      <c r="K19" s="124">
        <v>1158</v>
      </c>
      <c r="L19" s="14">
        <f t="shared" si="13"/>
        <v>0.7223955084217093</v>
      </c>
      <c r="M19" s="124">
        <v>1175</v>
      </c>
      <c r="N19" s="14">
        <f t="shared" si="4"/>
        <v>0.73300062383031817</v>
      </c>
      <c r="O19" s="124">
        <v>1189</v>
      </c>
      <c r="P19" s="14">
        <f t="shared" si="5"/>
        <v>0.74173424828446666</v>
      </c>
      <c r="Q19" s="124">
        <v>830</v>
      </c>
      <c r="R19" s="14">
        <f t="shared" si="6"/>
        <v>0.51777916406737368</v>
      </c>
      <c r="S19" s="134">
        <v>1748</v>
      </c>
      <c r="T19" s="124">
        <v>1389</v>
      </c>
      <c r="U19" s="14">
        <f t="shared" si="7"/>
        <v>0.79462242562929064</v>
      </c>
      <c r="V19" s="124">
        <v>1239</v>
      </c>
      <c r="W19" s="14">
        <f t="shared" si="8"/>
        <v>0.70881006864988561</v>
      </c>
      <c r="X19" s="124">
        <v>1344</v>
      </c>
      <c r="Y19" s="14">
        <f t="shared" si="9"/>
        <v>0.76887871853546907</v>
      </c>
      <c r="Z19" s="124">
        <v>1360</v>
      </c>
      <c r="AA19" s="14">
        <f t="shared" si="10"/>
        <v>0.77803203661327236</v>
      </c>
      <c r="AB19" s="124">
        <v>227</v>
      </c>
      <c r="AC19" s="14">
        <f t="shared" si="11"/>
        <v>0.12986270022883295</v>
      </c>
      <c r="AD19" s="124">
        <v>1118</v>
      </c>
      <c r="AE19" s="104">
        <f t="shared" si="12"/>
        <v>0.63958810068649885</v>
      </c>
    </row>
    <row r="20" spans="1:31" x14ac:dyDescent="0.2">
      <c r="A20" s="93" t="s">
        <v>23</v>
      </c>
      <c r="B20" s="133">
        <v>939</v>
      </c>
      <c r="C20" s="123">
        <v>699</v>
      </c>
      <c r="D20" s="9">
        <f t="shared" si="0"/>
        <v>0.74440894568690097</v>
      </c>
      <c r="E20" s="123">
        <v>673</v>
      </c>
      <c r="F20" s="9">
        <f t="shared" si="1"/>
        <v>0.71671991480298192</v>
      </c>
      <c r="G20" s="123">
        <v>250</v>
      </c>
      <c r="H20" s="9">
        <f t="shared" si="2"/>
        <v>0.26624068157614483</v>
      </c>
      <c r="I20" s="123">
        <v>670</v>
      </c>
      <c r="J20" s="9">
        <f t="shared" si="3"/>
        <v>0.71352502662406814</v>
      </c>
      <c r="K20" s="123">
        <v>670</v>
      </c>
      <c r="L20" s="9">
        <f t="shared" si="13"/>
        <v>0.71352502662406814</v>
      </c>
      <c r="M20" s="123">
        <v>702</v>
      </c>
      <c r="N20" s="9">
        <f t="shared" si="4"/>
        <v>0.74760383386581475</v>
      </c>
      <c r="O20" s="123">
        <v>759</v>
      </c>
      <c r="P20" s="9">
        <f t="shared" si="5"/>
        <v>0.80830670926517567</v>
      </c>
      <c r="Q20" s="123">
        <v>394</v>
      </c>
      <c r="R20" s="9">
        <f t="shared" si="6"/>
        <v>0.41959531416400425</v>
      </c>
      <c r="S20" s="133">
        <v>1048</v>
      </c>
      <c r="T20" s="123">
        <v>854</v>
      </c>
      <c r="U20" s="9">
        <f t="shared" si="7"/>
        <v>0.81488549618320616</v>
      </c>
      <c r="V20" s="123">
        <v>705</v>
      </c>
      <c r="W20" s="9">
        <f t="shared" si="8"/>
        <v>0.67270992366412219</v>
      </c>
      <c r="X20" s="123">
        <v>799</v>
      </c>
      <c r="Y20" s="9">
        <f t="shared" si="9"/>
        <v>0.76240458015267176</v>
      </c>
      <c r="Z20" s="123">
        <v>816</v>
      </c>
      <c r="AA20" s="9">
        <f t="shared" si="10"/>
        <v>0.77862595419847325</v>
      </c>
      <c r="AB20" s="123">
        <v>124</v>
      </c>
      <c r="AC20" s="9">
        <f t="shared" si="11"/>
        <v>0.1183206106870229</v>
      </c>
      <c r="AD20" s="123">
        <v>696</v>
      </c>
      <c r="AE20" s="101">
        <f t="shared" si="12"/>
        <v>0.66412213740458015</v>
      </c>
    </row>
    <row r="21" spans="1:31" x14ac:dyDescent="0.2">
      <c r="A21" s="94" t="s">
        <v>24</v>
      </c>
      <c r="B21" s="134">
        <v>455</v>
      </c>
      <c r="C21" s="124">
        <v>383</v>
      </c>
      <c r="D21" s="14">
        <f t="shared" si="0"/>
        <v>0.84175824175824177</v>
      </c>
      <c r="E21" s="124">
        <v>391</v>
      </c>
      <c r="F21" s="14">
        <f t="shared" si="1"/>
        <v>0.85934065934065929</v>
      </c>
      <c r="G21" s="124">
        <v>212</v>
      </c>
      <c r="H21" s="14">
        <f t="shared" si="2"/>
        <v>0.46593406593406594</v>
      </c>
      <c r="I21" s="124">
        <v>391</v>
      </c>
      <c r="J21" s="14">
        <f t="shared" si="3"/>
        <v>0.85934065934065929</v>
      </c>
      <c r="K21" s="124">
        <v>391</v>
      </c>
      <c r="L21" s="14">
        <f t="shared" si="13"/>
        <v>0.85934065934065929</v>
      </c>
      <c r="M21" s="124">
        <v>390</v>
      </c>
      <c r="N21" s="14">
        <f t="shared" si="4"/>
        <v>0.8571428571428571</v>
      </c>
      <c r="O21" s="124">
        <v>426</v>
      </c>
      <c r="P21" s="14">
        <f t="shared" si="5"/>
        <v>0.93626373626373627</v>
      </c>
      <c r="Q21" s="124">
        <v>330</v>
      </c>
      <c r="R21" s="14">
        <f t="shared" si="6"/>
        <v>0.72527472527472525</v>
      </c>
      <c r="S21" s="134">
        <v>465</v>
      </c>
      <c r="T21" s="124">
        <v>483</v>
      </c>
      <c r="U21" s="14">
        <f t="shared" si="7"/>
        <v>1.0387096774193549</v>
      </c>
      <c r="V21" s="124">
        <v>459</v>
      </c>
      <c r="W21" s="14">
        <f t="shared" si="8"/>
        <v>0.98709677419354835</v>
      </c>
      <c r="X21" s="124">
        <v>466</v>
      </c>
      <c r="Y21" s="14">
        <f t="shared" si="9"/>
        <v>1.0021505376344086</v>
      </c>
      <c r="Z21" s="124">
        <v>468</v>
      </c>
      <c r="AA21" s="14">
        <f t="shared" si="10"/>
        <v>1.0064516129032257</v>
      </c>
      <c r="AB21" s="124">
        <v>73</v>
      </c>
      <c r="AC21" s="14">
        <f t="shared" si="11"/>
        <v>0.15698924731182795</v>
      </c>
      <c r="AD21" s="124">
        <v>483</v>
      </c>
      <c r="AE21" s="104">
        <f t="shared" si="12"/>
        <v>1.0387096774193549</v>
      </c>
    </row>
    <row r="22" spans="1:31" x14ac:dyDescent="0.2">
      <c r="A22" s="93" t="s">
        <v>25</v>
      </c>
      <c r="B22" s="133">
        <v>541</v>
      </c>
      <c r="C22" s="123">
        <v>321</v>
      </c>
      <c r="D22" s="9">
        <f t="shared" si="0"/>
        <v>0.59334565619223656</v>
      </c>
      <c r="E22" s="123">
        <v>317</v>
      </c>
      <c r="F22" s="9">
        <f t="shared" si="1"/>
        <v>0.58595194085027724</v>
      </c>
      <c r="G22" s="123">
        <v>94</v>
      </c>
      <c r="H22" s="9">
        <f t="shared" si="2"/>
        <v>0.17375231053604437</v>
      </c>
      <c r="I22" s="123">
        <v>317</v>
      </c>
      <c r="J22" s="9">
        <f t="shared" si="3"/>
        <v>0.58595194085027724</v>
      </c>
      <c r="K22" s="123">
        <v>317</v>
      </c>
      <c r="L22" s="9">
        <f t="shared" si="13"/>
        <v>0.58595194085027724</v>
      </c>
      <c r="M22" s="123">
        <v>326</v>
      </c>
      <c r="N22" s="9">
        <f t="shared" si="4"/>
        <v>0.60258780036968573</v>
      </c>
      <c r="O22" s="123">
        <v>357</v>
      </c>
      <c r="P22" s="9">
        <f t="shared" si="5"/>
        <v>0.65988909426987064</v>
      </c>
      <c r="Q22" s="123">
        <v>222</v>
      </c>
      <c r="R22" s="9">
        <f t="shared" si="6"/>
        <v>0.41035120147874304</v>
      </c>
      <c r="S22" s="133">
        <v>562</v>
      </c>
      <c r="T22" s="123">
        <v>376</v>
      </c>
      <c r="U22" s="9">
        <f t="shared" si="7"/>
        <v>0.66903914590747326</v>
      </c>
      <c r="V22" s="123">
        <v>317</v>
      </c>
      <c r="W22" s="9">
        <f t="shared" si="8"/>
        <v>0.56405693950177938</v>
      </c>
      <c r="X22" s="123">
        <v>379</v>
      </c>
      <c r="Y22" s="9">
        <f t="shared" si="9"/>
        <v>0.67437722419928825</v>
      </c>
      <c r="Z22" s="123">
        <v>367</v>
      </c>
      <c r="AA22" s="9">
        <f t="shared" si="10"/>
        <v>0.65302491103202842</v>
      </c>
      <c r="AB22" s="123">
        <v>53</v>
      </c>
      <c r="AC22" s="9">
        <f t="shared" si="11"/>
        <v>9.4306049822064059E-2</v>
      </c>
      <c r="AD22" s="123">
        <v>373</v>
      </c>
      <c r="AE22" s="101">
        <f t="shared" si="12"/>
        <v>0.66370106761565839</v>
      </c>
    </row>
    <row r="23" spans="1:31" ht="13.5" thickBot="1" x14ac:dyDescent="0.25">
      <c r="A23" s="95" t="s">
        <v>26</v>
      </c>
      <c r="B23" s="135">
        <v>435</v>
      </c>
      <c r="C23" s="125">
        <v>333</v>
      </c>
      <c r="D23" s="25">
        <f t="shared" si="0"/>
        <v>0.76551724137931032</v>
      </c>
      <c r="E23" s="125">
        <v>344</v>
      </c>
      <c r="F23" s="25">
        <f t="shared" si="1"/>
        <v>0.79080459770114941</v>
      </c>
      <c r="G23" s="125">
        <v>164</v>
      </c>
      <c r="H23" s="25">
        <f t="shared" si="2"/>
        <v>0.37701149425287356</v>
      </c>
      <c r="I23" s="125">
        <v>344</v>
      </c>
      <c r="J23" s="25">
        <f t="shared" si="3"/>
        <v>0.79080459770114941</v>
      </c>
      <c r="K23" s="125">
        <v>344</v>
      </c>
      <c r="L23" s="25">
        <f t="shared" si="13"/>
        <v>0.79080459770114941</v>
      </c>
      <c r="M23" s="125">
        <v>370</v>
      </c>
      <c r="N23" s="25">
        <f t="shared" si="4"/>
        <v>0.85057471264367812</v>
      </c>
      <c r="O23" s="125">
        <v>410</v>
      </c>
      <c r="P23" s="25">
        <f t="shared" si="5"/>
        <v>0.94252873563218387</v>
      </c>
      <c r="Q23" s="125">
        <v>208</v>
      </c>
      <c r="R23" s="25">
        <f t="shared" si="6"/>
        <v>0.47816091954022988</v>
      </c>
      <c r="S23" s="135">
        <v>447</v>
      </c>
      <c r="T23" s="125">
        <v>380</v>
      </c>
      <c r="U23" s="25">
        <f t="shared" si="7"/>
        <v>0.85011185682326618</v>
      </c>
      <c r="V23" s="125">
        <v>331</v>
      </c>
      <c r="W23" s="25">
        <f t="shared" si="8"/>
        <v>0.74049217002237133</v>
      </c>
      <c r="X23" s="125">
        <v>380</v>
      </c>
      <c r="Y23" s="25">
        <f t="shared" si="9"/>
        <v>0.85011185682326618</v>
      </c>
      <c r="Z23" s="125">
        <v>364</v>
      </c>
      <c r="AA23" s="25">
        <f t="shared" si="10"/>
        <v>0.81431767337807603</v>
      </c>
      <c r="AB23" s="125">
        <v>90</v>
      </c>
      <c r="AC23" s="25">
        <f t="shared" si="11"/>
        <v>0.20134228187919462</v>
      </c>
      <c r="AD23" s="125">
        <v>344</v>
      </c>
      <c r="AE23" s="106">
        <f t="shared" si="12"/>
        <v>0.76957494407158833</v>
      </c>
    </row>
    <row r="24" spans="1:31" x14ac:dyDescent="0.2">
      <c r="A24" s="109" t="s">
        <v>27</v>
      </c>
      <c r="B24" s="113">
        <f>SUM(B25:B35)</f>
        <v>10252</v>
      </c>
      <c r="C24" s="126">
        <f>SUM(C25:C35)</f>
        <v>8478</v>
      </c>
      <c r="D24" s="127">
        <f t="shared" si="0"/>
        <v>0.82696059305501368</v>
      </c>
      <c r="E24" s="126">
        <f>SUM(E25:E35)</f>
        <v>8427</v>
      </c>
      <c r="F24" s="127">
        <f t="shared" si="1"/>
        <v>0.82198595396020291</v>
      </c>
      <c r="G24" s="126">
        <f>SUM(G25:G35)</f>
        <v>9849</v>
      </c>
      <c r="H24" s="127">
        <f t="shared" si="2"/>
        <v>0.96069059695669135</v>
      </c>
      <c r="I24" s="126">
        <f>SUM(I25:I35)</f>
        <v>8440</v>
      </c>
      <c r="J24" s="127">
        <f t="shared" si="3"/>
        <v>0.82325399921966447</v>
      </c>
      <c r="K24" s="126">
        <f>SUM(K25:K35)</f>
        <v>8423</v>
      </c>
      <c r="L24" s="127">
        <f>K24/B24</f>
        <v>0.82159578618806084</v>
      </c>
      <c r="M24" s="126">
        <f>SUM(M25:M35)</f>
        <v>8589</v>
      </c>
      <c r="N24" s="127">
        <f t="shared" si="4"/>
        <v>0.83778774873195472</v>
      </c>
      <c r="O24" s="126">
        <f>SUM(O25:O35)</f>
        <v>8790</v>
      </c>
      <c r="P24" s="127">
        <f t="shared" si="5"/>
        <v>0.85739367928209131</v>
      </c>
      <c r="Q24" s="126">
        <f>SUM(Q25:Q35)</f>
        <v>4743</v>
      </c>
      <c r="R24" s="127">
        <f t="shared" si="6"/>
        <v>0.46264143581740147</v>
      </c>
      <c r="S24" s="113">
        <f>SUM(S25:S35)</f>
        <v>10568</v>
      </c>
      <c r="T24" s="126">
        <f>SUM(T25:T35)</f>
        <v>9478</v>
      </c>
      <c r="U24" s="127">
        <f t="shared" si="7"/>
        <v>0.89685844057532171</v>
      </c>
      <c r="V24" s="126">
        <f>SUM(V25:V35)</f>
        <v>8054</v>
      </c>
      <c r="W24" s="127">
        <f t="shared" si="8"/>
        <v>0.76211203633610902</v>
      </c>
      <c r="X24" s="126">
        <f>SUM(X25:X35)</f>
        <v>9469</v>
      </c>
      <c r="Y24" s="127">
        <f t="shared" si="9"/>
        <v>0.89600681302043905</v>
      </c>
      <c r="Z24" s="126">
        <f>SUM(Z25:Z35)</f>
        <v>8934</v>
      </c>
      <c r="AA24" s="127">
        <f t="shared" si="10"/>
        <v>0.8453822861468584</v>
      </c>
      <c r="AB24" s="126">
        <f>SUM(AB25:AB35)</f>
        <v>1529</v>
      </c>
      <c r="AC24" s="127">
        <f>AB24/S24</f>
        <v>0.14468205904617715</v>
      </c>
      <c r="AD24" s="126">
        <f>SUM(AD25:AD35)</f>
        <v>8938</v>
      </c>
      <c r="AE24" s="114">
        <f t="shared" si="12"/>
        <v>0.84576078728236181</v>
      </c>
    </row>
    <row r="25" spans="1:31" x14ac:dyDescent="0.2">
      <c r="A25" s="93" t="s">
        <v>28</v>
      </c>
      <c r="B25" s="133">
        <v>2167</v>
      </c>
      <c r="C25" s="123">
        <v>1569</v>
      </c>
      <c r="D25" s="9">
        <f t="shared" si="0"/>
        <v>0.72404245500692199</v>
      </c>
      <c r="E25" s="123">
        <v>1589</v>
      </c>
      <c r="F25" s="9">
        <f t="shared" si="1"/>
        <v>0.73327180433779415</v>
      </c>
      <c r="G25" s="123">
        <v>3587</v>
      </c>
      <c r="H25" s="9">
        <f t="shared" si="2"/>
        <v>1.6552838024919243</v>
      </c>
      <c r="I25" s="123">
        <v>1590</v>
      </c>
      <c r="J25" s="9">
        <f t="shared" si="3"/>
        <v>0.73373327180433778</v>
      </c>
      <c r="K25" s="123">
        <v>1589</v>
      </c>
      <c r="L25" s="9">
        <f t="shared" si="13"/>
        <v>0.73327180433779415</v>
      </c>
      <c r="M25" s="123">
        <v>1702</v>
      </c>
      <c r="N25" s="9">
        <f>M25/B25</f>
        <v>0.78541762805722193</v>
      </c>
      <c r="O25" s="123">
        <v>1687</v>
      </c>
      <c r="P25" s="9">
        <f>O25/B25</f>
        <v>0.77849561605906781</v>
      </c>
      <c r="Q25" s="123">
        <v>806</v>
      </c>
      <c r="R25" s="9">
        <f t="shared" si="6"/>
        <v>0.3719427780341486</v>
      </c>
      <c r="S25" s="133">
        <v>2256</v>
      </c>
      <c r="T25" s="123">
        <v>1857</v>
      </c>
      <c r="U25" s="9">
        <f t="shared" si="7"/>
        <v>0.82313829787234039</v>
      </c>
      <c r="V25" s="123">
        <v>1669</v>
      </c>
      <c r="W25" s="9">
        <f t="shared" si="8"/>
        <v>0.73980496453900713</v>
      </c>
      <c r="X25" s="123">
        <v>1860</v>
      </c>
      <c r="Y25" s="9">
        <f t="shared" si="9"/>
        <v>0.82446808510638303</v>
      </c>
      <c r="Z25" s="123">
        <v>1752</v>
      </c>
      <c r="AA25" s="9">
        <f>Z25/S25</f>
        <v>0.77659574468085102</v>
      </c>
      <c r="AB25" s="123">
        <v>313</v>
      </c>
      <c r="AC25" s="9">
        <f t="shared" si="11"/>
        <v>0.13874113475177305</v>
      </c>
      <c r="AD25" s="123">
        <v>1563</v>
      </c>
      <c r="AE25" s="101">
        <f t="shared" si="12"/>
        <v>0.69281914893617025</v>
      </c>
    </row>
    <row r="26" spans="1:31" x14ac:dyDescent="0.2">
      <c r="A26" s="94" t="s">
        <v>29</v>
      </c>
      <c r="B26" s="134">
        <v>511</v>
      </c>
      <c r="C26" s="124">
        <v>406</v>
      </c>
      <c r="D26" s="14">
        <f t="shared" si="0"/>
        <v>0.79452054794520544</v>
      </c>
      <c r="E26" s="124">
        <v>382</v>
      </c>
      <c r="F26" s="14">
        <f t="shared" si="1"/>
        <v>0.74755381604696669</v>
      </c>
      <c r="G26" s="124">
        <v>101</v>
      </c>
      <c r="H26" s="14">
        <f t="shared" si="2"/>
        <v>0.19765166340508805</v>
      </c>
      <c r="I26" s="124">
        <v>382</v>
      </c>
      <c r="J26" s="14">
        <f t="shared" si="3"/>
        <v>0.74755381604696669</v>
      </c>
      <c r="K26" s="124">
        <v>382</v>
      </c>
      <c r="L26" s="14">
        <f t="shared" si="13"/>
        <v>0.74755381604696669</v>
      </c>
      <c r="M26" s="124">
        <v>366</v>
      </c>
      <c r="N26" s="14">
        <f t="shared" si="4"/>
        <v>0.71624266144814086</v>
      </c>
      <c r="O26" s="124">
        <v>392</v>
      </c>
      <c r="P26" s="14">
        <f t="shared" ref="P26:P36" si="14">O26/B26</f>
        <v>0.76712328767123283</v>
      </c>
      <c r="Q26" s="124">
        <v>224</v>
      </c>
      <c r="R26" s="14">
        <f t="shared" si="6"/>
        <v>0.43835616438356162</v>
      </c>
      <c r="S26" s="134">
        <v>527</v>
      </c>
      <c r="T26" s="124">
        <v>445</v>
      </c>
      <c r="U26" s="14">
        <f t="shared" si="7"/>
        <v>0.84440227703984816</v>
      </c>
      <c r="V26" s="124">
        <v>368</v>
      </c>
      <c r="W26" s="14">
        <f t="shared" si="8"/>
        <v>0.69829222011385195</v>
      </c>
      <c r="X26" s="124">
        <v>442</v>
      </c>
      <c r="Y26" s="14">
        <f t="shared" si="9"/>
        <v>0.83870967741935487</v>
      </c>
      <c r="Z26" s="124">
        <v>426</v>
      </c>
      <c r="AA26" s="14">
        <f t="shared" si="10"/>
        <v>0.80834914611005693</v>
      </c>
      <c r="AB26" s="124">
        <v>63</v>
      </c>
      <c r="AC26" s="14">
        <f t="shared" si="11"/>
        <v>0.11954459203036052</v>
      </c>
      <c r="AD26" s="124">
        <v>369</v>
      </c>
      <c r="AE26" s="104">
        <f t="shared" si="12"/>
        <v>0.70018975332068312</v>
      </c>
    </row>
    <row r="27" spans="1:31" x14ac:dyDescent="0.2">
      <c r="A27" s="93" t="s">
        <v>30</v>
      </c>
      <c r="B27" s="133">
        <v>954</v>
      </c>
      <c r="C27" s="123">
        <v>826</v>
      </c>
      <c r="D27" s="9">
        <f t="shared" si="0"/>
        <v>0.86582809224318658</v>
      </c>
      <c r="E27" s="123">
        <v>790</v>
      </c>
      <c r="F27" s="9">
        <f t="shared" si="1"/>
        <v>0.82809224318658281</v>
      </c>
      <c r="G27" s="123">
        <v>272</v>
      </c>
      <c r="H27" s="9">
        <f t="shared" si="2"/>
        <v>0.28511530398322849</v>
      </c>
      <c r="I27" s="123">
        <v>790</v>
      </c>
      <c r="J27" s="9">
        <f t="shared" si="3"/>
        <v>0.82809224318658281</v>
      </c>
      <c r="K27" s="123">
        <v>789</v>
      </c>
      <c r="L27" s="9">
        <f t="shared" si="13"/>
        <v>0.82704402515723274</v>
      </c>
      <c r="M27" s="123">
        <v>913</v>
      </c>
      <c r="N27" s="9">
        <f t="shared" si="4"/>
        <v>0.95702306079664567</v>
      </c>
      <c r="O27" s="123">
        <v>821</v>
      </c>
      <c r="P27" s="9">
        <f t="shared" si="14"/>
        <v>0.86058700209643602</v>
      </c>
      <c r="Q27" s="123">
        <v>522</v>
      </c>
      <c r="R27" s="9">
        <f t="shared" si="6"/>
        <v>0.54716981132075471</v>
      </c>
      <c r="S27" s="133">
        <v>966</v>
      </c>
      <c r="T27" s="123">
        <v>961</v>
      </c>
      <c r="U27" s="9">
        <f t="shared" si="7"/>
        <v>0.99482401656314701</v>
      </c>
      <c r="V27" s="123">
        <v>821</v>
      </c>
      <c r="W27" s="9">
        <f t="shared" si="8"/>
        <v>0.84989648033126297</v>
      </c>
      <c r="X27" s="123">
        <v>967</v>
      </c>
      <c r="Y27" s="9">
        <f t="shared" si="9"/>
        <v>1.0010351966873705</v>
      </c>
      <c r="Z27" s="123">
        <v>866</v>
      </c>
      <c r="AA27" s="9">
        <f t="shared" si="10"/>
        <v>0.89648033126293991</v>
      </c>
      <c r="AB27" s="123">
        <v>230</v>
      </c>
      <c r="AC27" s="9">
        <f t="shared" si="11"/>
        <v>0.23809523809523808</v>
      </c>
      <c r="AD27" s="123">
        <v>930</v>
      </c>
      <c r="AE27" s="101">
        <f t="shared" si="12"/>
        <v>0.96273291925465843</v>
      </c>
    </row>
    <row r="28" spans="1:31" x14ac:dyDescent="0.2">
      <c r="A28" s="94" t="s">
        <v>31</v>
      </c>
      <c r="B28" s="134">
        <v>1166</v>
      </c>
      <c r="C28" s="124">
        <v>1005</v>
      </c>
      <c r="D28" s="14">
        <f t="shared" si="0"/>
        <v>0.86192109777015435</v>
      </c>
      <c r="E28" s="124">
        <v>1004</v>
      </c>
      <c r="F28" s="14">
        <f t="shared" si="1"/>
        <v>0.86106346483704976</v>
      </c>
      <c r="G28" s="124">
        <v>2042</v>
      </c>
      <c r="H28" s="14">
        <f t="shared" si="2"/>
        <v>1.7512864493996569</v>
      </c>
      <c r="I28" s="124">
        <v>1004</v>
      </c>
      <c r="J28" s="14">
        <f t="shared" si="3"/>
        <v>0.86106346483704976</v>
      </c>
      <c r="K28" s="124">
        <v>1004</v>
      </c>
      <c r="L28" s="14">
        <f t="shared" si="13"/>
        <v>0.86106346483704976</v>
      </c>
      <c r="M28" s="124">
        <v>939</v>
      </c>
      <c r="N28" s="14">
        <f t="shared" si="4"/>
        <v>0.80531732418524871</v>
      </c>
      <c r="O28" s="124">
        <v>1049</v>
      </c>
      <c r="P28" s="14">
        <f t="shared" si="14"/>
        <v>0.89965694682675812</v>
      </c>
      <c r="Q28" s="124">
        <v>689</v>
      </c>
      <c r="R28" s="14">
        <f t="shared" si="6"/>
        <v>0.59090909090909094</v>
      </c>
      <c r="S28" s="134">
        <v>1222</v>
      </c>
      <c r="T28" s="124">
        <v>1056</v>
      </c>
      <c r="U28" s="14">
        <f t="shared" si="7"/>
        <v>0.86415711947626839</v>
      </c>
      <c r="V28" s="124">
        <v>904</v>
      </c>
      <c r="W28" s="14">
        <f t="shared" si="8"/>
        <v>0.73977086743044185</v>
      </c>
      <c r="X28" s="124">
        <v>1062</v>
      </c>
      <c r="Y28" s="14">
        <f t="shared" si="9"/>
        <v>0.86906710310965629</v>
      </c>
      <c r="Z28" s="124">
        <v>1025</v>
      </c>
      <c r="AA28" s="14">
        <f t="shared" si="10"/>
        <v>0.83878887070376429</v>
      </c>
      <c r="AB28" s="124">
        <v>125</v>
      </c>
      <c r="AC28" s="14">
        <f t="shared" si="11"/>
        <v>0.10229132569558101</v>
      </c>
      <c r="AD28" s="124">
        <v>1054</v>
      </c>
      <c r="AE28" s="104">
        <f t="shared" si="12"/>
        <v>0.86252045826513912</v>
      </c>
    </row>
    <row r="29" spans="1:31" x14ac:dyDescent="0.2">
      <c r="A29" s="93" t="s">
        <v>32</v>
      </c>
      <c r="B29" s="133">
        <v>130</v>
      </c>
      <c r="C29" s="123">
        <v>76</v>
      </c>
      <c r="D29" s="9">
        <f t="shared" si="0"/>
        <v>0.58461538461538465</v>
      </c>
      <c r="E29" s="123">
        <v>75</v>
      </c>
      <c r="F29" s="9">
        <f t="shared" si="1"/>
        <v>0.57692307692307687</v>
      </c>
      <c r="G29" s="123">
        <v>99</v>
      </c>
      <c r="H29" s="9">
        <f t="shared" si="2"/>
        <v>0.7615384615384615</v>
      </c>
      <c r="I29" s="123">
        <v>75</v>
      </c>
      <c r="J29" s="9">
        <f t="shared" si="3"/>
        <v>0.57692307692307687</v>
      </c>
      <c r="K29" s="123">
        <v>75</v>
      </c>
      <c r="L29" s="9">
        <f t="shared" si="13"/>
        <v>0.57692307692307687</v>
      </c>
      <c r="M29" s="123">
        <v>77</v>
      </c>
      <c r="N29" s="9">
        <f t="shared" si="4"/>
        <v>0.59230769230769231</v>
      </c>
      <c r="O29" s="123">
        <v>98</v>
      </c>
      <c r="P29" s="9">
        <f t="shared" si="14"/>
        <v>0.75384615384615383</v>
      </c>
      <c r="Q29" s="123">
        <v>29</v>
      </c>
      <c r="R29" s="9">
        <f t="shared" si="6"/>
        <v>0.22307692307692309</v>
      </c>
      <c r="S29" s="133">
        <v>138</v>
      </c>
      <c r="T29" s="123">
        <v>90</v>
      </c>
      <c r="U29" s="9">
        <f t="shared" si="7"/>
        <v>0.65217391304347827</v>
      </c>
      <c r="V29" s="123">
        <v>73</v>
      </c>
      <c r="W29" s="9">
        <f t="shared" si="8"/>
        <v>0.52898550724637683</v>
      </c>
      <c r="X29" s="123">
        <v>90</v>
      </c>
      <c r="Y29" s="9">
        <f t="shared" si="9"/>
        <v>0.65217391304347827</v>
      </c>
      <c r="Z29" s="123">
        <v>90</v>
      </c>
      <c r="AA29" s="9">
        <f t="shared" si="10"/>
        <v>0.65217391304347827</v>
      </c>
      <c r="AB29" s="123">
        <v>13</v>
      </c>
      <c r="AC29" s="9">
        <f t="shared" si="11"/>
        <v>9.420289855072464E-2</v>
      </c>
      <c r="AD29" s="123">
        <v>90</v>
      </c>
      <c r="AE29" s="101">
        <f t="shared" si="12"/>
        <v>0.65217391304347827</v>
      </c>
    </row>
    <row r="30" spans="1:31" x14ac:dyDescent="0.2">
      <c r="A30" s="94" t="s">
        <v>33</v>
      </c>
      <c r="B30" s="134">
        <v>536</v>
      </c>
      <c r="C30" s="124">
        <v>422</v>
      </c>
      <c r="D30" s="14">
        <f t="shared" si="0"/>
        <v>0.78731343283582089</v>
      </c>
      <c r="E30" s="124">
        <v>400</v>
      </c>
      <c r="F30" s="14">
        <f t="shared" si="1"/>
        <v>0.74626865671641796</v>
      </c>
      <c r="G30" s="124">
        <v>217</v>
      </c>
      <c r="H30" s="14">
        <f t="shared" si="2"/>
        <v>0.40485074626865669</v>
      </c>
      <c r="I30" s="124">
        <v>400</v>
      </c>
      <c r="J30" s="14">
        <f t="shared" si="3"/>
        <v>0.74626865671641796</v>
      </c>
      <c r="K30" s="124">
        <v>400</v>
      </c>
      <c r="L30" s="14">
        <f t="shared" si="13"/>
        <v>0.74626865671641796</v>
      </c>
      <c r="M30" s="124">
        <v>369</v>
      </c>
      <c r="N30" s="14">
        <f t="shared" si="4"/>
        <v>0.68843283582089554</v>
      </c>
      <c r="O30" s="124">
        <v>356</v>
      </c>
      <c r="P30" s="14">
        <f t="shared" si="14"/>
        <v>0.66417910447761197</v>
      </c>
      <c r="Q30" s="124">
        <v>218</v>
      </c>
      <c r="R30" s="14">
        <f t="shared" si="6"/>
        <v>0.40671641791044777</v>
      </c>
      <c r="S30" s="134">
        <v>536</v>
      </c>
      <c r="T30" s="124">
        <v>385</v>
      </c>
      <c r="U30" s="14">
        <f t="shared" si="7"/>
        <v>0.71828358208955223</v>
      </c>
      <c r="V30" s="124">
        <v>355</v>
      </c>
      <c r="W30" s="14">
        <f t="shared" si="8"/>
        <v>0.66231343283582089</v>
      </c>
      <c r="X30" s="124">
        <v>386</v>
      </c>
      <c r="Y30" s="14">
        <f t="shared" si="9"/>
        <v>0.72014925373134331</v>
      </c>
      <c r="Z30" s="124">
        <v>348</v>
      </c>
      <c r="AA30" s="14">
        <f t="shared" si="10"/>
        <v>0.64925373134328357</v>
      </c>
      <c r="AB30" s="124">
        <v>7</v>
      </c>
      <c r="AC30" s="14">
        <f t="shared" si="11"/>
        <v>1.3059701492537313E-2</v>
      </c>
      <c r="AD30" s="124">
        <v>324</v>
      </c>
      <c r="AE30" s="104">
        <f t="shared" si="12"/>
        <v>0.60447761194029848</v>
      </c>
    </row>
    <row r="31" spans="1:31" x14ac:dyDescent="0.2">
      <c r="A31" s="93" t="s">
        <v>34</v>
      </c>
      <c r="B31" s="133">
        <v>933</v>
      </c>
      <c r="C31" s="123">
        <v>903</v>
      </c>
      <c r="D31" s="9">
        <f t="shared" si="0"/>
        <v>0.96784565916398713</v>
      </c>
      <c r="E31" s="123">
        <v>926</v>
      </c>
      <c r="F31" s="9">
        <f t="shared" si="1"/>
        <v>0.992497320471597</v>
      </c>
      <c r="G31" s="123">
        <v>534</v>
      </c>
      <c r="H31" s="9">
        <f t="shared" si="2"/>
        <v>0.57234726688102899</v>
      </c>
      <c r="I31" s="123">
        <v>926</v>
      </c>
      <c r="J31" s="9">
        <f t="shared" si="3"/>
        <v>0.992497320471597</v>
      </c>
      <c r="K31" s="123">
        <v>924</v>
      </c>
      <c r="L31" s="9">
        <f t="shared" si="13"/>
        <v>0.99035369774919613</v>
      </c>
      <c r="M31" s="123">
        <v>871</v>
      </c>
      <c r="N31" s="9">
        <f t="shared" si="4"/>
        <v>0.93354769560557338</v>
      </c>
      <c r="O31" s="123">
        <v>906</v>
      </c>
      <c r="P31" s="9">
        <f t="shared" si="14"/>
        <v>0.97106109324758838</v>
      </c>
      <c r="Q31" s="123">
        <v>501</v>
      </c>
      <c r="R31" s="9">
        <f t="shared" si="6"/>
        <v>0.53697749196141475</v>
      </c>
      <c r="S31" s="133">
        <v>985</v>
      </c>
      <c r="T31" s="123">
        <v>1019</v>
      </c>
      <c r="U31" s="9">
        <f t="shared" si="7"/>
        <v>1.0345177664974619</v>
      </c>
      <c r="V31" s="123">
        <v>783</v>
      </c>
      <c r="W31" s="9">
        <f t="shared" si="8"/>
        <v>0.79492385786802033</v>
      </c>
      <c r="X31" s="123">
        <v>1000</v>
      </c>
      <c r="Y31" s="9">
        <f t="shared" si="9"/>
        <v>1.015228426395939</v>
      </c>
      <c r="Z31" s="123">
        <v>952</v>
      </c>
      <c r="AA31" s="9">
        <f t="shared" si="10"/>
        <v>0.96649746192893404</v>
      </c>
      <c r="AB31" s="123">
        <v>49</v>
      </c>
      <c r="AC31" s="9">
        <f t="shared" si="11"/>
        <v>4.9746192893401014E-2</v>
      </c>
      <c r="AD31" s="123">
        <v>1012</v>
      </c>
      <c r="AE31" s="101">
        <f t="shared" si="12"/>
        <v>1.0274111675126905</v>
      </c>
    </row>
    <row r="32" spans="1:31" x14ac:dyDescent="0.2">
      <c r="A32" s="94" t="s">
        <v>35</v>
      </c>
      <c r="B32" s="134">
        <v>432</v>
      </c>
      <c r="C32" s="124">
        <v>405</v>
      </c>
      <c r="D32" s="14">
        <f t="shared" si="0"/>
        <v>0.9375</v>
      </c>
      <c r="E32" s="124">
        <v>408</v>
      </c>
      <c r="F32" s="14">
        <f t="shared" si="1"/>
        <v>0.94444444444444442</v>
      </c>
      <c r="G32" s="124">
        <v>106</v>
      </c>
      <c r="H32" s="14">
        <f t="shared" si="2"/>
        <v>0.24537037037037038</v>
      </c>
      <c r="I32" s="124">
        <v>408</v>
      </c>
      <c r="J32" s="14">
        <f t="shared" si="3"/>
        <v>0.94444444444444442</v>
      </c>
      <c r="K32" s="124">
        <v>408</v>
      </c>
      <c r="L32" s="14">
        <f t="shared" si="13"/>
        <v>0.94444444444444442</v>
      </c>
      <c r="M32" s="124">
        <v>395</v>
      </c>
      <c r="N32" s="14">
        <f t="shared" si="4"/>
        <v>0.91435185185185186</v>
      </c>
      <c r="O32" s="124">
        <v>383</v>
      </c>
      <c r="P32" s="14">
        <f t="shared" si="14"/>
        <v>0.88657407407407407</v>
      </c>
      <c r="Q32" s="124">
        <v>243</v>
      </c>
      <c r="R32" s="14">
        <f t="shared" si="6"/>
        <v>0.5625</v>
      </c>
      <c r="S32" s="134">
        <v>435</v>
      </c>
      <c r="T32" s="124">
        <v>422</v>
      </c>
      <c r="U32" s="14">
        <f t="shared" si="7"/>
        <v>0.97011494252873565</v>
      </c>
      <c r="V32" s="124">
        <v>425</v>
      </c>
      <c r="W32" s="14">
        <f t="shared" si="8"/>
        <v>0.97701149425287359</v>
      </c>
      <c r="X32" s="124">
        <v>425</v>
      </c>
      <c r="Y32" s="14">
        <f t="shared" si="9"/>
        <v>0.97701149425287359</v>
      </c>
      <c r="Z32" s="124">
        <v>413</v>
      </c>
      <c r="AA32" s="14">
        <f t="shared" si="10"/>
        <v>0.94942528735632181</v>
      </c>
      <c r="AB32" s="124">
        <v>8</v>
      </c>
      <c r="AC32" s="14">
        <f t="shared" si="11"/>
        <v>1.8390804597701149E-2</v>
      </c>
      <c r="AD32" s="124">
        <v>418</v>
      </c>
      <c r="AE32" s="104">
        <f t="shared" si="12"/>
        <v>0.96091954022988502</v>
      </c>
    </row>
    <row r="33" spans="1:31" x14ac:dyDescent="0.2">
      <c r="A33" s="93" t="s">
        <v>36</v>
      </c>
      <c r="B33" s="133">
        <v>555</v>
      </c>
      <c r="C33" s="123">
        <v>444</v>
      </c>
      <c r="D33" s="9">
        <f t="shared" si="0"/>
        <v>0.8</v>
      </c>
      <c r="E33" s="123">
        <v>419</v>
      </c>
      <c r="F33" s="9">
        <f t="shared" si="1"/>
        <v>0.7549549549549549</v>
      </c>
      <c r="G33" s="123">
        <v>303</v>
      </c>
      <c r="H33" s="9">
        <f t="shared" si="2"/>
        <v>0.54594594594594592</v>
      </c>
      <c r="I33" s="123">
        <v>419</v>
      </c>
      <c r="J33" s="9">
        <f t="shared" si="3"/>
        <v>0.7549549549549549</v>
      </c>
      <c r="K33" s="123">
        <v>419</v>
      </c>
      <c r="L33" s="9">
        <f t="shared" si="13"/>
        <v>0.7549549549549549</v>
      </c>
      <c r="M33" s="123">
        <v>480</v>
      </c>
      <c r="N33" s="9">
        <f t="shared" si="4"/>
        <v>0.86486486486486491</v>
      </c>
      <c r="O33" s="123">
        <v>484</v>
      </c>
      <c r="P33" s="9">
        <f t="shared" si="14"/>
        <v>0.87207207207207205</v>
      </c>
      <c r="Q33" s="123">
        <v>207</v>
      </c>
      <c r="R33" s="9">
        <f t="shared" si="6"/>
        <v>0.37297297297297299</v>
      </c>
      <c r="S33" s="133">
        <v>561</v>
      </c>
      <c r="T33" s="123">
        <v>475</v>
      </c>
      <c r="U33" s="9">
        <f t="shared" si="7"/>
        <v>0.84670231729055256</v>
      </c>
      <c r="V33" s="123">
        <v>435</v>
      </c>
      <c r="W33" s="9">
        <f t="shared" si="8"/>
        <v>0.77540106951871657</v>
      </c>
      <c r="X33" s="123">
        <v>474</v>
      </c>
      <c r="Y33" s="9">
        <f t="shared" si="9"/>
        <v>0.84491978609625673</v>
      </c>
      <c r="Z33" s="123">
        <v>473</v>
      </c>
      <c r="AA33" s="9">
        <f t="shared" si="10"/>
        <v>0.84313725490196079</v>
      </c>
      <c r="AB33" s="123">
        <v>100</v>
      </c>
      <c r="AC33" s="9">
        <f t="shared" si="11"/>
        <v>0.17825311942959002</v>
      </c>
      <c r="AD33" s="123">
        <v>471</v>
      </c>
      <c r="AE33" s="101">
        <f t="shared" si="12"/>
        <v>0.83957219251336901</v>
      </c>
    </row>
    <row r="34" spans="1:31" x14ac:dyDescent="0.2">
      <c r="A34" s="94" t="s">
        <v>37</v>
      </c>
      <c r="B34" s="134">
        <v>2719</v>
      </c>
      <c r="C34" s="124">
        <v>2319</v>
      </c>
      <c r="D34" s="14">
        <f t="shared" si="0"/>
        <v>0.85288709084222136</v>
      </c>
      <c r="E34" s="124">
        <v>2332</v>
      </c>
      <c r="F34" s="14">
        <f t="shared" si="1"/>
        <v>0.85766826038984922</v>
      </c>
      <c r="G34" s="124">
        <v>2466</v>
      </c>
      <c r="H34" s="14">
        <f t="shared" si="2"/>
        <v>0.90695108495770504</v>
      </c>
      <c r="I34" s="124">
        <v>2333</v>
      </c>
      <c r="J34" s="14">
        <f t="shared" si="3"/>
        <v>0.85803604266274369</v>
      </c>
      <c r="K34" s="124">
        <v>2331</v>
      </c>
      <c r="L34" s="14">
        <f t="shared" si="13"/>
        <v>0.85730047811695476</v>
      </c>
      <c r="M34" s="124">
        <v>2370</v>
      </c>
      <c r="N34" s="14">
        <f t="shared" si="4"/>
        <v>0.87164398675983823</v>
      </c>
      <c r="O34" s="124">
        <v>2473</v>
      </c>
      <c r="P34" s="14">
        <f t="shared" si="14"/>
        <v>0.90952556086796621</v>
      </c>
      <c r="Q34" s="124">
        <v>1252</v>
      </c>
      <c r="R34" s="14">
        <f t="shared" si="6"/>
        <v>0.46046340566384703</v>
      </c>
      <c r="S34" s="134">
        <v>2768</v>
      </c>
      <c r="T34" s="124">
        <v>2605</v>
      </c>
      <c r="U34" s="14">
        <f t="shared" si="7"/>
        <v>0.94111271676300579</v>
      </c>
      <c r="V34" s="124">
        <v>2119</v>
      </c>
      <c r="W34" s="14">
        <f t="shared" si="8"/>
        <v>0.7655346820809249</v>
      </c>
      <c r="X34" s="124">
        <v>2601</v>
      </c>
      <c r="Y34" s="14">
        <f t="shared" si="9"/>
        <v>0.93966763005780352</v>
      </c>
      <c r="Z34" s="124">
        <v>2440</v>
      </c>
      <c r="AA34" s="14">
        <f t="shared" si="10"/>
        <v>0.88150289017341044</v>
      </c>
      <c r="AB34" s="124">
        <v>589</v>
      </c>
      <c r="AC34" s="14">
        <f t="shared" si="11"/>
        <v>0.21278901734104047</v>
      </c>
      <c r="AD34" s="124">
        <v>2549</v>
      </c>
      <c r="AE34" s="104">
        <f t="shared" si="12"/>
        <v>0.92088150289017345</v>
      </c>
    </row>
    <row r="35" spans="1:31" ht="13.5" thickBot="1" x14ac:dyDescent="0.25">
      <c r="A35" s="118" t="s">
        <v>38</v>
      </c>
      <c r="B35" s="136">
        <v>149</v>
      </c>
      <c r="C35" s="128">
        <v>103</v>
      </c>
      <c r="D35" s="129">
        <f t="shared" si="0"/>
        <v>0.6912751677852349</v>
      </c>
      <c r="E35" s="128">
        <v>102</v>
      </c>
      <c r="F35" s="129">
        <f t="shared" si="1"/>
        <v>0.68456375838926176</v>
      </c>
      <c r="G35" s="128">
        <v>122</v>
      </c>
      <c r="H35" s="129">
        <f t="shared" si="2"/>
        <v>0.81879194630872487</v>
      </c>
      <c r="I35" s="128">
        <v>113</v>
      </c>
      <c r="J35" s="129">
        <f t="shared" si="3"/>
        <v>0.75838926174496646</v>
      </c>
      <c r="K35" s="128">
        <v>102</v>
      </c>
      <c r="L35" s="129">
        <f t="shared" si="13"/>
        <v>0.68456375838926176</v>
      </c>
      <c r="M35" s="128">
        <v>107</v>
      </c>
      <c r="N35" s="129">
        <f t="shared" si="4"/>
        <v>0.71812080536912748</v>
      </c>
      <c r="O35" s="128">
        <v>141</v>
      </c>
      <c r="P35" s="129">
        <f t="shared" si="14"/>
        <v>0.94630872483221473</v>
      </c>
      <c r="Q35" s="128">
        <v>52</v>
      </c>
      <c r="R35" s="129">
        <f t="shared" si="6"/>
        <v>0.34899328859060402</v>
      </c>
      <c r="S35" s="136">
        <v>174</v>
      </c>
      <c r="T35" s="128">
        <v>163</v>
      </c>
      <c r="U35" s="129">
        <f t="shared" si="7"/>
        <v>0.93678160919540232</v>
      </c>
      <c r="V35" s="128">
        <v>102</v>
      </c>
      <c r="W35" s="129">
        <f t="shared" si="8"/>
        <v>0.58620689655172409</v>
      </c>
      <c r="X35" s="128">
        <v>162</v>
      </c>
      <c r="Y35" s="129">
        <f t="shared" si="9"/>
        <v>0.93103448275862066</v>
      </c>
      <c r="Z35" s="128">
        <v>149</v>
      </c>
      <c r="AA35" s="129">
        <f t="shared" si="10"/>
        <v>0.85632183908045978</v>
      </c>
      <c r="AB35" s="128">
        <v>32</v>
      </c>
      <c r="AC35" s="129">
        <f t="shared" si="11"/>
        <v>0.18390804597701149</v>
      </c>
      <c r="AD35" s="128">
        <v>158</v>
      </c>
      <c r="AE35" s="120">
        <f t="shared" si="12"/>
        <v>0.90804597701149425</v>
      </c>
    </row>
    <row r="36" spans="1:31" x14ac:dyDescent="0.2">
      <c r="A36" s="109" t="s">
        <v>39</v>
      </c>
      <c r="B36" s="113">
        <f>SUM(B37:B46)</f>
        <v>2572</v>
      </c>
      <c r="C36" s="126">
        <f>SUM(C37:C46)</f>
        <v>2193</v>
      </c>
      <c r="D36" s="127">
        <f t="shared" si="0"/>
        <v>0.85264385692068434</v>
      </c>
      <c r="E36" s="126">
        <f>SUM(E37:E46)</f>
        <v>2187</v>
      </c>
      <c r="F36" s="127">
        <f t="shared" si="1"/>
        <v>0.85031104199066876</v>
      </c>
      <c r="G36" s="126">
        <f>SUM(G37:G46)</f>
        <v>2072</v>
      </c>
      <c r="H36" s="127">
        <f t="shared" si="2"/>
        <v>0.80559875583203733</v>
      </c>
      <c r="I36" s="126">
        <f>SUM(I37:I46)</f>
        <v>2183</v>
      </c>
      <c r="J36" s="127">
        <f t="shared" si="3"/>
        <v>0.84875583203732508</v>
      </c>
      <c r="K36" s="126">
        <f>SUM(K37:K46)</f>
        <v>2183</v>
      </c>
      <c r="L36" s="127">
        <f>K36/B36</f>
        <v>0.84875583203732508</v>
      </c>
      <c r="M36" s="126">
        <f>SUM(M37:M46)</f>
        <v>2130</v>
      </c>
      <c r="N36" s="127">
        <f t="shared" si="4"/>
        <v>0.82814930015552102</v>
      </c>
      <c r="O36" s="126">
        <f>SUM(O37:O46)</f>
        <v>2282</v>
      </c>
      <c r="P36" s="127">
        <f t="shared" si="14"/>
        <v>0.88724727838258166</v>
      </c>
      <c r="Q36" s="126">
        <f>SUM(Q37:Q46)</f>
        <v>1331</v>
      </c>
      <c r="R36" s="127">
        <f t="shared" si="6"/>
        <v>0.51749611197511669</v>
      </c>
      <c r="S36" s="113">
        <f>SUM(S37:S46)</f>
        <v>2680</v>
      </c>
      <c r="T36" s="126">
        <f>SUM(T37:T46)</f>
        <v>2404</v>
      </c>
      <c r="U36" s="127">
        <f t="shared" si="7"/>
        <v>0.89701492537313432</v>
      </c>
      <c r="V36" s="126">
        <f>SUM(V37:V46)</f>
        <v>2132</v>
      </c>
      <c r="W36" s="127">
        <f>V36/S36</f>
        <v>0.79552238805970155</v>
      </c>
      <c r="X36" s="126">
        <f>SUM(X37:X46)</f>
        <v>2395</v>
      </c>
      <c r="Y36" s="127">
        <f t="shared" si="9"/>
        <v>0.89365671641791045</v>
      </c>
      <c r="Z36" s="126">
        <f>SUM(Z37:Z46)</f>
        <v>2393</v>
      </c>
      <c r="AA36" s="127">
        <f t="shared" si="10"/>
        <v>0.89291044776119399</v>
      </c>
      <c r="AB36" s="126">
        <f>SUM(AB37:AB46)</f>
        <v>484</v>
      </c>
      <c r="AC36" s="127">
        <f t="shared" si="11"/>
        <v>0.18059701492537314</v>
      </c>
      <c r="AD36" s="126">
        <f>SUM(AD37:AD46)</f>
        <v>2384</v>
      </c>
      <c r="AE36" s="114">
        <f t="shared" si="12"/>
        <v>0.88955223880597012</v>
      </c>
    </row>
    <row r="37" spans="1:31" x14ac:dyDescent="0.2">
      <c r="A37" s="94" t="s">
        <v>41</v>
      </c>
      <c r="B37" s="134">
        <v>298</v>
      </c>
      <c r="C37" s="124">
        <v>249</v>
      </c>
      <c r="D37" s="14">
        <f t="shared" si="0"/>
        <v>0.83557046979865768</v>
      </c>
      <c r="E37" s="124">
        <v>251</v>
      </c>
      <c r="F37" s="14">
        <f t="shared" si="1"/>
        <v>0.84228187919463082</v>
      </c>
      <c r="G37" s="124">
        <v>105</v>
      </c>
      <c r="H37" s="14">
        <f t="shared" si="2"/>
        <v>0.3523489932885906</v>
      </c>
      <c r="I37" s="124">
        <v>251</v>
      </c>
      <c r="J37" s="14">
        <f t="shared" si="3"/>
        <v>0.84228187919463082</v>
      </c>
      <c r="K37" s="124">
        <v>251</v>
      </c>
      <c r="L37" s="14">
        <f t="shared" si="13"/>
        <v>0.84228187919463082</v>
      </c>
      <c r="M37" s="124">
        <v>226</v>
      </c>
      <c r="N37" s="14">
        <f t="shared" si="4"/>
        <v>0.75838926174496646</v>
      </c>
      <c r="O37" s="124">
        <v>243</v>
      </c>
      <c r="P37" s="14">
        <f>O37/B37</f>
        <v>0.81543624161073824</v>
      </c>
      <c r="Q37" s="124">
        <v>152</v>
      </c>
      <c r="R37" s="14">
        <f t="shared" si="6"/>
        <v>0.51006711409395977</v>
      </c>
      <c r="S37" s="134">
        <v>317</v>
      </c>
      <c r="T37" s="124">
        <v>256</v>
      </c>
      <c r="U37" s="14">
        <f t="shared" si="7"/>
        <v>0.80757097791798105</v>
      </c>
      <c r="V37" s="124">
        <v>231</v>
      </c>
      <c r="W37" s="14">
        <f>V37/S37</f>
        <v>0.72870662460567825</v>
      </c>
      <c r="X37" s="124">
        <v>257</v>
      </c>
      <c r="Y37" s="14">
        <f t="shared" si="9"/>
        <v>0.81072555205047314</v>
      </c>
      <c r="Z37" s="124">
        <v>260</v>
      </c>
      <c r="AA37" s="14">
        <f t="shared" si="10"/>
        <v>0.82018927444794953</v>
      </c>
      <c r="AB37" s="124">
        <v>61</v>
      </c>
      <c r="AC37" s="14">
        <f t="shared" si="11"/>
        <v>0.19242902208201892</v>
      </c>
      <c r="AD37" s="124">
        <v>257</v>
      </c>
      <c r="AE37" s="104">
        <f t="shared" si="12"/>
        <v>0.81072555205047314</v>
      </c>
    </row>
    <row r="38" spans="1:31" x14ac:dyDescent="0.2">
      <c r="A38" s="93" t="s">
        <v>42</v>
      </c>
      <c r="B38" s="133">
        <v>239</v>
      </c>
      <c r="C38" s="123">
        <v>215</v>
      </c>
      <c r="D38" s="9">
        <f t="shared" si="0"/>
        <v>0.89958158995815896</v>
      </c>
      <c r="E38" s="123">
        <v>217</v>
      </c>
      <c r="F38" s="9">
        <f t="shared" si="1"/>
        <v>0.90794979079497906</v>
      </c>
      <c r="G38" s="123">
        <v>92</v>
      </c>
      <c r="H38" s="9">
        <f t="shared" si="2"/>
        <v>0.38493723849372385</v>
      </c>
      <c r="I38" s="123">
        <v>217</v>
      </c>
      <c r="J38" s="9">
        <f t="shared" si="3"/>
        <v>0.90794979079497906</v>
      </c>
      <c r="K38" s="123">
        <v>217</v>
      </c>
      <c r="L38" s="9">
        <f t="shared" si="13"/>
        <v>0.90794979079497906</v>
      </c>
      <c r="M38" s="123">
        <v>194</v>
      </c>
      <c r="N38" s="9">
        <f t="shared" si="4"/>
        <v>0.81171548117154813</v>
      </c>
      <c r="O38" s="123">
        <v>209</v>
      </c>
      <c r="P38" s="9">
        <f>O38/B38</f>
        <v>0.87447698744769875</v>
      </c>
      <c r="Q38" s="123">
        <v>118</v>
      </c>
      <c r="R38" s="9">
        <f t="shared" si="6"/>
        <v>0.49372384937238495</v>
      </c>
      <c r="S38" s="133">
        <v>256</v>
      </c>
      <c r="T38" s="123">
        <v>249</v>
      </c>
      <c r="U38" s="9">
        <f t="shared" si="7"/>
        <v>0.97265625</v>
      </c>
      <c r="V38" s="123">
        <v>218</v>
      </c>
      <c r="W38" s="9">
        <f t="shared" ref="W38:W46" si="15">V38/S38</f>
        <v>0.8515625</v>
      </c>
      <c r="X38" s="123">
        <v>236</v>
      </c>
      <c r="Y38" s="9">
        <f t="shared" si="9"/>
        <v>0.921875</v>
      </c>
      <c r="Z38" s="123">
        <v>243</v>
      </c>
      <c r="AA38" s="9">
        <f t="shared" si="10"/>
        <v>0.94921875</v>
      </c>
      <c r="AB38" s="123">
        <v>69</v>
      </c>
      <c r="AC38" s="9">
        <f t="shared" si="11"/>
        <v>0.26953125</v>
      </c>
      <c r="AD38" s="123">
        <v>231</v>
      </c>
      <c r="AE38" s="101">
        <f t="shared" si="12"/>
        <v>0.90234375</v>
      </c>
    </row>
    <row r="39" spans="1:31" x14ac:dyDescent="0.2">
      <c r="A39" s="94" t="s">
        <v>43</v>
      </c>
      <c r="B39" s="134">
        <v>124</v>
      </c>
      <c r="C39" s="124">
        <v>119</v>
      </c>
      <c r="D39" s="14">
        <f t="shared" si="0"/>
        <v>0.95967741935483875</v>
      </c>
      <c r="E39" s="124">
        <v>118</v>
      </c>
      <c r="F39" s="14">
        <f t="shared" si="1"/>
        <v>0.95161290322580649</v>
      </c>
      <c r="G39" s="124">
        <v>26</v>
      </c>
      <c r="H39" s="14">
        <f t="shared" si="2"/>
        <v>0.20967741935483872</v>
      </c>
      <c r="I39" s="124">
        <v>118</v>
      </c>
      <c r="J39" s="14">
        <f t="shared" si="3"/>
        <v>0.95161290322580649</v>
      </c>
      <c r="K39" s="124">
        <v>118</v>
      </c>
      <c r="L39" s="14">
        <f t="shared" si="13"/>
        <v>0.95161290322580649</v>
      </c>
      <c r="M39" s="124">
        <v>120</v>
      </c>
      <c r="N39" s="14">
        <f t="shared" si="4"/>
        <v>0.967741935483871</v>
      </c>
      <c r="O39" s="124">
        <v>128</v>
      </c>
      <c r="P39" s="14">
        <f t="shared" ref="P39:P102" si="16">O39/B39</f>
        <v>1.032258064516129</v>
      </c>
      <c r="Q39" s="124">
        <v>116</v>
      </c>
      <c r="R39" s="14">
        <f t="shared" si="6"/>
        <v>0.93548387096774188</v>
      </c>
      <c r="S39" s="134">
        <v>132</v>
      </c>
      <c r="T39" s="124">
        <v>130</v>
      </c>
      <c r="U39" s="14">
        <f t="shared" si="7"/>
        <v>0.98484848484848486</v>
      </c>
      <c r="V39" s="124">
        <v>133</v>
      </c>
      <c r="W39" s="14">
        <f t="shared" si="15"/>
        <v>1.0075757575757576</v>
      </c>
      <c r="X39" s="124">
        <v>130</v>
      </c>
      <c r="Y39" s="14">
        <f t="shared" si="9"/>
        <v>0.98484848484848486</v>
      </c>
      <c r="Z39" s="124">
        <v>128</v>
      </c>
      <c r="AA39" s="14">
        <f t="shared" si="10"/>
        <v>0.96969696969696972</v>
      </c>
      <c r="AB39" s="124">
        <v>34</v>
      </c>
      <c r="AC39" s="14">
        <f t="shared" si="11"/>
        <v>0.25757575757575757</v>
      </c>
      <c r="AD39" s="124">
        <v>126</v>
      </c>
      <c r="AE39" s="104">
        <f t="shared" si="12"/>
        <v>0.95454545454545459</v>
      </c>
    </row>
    <row r="40" spans="1:31" x14ac:dyDescent="0.2">
      <c r="A40" s="93" t="s">
        <v>44</v>
      </c>
      <c r="B40" s="133">
        <v>479</v>
      </c>
      <c r="C40" s="123">
        <v>369</v>
      </c>
      <c r="D40" s="9">
        <f t="shared" si="0"/>
        <v>0.7703549060542797</v>
      </c>
      <c r="E40" s="123">
        <v>373</v>
      </c>
      <c r="F40" s="9">
        <f t="shared" si="1"/>
        <v>0.77870563674321502</v>
      </c>
      <c r="G40" s="123">
        <v>156</v>
      </c>
      <c r="H40" s="9">
        <f t="shared" si="2"/>
        <v>0.325678496868476</v>
      </c>
      <c r="I40" s="123">
        <v>373</v>
      </c>
      <c r="J40" s="9">
        <f t="shared" si="3"/>
        <v>0.77870563674321502</v>
      </c>
      <c r="K40" s="123">
        <v>373</v>
      </c>
      <c r="L40" s="9">
        <f t="shared" si="13"/>
        <v>0.77870563674321502</v>
      </c>
      <c r="M40" s="123">
        <v>389</v>
      </c>
      <c r="N40" s="9">
        <f t="shared" si="4"/>
        <v>0.81210855949895611</v>
      </c>
      <c r="O40" s="123">
        <v>435</v>
      </c>
      <c r="P40" s="9">
        <f t="shared" si="16"/>
        <v>0.90814196242171186</v>
      </c>
      <c r="Q40" s="123">
        <v>140</v>
      </c>
      <c r="R40" s="9">
        <f t="shared" si="6"/>
        <v>0.29227557411273486</v>
      </c>
      <c r="S40" s="133">
        <v>480</v>
      </c>
      <c r="T40" s="123">
        <v>450</v>
      </c>
      <c r="U40" s="9">
        <f t="shared" si="7"/>
        <v>0.9375</v>
      </c>
      <c r="V40" s="123">
        <v>370</v>
      </c>
      <c r="W40" s="9">
        <f t="shared" si="15"/>
        <v>0.77083333333333337</v>
      </c>
      <c r="X40" s="123">
        <v>455</v>
      </c>
      <c r="Y40" s="9">
        <f t="shared" si="9"/>
        <v>0.94791666666666663</v>
      </c>
      <c r="Z40" s="123">
        <v>449</v>
      </c>
      <c r="AA40" s="9">
        <f t="shared" si="10"/>
        <v>0.93541666666666667</v>
      </c>
      <c r="AB40" s="123">
        <v>92</v>
      </c>
      <c r="AC40" s="9">
        <f t="shared" si="11"/>
        <v>0.19166666666666668</v>
      </c>
      <c r="AD40" s="123">
        <v>459</v>
      </c>
      <c r="AE40" s="101">
        <f t="shared" si="12"/>
        <v>0.95625000000000004</v>
      </c>
    </row>
    <row r="41" spans="1:31" x14ac:dyDescent="0.2">
      <c r="A41" s="94" t="s">
        <v>45</v>
      </c>
      <c r="B41" s="134">
        <v>216</v>
      </c>
      <c r="C41" s="124">
        <v>209</v>
      </c>
      <c r="D41" s="14">
        <f t="shared" si="0"/>
        <v>0.96759259259259256</v>
      </c>
      <c r="E41" s="124">
        <v>209</v>
      </c>
      <c r="F41" s="14">
        <f t="shared" si="1"/>
        <v>0.96759259259259256</v>
      </c>
      <c r="G41" s="124">
        <v>65</v>
      </c>
      <c r="H41" s="14">
        <f t="shared" si="2"/>
        <v>0.30092592592592593</v>
      </c>
      <c r="I41" s="124">
        <v>209</v>
      </c>
      <c r="J41" s="14">
        <f t="shared" si="3"/>
        <v>0.96759259259259256</v>
      </c>
      <c r="K41" s="124">
        <v>209</v>
      </c>
      <c r="L41" s="14">
        <f t="shared" si="13"/>
        <v>0.96759259259259256</v>
      </c>
      <c r="M41" s="124">
        <v>199</v>
      </c>
      <c r="N41" s="14">
        <f t="shared" si="4"/>
        <v>0.92129629629629628</v>
      </c>
      <c r="O41" s="124">
        <v>199</v>
      </c>
      <c r="P41" s="14">
        <f t="shared" si="16"/>
        <v>0.92129629629629628</v>
      </c>
      <c r="Q41" s="124">
        <v>170</v>
      </c>
      <c r="R41" s="14">
        <f t="shared" si="6"/>
        <v>0.78703703703703709</v>
      </c>
      <c r="S41" s="134">
        <v>240</v>
      </c>
      <c r="T41" s="124">
        <v>235</v>
      </c>
      <c r="U41" s="14">
        <f t="shared" si="7"/>
        <v>0.97916666666666663</v>
      </c>
      <c r="V41" s="124">
        <v>214</v>
      </c>
      <c r="W41" s="14">
        <f t="shared" si="15"/>
        <v>0.89166666666666672</v>
      </c>
      <c r="X41" s="124">
        <v>235</v>
      </c>
      <c r="Y41" s="14">
        <f t="shared" si="9"/>
        <v>0.97916666666666663</v>
      </c>
      <c r="Z41" s="124">
        <v>235</v>
      </c>
      <c r="AA41" s="14">
        <f t="shared" si="10"/>
        <v>0.97916666666666663</v>
      </c>
      <c r="AB41" s="124">
        <v>19</v>
      </c>
      <c r="AC41" s="14">
        <f t="shared" si="11"/>
        <v>7.9166666666666663E-2</v>
      </c>
      <c r="AD41" s="124">
        <v>235</v>
      </c>
      <c r="AE41" s="104">
        <f t="shared" si="12"/>
        <v>0.97916666666666663</v>
      </c>
    </row>
    <row r="42" spans="1:31" x14ac:dyDescent="0.2">
      <c r="A42" s="93" t="s">
        <v>46</v>
      </c>
      <c r="B42" s="133">
        <v>78</v>
      </c>
      <c r="C42" s="123">
        <v>71</v>
      </c>
      <c r="D42" s="9">
        <f t="shared" si="0"/>
        <v>0.91025641025641024</v>
      </c>
      <c r="E42" s="123">
        <v>72</v>
      </c>
      <c r="F42" s="9">
        <f t="shared" si="1"/>
        <v>0.92307692307692313</v>
      </c>
      <c r="G42" s="123">
        <v>14</v>
      </c>
      <c r="H42" s="9">
        <f t="shared" si="2"/>
        <v>0.17948717948717949</v>
      </c>
      <c r="I42" s="123">
        <v>72</v>
      </c>
      <c r="J42" s="9">
        <f t="shared" si="3"/>
        <v>0.92307692307692313</v>
      </c>
      <c r="K42" s="123">
        <v>72</v>
      </c>
      <c r="L42" s="9">
        <f t="shared" si="13"/>
        <v>0.92307692307692313</v>
      </c>
      <c r="M42" s="123">
        <v>70</v>
      </c>
      <c r="N42" s="9">
        <f t="shared" si="4"/>
        <v>0.89743589743589747</v>
      </c>
      <c r="O42" s="123">
        <v>70</v>
      </c>
      <c r="P42" s="9">
        <f t="shared" si="16"/>
        <v>0.89743589743589747</v>
      </c>
      <c r="Q42" s="123">
        <v>57</v>
      </c>
      <c r="R42" s="9">
        <f t="shared" si="6"/>
        <v>0.73076923076923073</v>
      </c>
      <c r="S42" s="133">
        <v>89</v>
      </c>
      <c r="T42" s="123">
        <v>87</v>
      </c>
      <c r="U42" s="9">
        <f t="shared" si="7"/>
        <v>0.97752808988764039</v>
      </c>
      <c r="V42" s="123">
        <v>74</v>
      </c>
      <c r="W42" s="9">
        <f t="shared" si="15"/>
        <v>0.8314606741573034</v>
      </c>
      <c r="X42" s="123">
        <v>87</v>
      </c>
      <c r="Y42" s="9">
        <f t="shared" si="9"/>
        <v>0.97752808988764039</v>
      </c>
      <c r="Z42" s="123">
        <v>87</v>
      </c>
      <c r="AA42" s="9">
        <f t="shared" si="10"/>
        <v>0.97752808988764039</v>
      </c>
      <c r="AB42" s="123">
        <v>8</v>
      </c>
      <c r="AC42" s="9">
        <f t="shared" si="11"/>
        <v>8.98876404494382E-2</v>
      </c>
      <c r="AD42" s="123">
        <v>87</v>
      </c>
      <c r="AE42" s="101">
        <f t="shared" si="12"/>
        <v>0.97752808988764039</v>
      </c>
    </row>
    <row r="43" spans="1:31" x14ac:dyDescent="0.2">
      <c r="A43" s="94" t="s">
        <v>47</v>
      </c>
      <c r="B43" s="134">
        <v>651</v>
      </c>
      <c r="C43" s="124">
        <v>517</v>
      </c>
      <c r="D43" s="14">
        <f t="shared" si="0"/>
        <v>0.79416282642089098</v>
      </c>
      <c r="E43" s="124">
        <v>505</v>
      </c>
      <c r="F43" s="14">
        <f t="shared" si="1"/>
        <v>0.77572964669738864</v>
      </c>
      <c r="G43" s="124">
        <v>223</v>
      </c>
      <c r="H43" s="14">
        <f t="shared" si="2"/>
        <v>0.34254992319508448</v>
      </c>
      <c r="I43" s="124">
        <v>501</v>
      </c>
      <c r="J43" s="14">
        <f t="shared" si="3"/>
        <v>0.7695852534562212</v>
      </c>
      <c r="K43" s="124">
        <v>501</v>
      </c>
      <c r="L43" s="14">
        <f t="shared" si="13"/>
        <v>0.7695852534562212</v>
      </c>
      <c r="M43" s="124">
        <v>503</v>
      </c>
      <c r="N43" s="14">
        <f t="shared" si="4"/>
        <v>0.77265745007680486</v>
      </c>
      <c r="O43" s="124">
        <v>557</v>
      </c>
      <c r="P43" s="14">
        <f t="shared" si="16"/>
        <v>0.85560675883256532</v>
      </c>
      <c r="Q43" s="124">
        <v>293</v>
      </c>
      <c r="R43" s="14">
        <f t="shared" si="6"/>
        <v>0.45007680491551461</v>
      </c>
      <c r="S43" s="134">
        <v>661</v>
      </c>
      <c r="T43" s="124">
        <v>534</v>
      </c>
      <c r="U43" s="14">
        <f t="shared" si="7"/>
        <v>0.80786686838124055</v>
      </c>
      <c r="V43" s="124">
        <v>454</v>
      </c>
      <c r="W43" s="14">
        <f t="shared" si="15"/>
        <v>0.68683812405446298</v>
      </c>
      <c r="X43" s="124">
        <v>531</v>
      </c>
      <c r="Y43" s="14">
        <f t="shared" si="9"/>
        <v>0.80332829046898635</v>
      </c>
      <c r="Z43" s="124">
        <v>529</v>
      </c>
      <c r="AA43" s="14">
        <f t="shared" si="10"/>
        <v>0.80030257186081699</v>
      </c>
      <c r="AB43" s="124">
        <v>128</v>
      </c>
      <c r="AC43" s="14">
        <f t="shared" si="11"/>
        <v>0.19364599092284418</v>
      </c>
      <c r="AD43" s="124">
        <v>529</v>
      </c>
      <c r="AE43" s="104">
        <f t="shared" si="12"/>
        <v>0.80030257186081699</v>
      </c>
    </row>
    <row r="44" spans="1:31" x14ac:dyDescent="0.2">
      <c r="A44" s="93" t="s">
        <v>48</v>
      </c>
      <c r="B44" s="133">
        <v>191</v>
      </c>
      <c r="C44" s="123">
        <v>178</v>
      </c>
      <c r="D44" s="9">
        <f t="shared" si="0"/>
        <v>0.93193717277486909</v>
      </c>
      <c r="E44" s="123">
        <v>175</v>
      </c>
      <c r="F44" s="9">
        <f t="shared" si="1"/>
        <v>0.91623036649214662</v>
      </c>
      <c r="G44" s="123">
        <v>56</v>
      </c>
      <c r="H44" s="9">
        <f t="shared" si="2"/>
        <v>0.29319371727748689</v>
      </c>
      <c r="I44" s="123">
        <v>175</v>
      </c>
      <c r="J44" s="9">
        <f t="shared" si="3"/>
        <v>0.91623036649214662</v>
      </c>
      <c r="K44" s="123">
        <v>175</v>
      </c>
      <c r="L44" s="9">
        <f t="shared" si="13"/>
        <v>0.91623036649214662</v>
      </c>
      <c r="M44" s="123">
        <v>170</v>
      </c>
      <c r="N44" s="9">
        <f t="shared" si="4"/>
        <v>0.89005235602094246</v>
      </c>
      <c r="O44" s="123">
        <v>177</v>
      </c>
      <c r="P44" s="9">
        <f t="shared" si="16"/>
        <v>0.92670157068062831</v>
      </c>
      <c r="Q44" s="123">
        <v>140</v>
      </c>
      <c r="R44" s="9">
        <f t="shared" si="6"/>
        <v>0.73298429319371727</v>
      </c>
      <c r="S44" s="133">
        <v>195</v>
      </c>
      <c r="T44" s="123">
        <v>179</v>
      </c>
      <c r="U44" s="9">
        <f t="shared" si="7"/>
        <v>0.91794871794871791</v>
      </c>
      <c r="V44" s="123">
        <v>187</v>
      </c>
      <c r="W44" s="9">
        <f t="shared" si="15"/>
        <v>0.95897435897435901</v>
      </c>
      <c r="X44" s="123">
        <v>180</v>
      </c>
      <c r="Y44" s="9">
        <f t="shared" si="9"/>
        <v>0.92307692307692313</v>
      </c>
      <c r="Z44" s="123">
        <v>177</v>
      </c>
      <c r="AA44" s="9">
        <f t="shared" si="10"/>
        <v>0.90769230769230769</v>
      </c>
      <c r="AB44" s="123">
        <v>36</v>
      </c>
      <c r="AC44" s="9">
        <f t="shared" si="11"/>
        <v>0.18461538461538463</v>
      </c>
      <c r="AD44" s="123">
        <v>176</v>
      </c>
      <c r="AE44" s="101">
        <f t="shared" si="12"/>
        <v>0.90256410256410258</v>
      </c>
    </row>
    <row r="45" spans="1:31" x14ac:dyDescent="0.2">
      <c r="A45" s="94" t="s">
        <v>49</v>
      </c>
      <c r="B45" s="134">
        <v>76</v>
      </c>
      <c r="C45" s="124">
        <v>53</v>
      </c>
      <c r="D45" s="14">
        <f t="shared" si="0"/>
        <v>0.69736842105263153</v>
      </c>
      <c r="E45" s="124">
        <v>54</v>
      </c>
      <c r="F45" s="14">
        <f t="shared" si="1"/>
        <v>0.71052631578947367</v>
      </c>
      <c r="G45" s="124">
        <v>20</v>
      </c>
      <c r="H45" s="14">
        <f t="shared" si="2"/>
        <v>0.26315789473684209</v>
      </c>
      <c r="I45" s="124">
        <v>54</v>
      </c>
      <c r="J45" s="14">
        <f t="shared" si="3"/>
        <v>0.71052631578947367</v>
      </c>
      <c r="K45" s="124">
        <v>54</v>
      </c>
      <c r="L45" s="14">
        <f t="shared" si="13"/>
        <v>0.71052631578947367</v>
      </c>
      <c r="M45" s="124">
        <v>69</v>
      </c>
      <c r="N45" s="14">
        <f t="shared" si="4"/>
        <v>0.90789473684210531</v>
      </c>
      <c r="O45" s="124">
        <v>70</v>
      </c>
      <c r="P45" s="14">
        <f t="shared" si="16"/>
        <v>0.92105263157894735</v>
      </c>
      <c r="Q45" s="124">
        <v>32</v>
      </c>
      <c r="R45" s="14">
        <f t="shared" si="6"/>
        <v>0.42105263157894735</v>
      </c>
      <c r="S45" s="134">
        <v>79</v>
      </c>
      <c r="T45" s="124">
        <v>69</v>
      </c>
      <c r="U45" s="14">
        <f t="shared" si="7"/>
        <v>0.87341772151898733</v>
      </c>
      <c r="V45" s="124">
        <v>68</v>
      </c>
      <c r="W45" s="14">
        <f t="shared" si="15"/>
        <v>0.86075949367088611</v>
      </c>
      <c r="X45" s="124">
        <v>69</v>
      </c>
      <c r="Y45" s="14">
        <f t="shared" si="9"/>
        <v>0.87341772151898733</v>
      </c>
      <c r="Z45" s="124">
        <v>69</v>
      </c>
      <c r="AA45" s="14">
        <f t="shared" si="10"/>
        <v>0.87341772151898733</v>
      </c>
      <c r="AB45" s="124">
        <v>5</v>
      </c>
      <c r="AC45" s="14">
        <f t="shared" si="11"/>
        <v>6.3291139240506333E-2</v>
      </c>
      <c r="AD45" s="124">
        <v>69</v>
      </c>
      <c r="AE45" s="104">
        <f t="shared" si="12"/>
        <v>0.87341772151898733</v>
      </c>
    </row>
    <row r="46" spans="1:31" ht="13.5" thickBot="1" x14ac:dyDescent="0.25">
      <c r="A46" s="118" t="s">
        <v>40</v>
      </c>
      <c r="B46" s="136">
        <v>220</v>
      </c>
      <c r="C46" s="128">
        <v>213</v>
      </c>
      <c r="D46" s="129">
        <f t="shared" si="0"/>
        <v>0.96818181818181814</v>
      </c>
      <c r="E46" s="128">
        <v>213</v>
      </c>
      <c r="F46" s="129">
        <f t="shared" si="1"/>
        <v>0.96818181818181814</v>
      </c>
      <c r="G46" s="128">
        <v>1315</v>
      </c>
      <c r="H46" s="129">
        <f t="shared" si="2"/>
        <v>5.9772727272727275</v>
      </c>
      <c r="I46" s="128">
        <v>213</v>
      </c>
      <c r="J46" s="129">
        <f t="shared" si="3"/>
        <v>0.96818181818181814</v>
      </c>
      <c r="K46" s="128">
        <v>213</v>
      </c>
      <c r="L46" s="129">
        <f t="shared" si="13"/>
        <v>0.96818181818181814</v>
      </c>
      <c r="M46" s="128">
        <v>190</v>
      </c>
      <c r="N46" s="129">
        <f t="shared" si="4"/>
        <v>0.86363636363636365</v>
      </c>
      <c r="O46" s="128">
        <v>194</v>
      </c>
      <c r="P46" s="129">
        <f t="shared" si="16"/>
        <v>0.88181818181818183</v>
      </c>
      <c r="Q46" s="128">
        <v>113</v>
      </c>
      <c r="R46" s="129">
        <f t="shared" si="6"/>
        <v>0.51363636363636367</v>
      </c>
      <c r="S46" s="136">
        <v>231</v>
      </c>
      <c r="T46" s="128">
        <v>215</v>
      </c>
      <c r="U46" s="129">
        <f t="shared" si="7"/>
        <v>0.93073593073593075</v>
      </c>
      <c r="V46" s="128">
        <v>183</v>
      </c>
      <c r="W46" s="129">
        <f t="shared" si="15"/>
        <v>0.79220779220779225</v>
      </c>
      <c r="X46" s="128">
        <v>215</v>
      </c>
      <c r="Y46" s="129">
        <f t="shared" si="9"/>
        <v>0.93073593073593075</v>
      </c>
      <c r="Z46" s="128">
        <v>216</v>
      </c>
      <c r="AA46" s="129">
        <f t="shared" si="10"/>
        <v>0.93506493506493504</v>
      </c>
      <c r="AB46" s="128">
        <v>32</v>
      </c>
      <c r="AC46" s="129">
        <f t="shared" si="11"/>
        <v>0.13852813852813853</v>
      </c>
      <c r="AD46" s="128">
        <v>215</v>
      </c>
      <c r="AE46" s="120">
        <f t="shared" si="12"/>
        <v>0.93073593073593075</v>
      </c>
    </row>
    <row r="47" spans="1:31" x14ac:dyDescent="0.2">
      <c r="A47" s="109" t="s">
        <v>50</v>
      </c>
      <c r="B47" s="113">
        <f>SUM(B48:B66)</f>
        <v>2601</v>
      </c>
      <c r="C47" s="126">
        <f>SUM(C48:C66)</f>
        <v>2194</v>
      </c>
      <c r="D47" s="127">
        <f t="shared" si="0"/>
        <v>0.843521722414456</v>
      </c>
      <c r="E47" s="126">
        <f>SUM(E48:E66)</f>
        <v>2185</v>
      </c>
      <c r="F47" s="127">
        <f t="shared" si="1"/>
        <v>0.8400615148019992</v>
      </c>
      <c r="G47" s="126">
        <f>SUM(G48:G66)</f>
        <v>1849</v>
      </c>
      <c r="H47" s="127">
        <f t="shared" si="2"/>
        <v>0.71088043060361394</v>
      </c>
      <c r="I47" s="126">
        <f>SUM(I48:I66)</f>
        <v>2189</v>
      </c>
      <c r="J47" s="127">
        <f t="shared" si="3"/>
        <v>0.84159938485198005</v>
      </c>
      <c r="K47" s="126">
        <f>SUM(K48:K66)</f>
        <v>2183</v>
      </c>
      <c r="L47" s="127">
        <f>K47/B47</f>
        <v>0.83929257977700888</v>
      </c>
      <c r="M47" s="126">
        <f>SUM(M48:M66)</f>
        <v>2121</v>
      </c>
      <c r="N47" s="127">
        <f t="shared" si="4"/>
        <v>0.81545559400230683</v>
      </c>
      <c r="O47" s="126">
        <f>SUM(O48:O66)</f>
        <v>2241</v>
      </c>
      <c r="P47" s="127">
        <f t="shared" si="16"/>
        <v>0.86159169550173009</v>
      </c>
      <c r="Q47" s="126">
        <f>SUM(Q48:Q66)</f>
        <v>1530</v>
      </c>
      <c r="R47" s="127">
        <f t="shared" si="6"/>
        <v>0.58823529411764708</v>
      </c>
      <c r="S47" s="113">
        <f>SUM(S48:S66)</f>
        <v>2766</v>
      </c>
      <c r="T47" s="126">
        <f>SUM(T48:T66)</f>
        <v>2475</v>
      </c>
      <c r="U47" s="127">
        <f t="shared" si="7"/>
        <v>0.89479392624728848</v>
      </c>
      <c r="V47" s="126">
        <f>SUM(V48:V66)</f>
        <v>2350</v>
      </c>
      <c r="W47" s="127">
        <f>V47/S47</f>
        <v>0.84960231381055673</v>
      </c>
      <c r="X47" s="126">
        <f>SUM(X48:X66)</f>
        <v>2448</v>
      </c>
      <c r="Y47" s="127">
        <f t="shared" si="9"/>
        <v>0.88503253796095449</v>
      </c>
      <c r="Z47" s="126">
        <f>SUM(Z48:Z66)</f>
        <v>2401</v>
      </c>
      <c r="AA47" s="127">
        <f t="shared" si="10"/>
        <v>0.86804049168474329</v>
      </c>
      <c r="AB47" s="126">
        <f>SUM(AB48:AB66)</f>
        <v>575</v>
      </c>
      <c r="AC47" s="127">
        <f>AB47/S47</f>
        <v>0.20788141720896602</v>
      </c>
      <c r="AD47" s="126">
        <f>SUM(AD48:AD66)</f>
        <v>2396</v>
      </c>
      <c r="AE47" s="114">
        <f t="shared" si="12"/>
        <v>0.86623282718727401</v>
      </c>
    </row>
    <row r="48" spans="1:31" x14ac:dyDescent="0.2">
      <c r="A48" s="94" t="s">
        <v>52</v>
      </c>
      <c r="B48" s="134">
        <v>25</v>
      </c>
      <c r="C48" s="124">
        <v>16</v>
      </c>
      <c r="D48" s="14">
        <f t="shared" si="0"/>
        <v>0.64</v>
      </c>
      <c r="E48" s="124">
        <v>16</v>
      </c>
      <c r="F48" s="14">
        <f t="shared" si="1"/>
        <v>0.64</v>
      </c>
      <c r="G48" s="124">
        <v>0</v>
      </c>
      <c r="H48" s="14">
        <f t="shared" si="2"/>
        <v>0</v>
      </c>
      <c r="I48" s="124">
        <v>16</v>
      </c>
      <c r="J48" s="14">
        <f t="shared" si="3"/>
        <v>0.64</v>
      </c>
      <c r="K48" s="124">
        <v>16</v>
      </c>
      <c r="L48" s="14">
        <f t="shared" si="13"/>
        <v>0.64</v>
      </c>
      <c r="M48" s="124">
        <v>14</v>
      </c>
      <c r="N48" s="14">
        <f t="shared" si="4"/>
        <v>0.56000000000000005</v>
      </c>
      <c r="O48" s="124">
        <v>14</v>
      </c>
      <c r="P48" s="14">
        <f t="shared" si="16"/>
        <v>0.56000000000000005</v>
      </c>
      <c r="Q48" s="124">
        <v>15</v>
      </c>
      <c r="R48" s="14">
        <f t="shared" si="6"/>
        <v>0.6</v>
      </c>
      <c r="S48" s="134">
        <v>23</v>
      </c>
      <c r="T48" s="124">
        <v>18</v>
      </c>
      <c r="U48" s="14">
        <f t="shared" si="7"/>
        <v>0.78260869565217395</v>
      </c>
      <c r="V48" s="124">
        <v>20</v>
      </c>
      <c r="W48" s="14">
        <f>V48/S48</f>
        <v>0.86956521739130432</v>
      </c>
      <c r="X48" s="124">
        <v>18</v>
      </c>
      <c r="Y48" s="14">
        <f t="shared" si="9"/>
        <v>0.78260869565217395</v>
      </c>
      <c r="Z48" s="124">
        <v>18</v>
      </c>
      <c r="AA48" s="14">
        <f t="shared" si="10"/>
        <v>0.78260869565217395</v>
      </c>
      <c r="AB48" s="124">
        <v>4</v>
      </c>
      <c r="AC48" s="14">
        <f t="shared" si="11"/>
        <v>0.17391304347826086</v>
      </c>
      <c r="AD48" s="124">
        <v>18</v>
      </c>
      <c r="AE48" s="104">
        <f t="shared" si="12"/>
        <v>0.78260869565217395</v>
      </c>
    </row>
    <row r="49" spans="1:31" x14ac:dyDescent="0.2">
      <c r="A49" s="93" t="s">
        <v>51</v>
      </c>
      <c r="B49" s="133">
        <v>338</v>
      </c>
      <c r="C49" s="123">
        <v>278</v>
      </c>
      <c r="D49" s="9">
        <f t="shared" si="0"/>
        <v>0.8224852071005917</v>
      </c>
      <c r="E49" s="123">
        <v>279</v>
      </c>
      <c r="F49" s="9">
        <f t="shared" si="1"/>
        <v>0.82544378698224852</v>
      </c>
      <c r="G49" s="123">
        <v>1091</v>
      </c>
      <c r="H49" s="9">
        <f t="shared" si="2"/>
        <v>3.2278106508875739</v>
      </c>
      <c r="I49" s="123">
        <v>279</v>
      </c>
      <c r="J49" s="9">
        <f t="shared" si="3"/>
        <v>0.82544378698224852</v>
      </c>
      <c r="K49" s="123">
        <v>279</v>
      </c>
      <c r="L49" s="9">
        <f t="shared" si="13"/>
        <v>0.82544378698224852</v>
      </c>
      <c r="M49" s="123">
        <v>280</v>
      </c>
      <c r="N49" s="9">
        <f t="shared" si="4"/>
        <v>0.82840236686390534</v>
      </c>
      <c r="O49" s="123">
        <v>284</v>
      </c>
      <c r="P49" s="9">
        <f>O49/B49</f>
        <v>0.84023668639053251</v>
      </c>
      <c r="Q49" s="123">
        <v>223</v>
      </c>
      <c r="R49" s="9">
        <f t="shared" si="6"/>
        <v>0.65976331360946749</v>
      </c>
      <c r="S49" s="133">
        <v>349</v>
      </c>
      <c r="T49" s="123">
        <v>287</v>
      </c>
      <c r="U49" s="9">
        <f t="shared" si="7"/>
        <v>0.82234957020057309</v>
      </c>
      <c r="V49" s="123">
        <v>271</v>
      </c>
      <c r="W49" s="9">
        <f t="shared" ref="W49:W66" si="17">V49/S49</f>
        <v>0.77650429799426934</v>
      </c>
      <c r="X49" s="123">
        <v>291</v>
      </c>
      <c r="Y49" s="9">
        <f t="shared" si="9"/>
        <v>0.833810888252149</v>
      </c>
      <c r="Z49" s="123">
        <v>285</v>
      </c>
      <c r="AA49" s="9">
        <f t="shared" si="10"/>
        <v>0.81661891117478513</v>
      </c>
      <c r="AB49" s="123">
        <v>28</v>
      </c>
      <c r="AC49" s="9">
        <f t="shared" si="11"/>
        <v>8.0229226361031525E-2</v>
      </c>
      <c r="AD49" s="123">
        <v>287</v>
      </c>
      <c r="AE49" s="101">
        <f t="shared" si="12"/>
        <v>0.82234957020057309</v>
      </c>
    </row>
    <row r="50" spans="1:31" x14ac:dyDescent="0.2">
      <c r="A50" s="94" t="s">
        <v>53</v>
      </c>
      <c r="B50" s="134">
        <v>99</v>
      </c>
      <c r="C50" s="124">
        <v>94</v>
      </c>
      <c r="D50" s="14">
        <f t="shared" si="0"/>
        <v>0.9494949494949495</v>
      </c>
      <c r="E50" s="124">
        <v>95</v>
      </c>
      <c r="F50" s="14">
        <f t="shared" si="1"/>
        <v>0.95959595959595956</v>
      </c>
      <c r="G50" s="124">
        <v>13</v>
      </c>
      <c r="H50" s="14">
        <f t="shared" si="2"/>
        <v>0.13131313131313133</v>
      </c>
      <c r="I50" s="124">
        <v>95</v>
      </c>
      <c r="J50" s="14">
        <f t="shared" si="3"/>
        <v>0.95959595959595956</v>
      </c>
      <c r="K50" s="124">
        <v>95</v>
      </c>
      <c r="L50" s="14">
        <f t="shared" si="13"/>
        <v>0.95959595959595956</v>
      </c>
      <c r="M50" s="124">
        <v>94</v>
      </c>
      <c r="N50" s="14">
        <f t="shared" si="4"/>
        <v>0.9494949494949495</v>
      </c>
      <c r="O50" s="124">
        <v>97</v>
      </c>
      <c r="P50" s="14">
        <f t="shared" si="16"/>
        <v>0.97979797979797978</v>
      </c>
      <c r="Q50" s="124">
        <v>110</v>
      </c>
      <c r="R50" s="14">
        <f t="shared" si="6"/>
        <v>1.1111111111111112</v>
      </c>
      <c r="S50" s="134">
        <v>99</v>
      </c>
      <c r="T50" s="124">
        <v>100</v>
      </c>
      <c r="U50" s="14">
        <f t="shared" si="7"/>
        <v>1.0101010101010102</v>
      </c>
      <c r="V50" s="124">
        <v>103</v>
      </c>
      <c r="W50" s="14">
        <f t="shared" si="17"/>
        <v>1.0404040404040404</v>
      </c>
      <c r="X50" s="124">
        <v>101</v>
      </c>
      <c r="Y50" s="14">
        <f t="shared" si="9"/>
        <v>1.0202020202020201</v>
      </c>
      <c r="Z50" s="124">
        <v>105</v>
      </c>
      <c r="AA50" s="14">
        <f t="shared" si="10"/>
        <v>1.0606060606060606</v>
      </c>
      <c r="AB50" s="124">
        <v>95</v>
      </c>
      <c r="AC50" s="14">
        <f t="shared" si="11"/>
        <v>0.95959595959595956</v>
      </c>
      <c r="AD50" s="124">
        <v>101</v>
      </c>
      <c r="AE50" s="104">
        <f t="shared" si="12"/>
        <v>1.0202020202020201</v>
      </c>
    </row>
    <row r="51" spans="1:31" x14ac:dyDescent="0.2">
      <c r="A51" s="93" t="s">
        <v>54</v>
      </c>
      <c r="B51" s="133">
        <v>30</v>
      </c>
      <c r="C51" s="123">
        <v>28</v>
      </c>
      <c r="D51" s="9">
        <f t="shared" si="0"/>
        <v>0.93333333333333335</v>
      </c>
      <c r="E51" s="123">
        <v>28</v>
      </c>
      <c r="F51" s="9">
        <f t="shared" si="1"/>
        <v>0.93333333333333335</v>
      </c>
      <c r="G51" s="123">
        <v>7</v>
      </c>
      <c r="H51" s="9">
        <f t="shared" si="2"/>
        <v>0.23333333333333334</v>
      </c>
      <c r="I51" s="123">
        <v>28</v>
      </c>
      <c r="J51" s="9">
        <f t="shared" si="3"/>
        <v>0.93333333333333335</v>
      </c>
      <c r="K51" s="123">
        <v>28</v>
      </c>
      <c r="L51" s="9">
        <f t="shared" si="13"/>
        <v>0.93333333333333335</v>
      </c>
      <c r="M51" s="123">
        <v>26</v>
      </c>
      <c r="N51" s="9">
        <f t="shared" si="4"/>
        <v>0.8666666666666667</v>
      </c>
      <c r="O51" s="123">
        <v>25</v>
      </c>
      <c r="P51" s="9">
        <f t="shared" si="16"/>
        <v>0.83333333333333337</v>
      </c>
      <c r="Q51" s="123">
        <v>41</v>
      </c>
      <c r="R51" s="9">
        <f t="shared" si="6"/>
        <v>1.3666666666666667</v>
      </c>
      <c r="S51" s="133">
        <v>39</v>
      </c>
      <c r="T51" s="123">
        <v>40</v>
      </c>
      <c r="U51" s="9">
        <f t="shared" si="7"/>
        <v>1.0256410256410255</v>
      </c>
      <c r="V51" s="123">
        <v>34</v>
      </c>
      <c r="W51" s="9">
        <f t="shared" si="17"/>
        <v>0.87179487179487181</v>
      </c>
      <c r="X51" s="123">
        <v>40</v>
      </c>
      <c r="Y51" s="9">
        <f t="shared" si="9"/>
        <v>1.0256410256410255</v>
      </c>
      <c r="Z51" s="123">
        <v>39</v>
      </c>
      <c r="AA51" s="9">
        <f t="shared" si="10"/>
        <v>1</v>
      </c>
      <c r="AB51" s="123">
        <v>10</v>
      </c>
      <c r="AC51" s="9">
        <f t="shared" si="11"/>
        <v>0.25641025641025639</v>
      </c>
      <c r="AD51" s="123">
        <v>45</v>
      </c>
      <c r="AE51" s="101">
        <f t="shared" si="12"/>
        <v>1.1538461538461537</v>
      </c>
    </row>
    <row r="52" spans="1:31" x14ac:dyDescent="0.2">
      <c r="A52" s="94" t="s">
        <v>55</v>
      </c>
      <c r="B52" s="134">
        <v>112</v>
      </c>
      <c r="C52" s="124">
        <v>101</v>
      </c>
      <c r="D52" s="14">
        <f t="shared" si="0"/>
        <v>0.9017857142857143</v>
      </c>
      <c r="E52" s="124">
        <v>100</v>
      </c>
      <c r="F52" s="14">
        <f t="shared" si="1"/>
        <v>0.8928571428571429</v>
      </c>
      <c r="G52" s="124">
        <v>32</v>
      </c>
      <c r="H52" s="14">
        <f t="shared" si="2"/>
        <v>0.2857142857142857</v>
      </c>
      <c r="I52" s="124">
        <v>100</v>
      </c>
      <c r="J52" s="14">
        <f t="shared" si="3"/>
        <v>0.8928571428571429</v>
      </c>
      <c r="K52" s="124">
        <v>100</v>
      </c>
      <c r="L52" s="14">
        <f t="shared" si="13"/>
        <v>0.8928571428571429</v>
      </c>
      <c r="M52" s="124">
        <v>97</v>
      </c>
      <c r="N52" s="14">
        <f t="shared" si="4"/>
        <v>0.8660714285714286</v>
      </c>
      <c r="O52" s="124">
        <v>100</v>
      </c>
      <c r="P52" s="14">
        <f t="shared" si="16"/>
        <v>0.8928571428571429</v>
      </c>
      <c r="Q52" s="124">
        <v>49</v>
      </c>
      <c r="R52" s="14">
        <f t="shared" si="6"/>
        <v>0.4375</v>
      </c>
      <c r="S52" s="134">
        <v>117</v>
      </c>
      <c r="T52" s="124">
        <v>110</v>
      </c>
      <c r="U52" s="14">
        <f t="shared" si="7"/>
        <v>0.94017094017094016</v>
      </c>
      <c r="V52" s="124">
        <v>84</v>
      </c>
      <c r="W52" s="14">
        <f t="shared" si="17"/>
        <v>0.71794871794871795</v>
      </c>
      <c r="X52" s="124">
        <v>110</v>
      </c>
      <c r="Y52" s="14">
        <f t="shared" si="9"/>
        <v>0.94017094017094016</v>
      </c>
      <c r="Z52" s="124">
        <v>103</v>
      </c>
      <c r="AA52" s="14">
        <f t="shared" si="10"/>
        <v>0.88034188034188032</v>
      </c>
      <c r="AB52" s="124">
        <v>25</v>
      </c>
      <c r="AC52" s="14">
        <f t="shared" si="11"/>
        <v>0.21367521367521367</v>
      </c>
      <c r="AD52" s="124">
        <v>110</v>
      </c>
      <c r="AE52" s="104">
        <f t="shared" si="12"/>
        <v>0.94017094017094016</v>
      </c>
    </row>
    <row r="53" spans="1:31" x14ac:dyDescent="0.2">
      <c r="A53" s="93" t="s">
        <v>113</v>
      </c>
      <c r="B53" s="133">
        <v>115</v>
      </c>
      <c r="C53" s="123">
        <v>115</v>
      </c>
      <c r="D53" s="9">
        <f t="shared" si="0"/>
        <v>1</v>
      </c>
      <c r="E53" s="123">
        <v>115</v>
      </c>
      <c r="F53" s="9">
        <f t="shared" si="1"/>
        <v>1</v>
      </c>
      <c r="G53" s="123">
        <v>26</v>
      </c>
      <c r="H53" s="9">
        <f t="shared" si="2"/>
        <v>0.22608695652173913</v>
      </c>
      <c r="I53" s="123">
        <v>115</v>
      </c>
      <c r="J53" s="9">
        <f t="shared" si="3"/>
        <v>1</v>
      </c>
      <c r="K53" s="123">
        <v>115</v>
      </c>
      <c r="L53" s="9">
        <f t="shared" si="13"/>
        <v>1</v>
      </c>
      <c r="M53" s="123">
        <v>101</v>
      </c>
      <c r="N53" s="9">
        <f t="shared" si="4"/>
        <v>0.87826086956521743</v>
      </c>
      <c r="O53" s="123">
        <v>103</v>
      </c>
      <c r="P53" s="9">
        <f t="shared" si="16"/>
        <v>0.89565217391304353</v>
      </c>
      <c r="Q53" s="123">
        <v>76</v>
      </c>
      <c r="R53" s="9">
        <f t="shared" si="6"/>
        <v>0.66086956521739126</v>
      </c>
      <c r="S53" s="133">
        <v>119</v>
      </c>
      <c r="T53" s="123">
        <v>111</v>
      </c>
      <c r="U53" s="9">
        <f t="shared" si="7"/>
        <v>0.9327731092436975</v>
      </c>
      <c r="V53" s="123">
        <v>98</v>
      </c>
      <c r="W53" s="9">
        <f t="shared" si="17"/>
        <v>0.82352941176470584</v>
      </c>
      <c r="X53" s="123">
        <v>111</v>
      </c>
      <c r="Y53" s="9">
        <f t="shared" si="9"/>
        <v>0.9327731092436975</v>
      </c>
      <c r="Z53" s="123">
        <v>112</v>
      </c>
      <c r="AA53" s="9">
        <f t="shared" si="10"/>
        <v>0.94117647058823528</v>
      </c>
      <c r="AB53" s="123">
        <v>49</v>
      </c>
      <c r="AC53" s="9">
        <f t="shared" si="11"/>
        <v>0.41176470588235292</v>
      </c>
      <c r="AD53" s="123">
        <v>111</v>
      </c>
      <c r="AE53" s="101">
        <f t="shared" si="12"/>
        <v>0.9327731092436975</v>
      </c>
    </row>
    <row r="54" spans="1:31" x14ac:dyDescent="0.2">
      <c r="A54" s="94" t="s">
        <v>56</v>
      </c>
      <c r="B54" s="134">
        <v>180</v>
      </c>
      <c r="C54" s="124">
        <v>180</v>
      </c>
      <c r="D54" s="14">
        <f t="shared" si="0"/>
        <v>1</v>
      </c>
      <c r="E54" s="124">
        <v>183</v>
      </c>
      <c r="F54" s="14">
        <f t="shared" si="1"/>
        <v>1.0166666666666666</v>
      </c>
      <c r="G54" s="124">
        <v>54</v>
      </c>
      <c r="H54" s="14">
        <f t="shared" si="2"/>
        <v>0.3</v>
      </c>
      <c r="I54" s="124">
        <v>182</v>
      </c>
      <c r="J54" s="14">
        <f t="shared" si="3"/>
        <v>1.0111111111111111</v>
      </c>
      <c r="K54" s="124">
        <v>182</v>
      </c>
      <c r="L54" s="14">
        <f t="shared" si="13"/>
        <v>1.0111111111111111</v>
      </c>
      <c r="M54" s="124">
        <v>175</v>
      </c>
      <c r="N54" s="14">
        <f t="shared" si="4"/>
        <v>0.97222222222222221</v>
      </c>
      <c r="O54" s="124">
        <v>175</v>
      </c>
      <c r="P54" s="14">
        <f t="shared" si="16"/>
        <v>0.97222222222222221</v>
      </c>
      <c r="Q54" s="124">
        <v>130</v>
      </c>
      <c r="R54" s="14">
        <f t="shared" si="6"/>
        <v>0.72222222222222221</v>
      </c>
      <c r="S54" s="134">
        <v>177</v>
      </c>
      <c r="T54" s="124">
        <v>186</v>
      </c>
      <c r="U54" s="14">
        <f t="shared" si="7"/>
        <v>1.0508474576271187</v>
      </c>
      <c r="V54" s="124">
        <v>158</v>
      </c>
      <c r="W54" s="14">
        <f t="shared" si="17"/>
        <v>0.89265536723163841</v>
      </c>
      <c r="X54" s="124">
        <v>185</v>
      </c>
      <c r="Y54" s="14">
        <f t="shared" si="9"/>
        <v>1.0451977401129944</v>
      </c>
      <c r="Z54" s="124">
        <v>182</v>
      </c>
      <c r="AA54" s="14">
        <f t="shared" si="10"/>
        <v>1.0282485875706215</v>
      </c>
      <c r="AB54" s="124">
        <v>59</v>
      </c>
      <c r="AC54" s="14">
        <f t="shared" si="11"/>
        <v>0.33333333333333331</v>
      </c>
      <c r="AD54" s="124">
        <v>182</v>
      </c>
      <c r="AE54" s="104">
        <f t="shared" si="12"/>
        <v>1.0282485875706215</v>
      </c>
    </row>
    <row r="55" spans="1:31" x14ac:dyDescent="0.2">
      <c r="A55" s="93" t="s">
        <v>57</v>
      </c>
      <c r="B55" s="133">
        <v>368</v>
      </c>
      <c r="C55" s="123">
        <v>277</v>
      </c>
      <c r="D55" s="9">
        <f t="shared" si="0"/>
        <v>0.75271739130434778</v>
      </c>
      <c r="E55" s="123">
        <v>275</v>
      </c>
      <c r="F55" s="9">
        <f t="shared" si="1"/>
        <v>0.74728260869565222</v>
      </c>
      <c r="G55" s="123">
        <v>204</v>
      </c>
      <c r="H55" s="9">
        <f t="shared" si="2"/>
        <v>0.55434782608695654</v>
      </c>
      <c r="I55" s="123">
        <v>275</v>
      </c>
      <c r="J55" s="9">
        <f t="shared" si="3"/>
        <v>0.74728260869565222</v>
      </c>
      <c r="K55" s="123">
        <v>275</v>
      </c>
      <c r="L55" s="9">
        <f t="shared" si="13"/>
        <v>0.74728260869565222</v>
      </c>
      <c r="M55" s="123">
        <v>295</v>
      </c>
      <c r="N55" s="9">
        <f t="shared" si="4"/>
        <v>0.80163043478260865</v>
      </c>
      <c r="O55" s="123">
        <v>310</v>
      </c>
      <c r="P55" s="9">
        <f t="shared" si="16"/>
        <v>0.84239130434782605</v>
      </c>
      <c r="Q55" s="123">
        <v>168</v>
      </c>
      <c r="R55" s="9">
        <f t="shared" si="6"/>
        <v>0.45652173913043476</v>
      </c>
      <c r="S55" s="133">
        <v>419</v>
      </c>
      <c r="T55" s="123">
        <v>336</v>
      </c>
      <c r="U55" s="9">
        <f t="shared" si="7"/>
        <v>0.80190930787589498</v>
      </c>
      <c r="V55" s="123">
        <v>284</v>
      </c>
      <c r="W55" s="9">
        <f t="shared" si="17"/>
        <v>0.67780429594272074</v>
      </c>
      <c r="X55" s="123">
        <v>324</v>
      </c>
      <c r="Y55" s="9">
        <f t="shared" si="9"/>
        <v>0.77326968973747012</v>
      </c>
      <c r="Z55" s="123">
        <v>315</v>
      </c>
      <c r="AA55" s="9">
        <f t="shared" si="10"/>
        <v>0.75178997613365151</v>
      </c>
      <c r="AB55" s="123">
        <v>64</v>
      </c>
      <c r="AC55" s="9">
        <f t="shared" si="11"/>
        <v>0.15274463007159905</v>
      </c>
      <c r="AD55" s="123">
        <v>328</v>
      </c>
      <c r="AE55" s="101">
        <f t="shared" si="12"/>
        <v>0.78281622911694515</v>
      </c>
    </row>
    <row r="56" spans="1:31" x14ac:dyDescent="0.2">
      <c r="A56" s="94" t="s">
        <v>58</v>
      </c>
      <c r="B56" s="134">
        <v>99</v>
      </c>
      <c r="C56" s="124">
        <v>91</v>
      </c>
      <c r="D56" s="14">
        <f t="shared" si="0"/>
        <v>0.91919191919191923</v>
      </c>
      <c r="E56" s="124">
        <v>90</v>
      </c>
      <c r="F56" s="14">
        <f t="shared" si="1"/>
        <v>0.90909090909090906</v>
      </c>
      <c r="G56" s="124">
        <v>25</v>
      </c>
      <c r="H56" s="14">
        <f t="shared" si="2"/>
        <v>0.25252525252525254</v>
      </c>
      <c r="I56" s="124">
        <v>90</v>
      </c>
      <c r="J56" s="14">
        <f t="shared" si="3"/>
        <v>0.90909090909090906</v>
      </c>
      <c r="K56" s="124">
        <v>90</v>
      </c>
      <c r="L56" s="14">
        <f t="shared" si="13"/>
        <v>0.90909090909090906</v>
      </c>
      <c r="M56" s="124">
        <v>79</v>
      </c>
      <c r="N56" s="14">
        <f t="shared" si="4"/>
        <v>0.79797979797979801</v>
      </c>
      <c r="O56" s="124">
        <v>82</v>
      </c>
      <c r="P56" s="14">
        <f t="shared" si="16"/>
        <v>0.82828282828282829</v>
      </c>
      <c r="Q56" s="124">
        <v>74</v>
      </c>
      <c r="R56" s="14">
        <f t="shared" si="6"/>
        <v>0.74747474747474751</v>
      </c>
      <c r="S56" s="134">
        <v>107</v>
      </c>
      <c r="T56" s="124">
        <v>106</v>
      </c>
      <c r="U56" s="14">
        <f t="shared" si="7"/>
        <v>0.99065420560747663</v>
      </c>
      <c r="V56" s="124">
        <v>117</v>
      </c>
      <c r="W56" s="14">
        <f t="shared" si="17"/>
        <v>1.0934579439252337</v>
      </c>
      <c r="X56" s="124">
        <v>106</v>
      </c>
      <c r="Y56" s="14">
        <f t="shared" si="9"/>
        <v>0.99065420560747663</v>
      </c>
      <c r="Z56" s="124">
        <v>106</v>
      </c>
      <c r="AA56" s="14">
        <f t="shared" si="10"/>
        <v>0.99065420560747663</v>
      </c>
      <c r="AB56" s="124">
        <v>0</v>
      </c>
      <c r="AC56" s="14">
        <f t="shared" si="11"/>
        <v>0</v>
      </c>
      <c r="AD56" s="124">
        <v>106</v>
      </c>
      <c r="AE56" s="104">
        <f t="shared" si="12"/>
        <v>0.99065420560747663</v>
      </c>
    </row>
    <row r="57" spans="1:31" x14ac:dyDescent="0.2">
      <c r="A57" s="93" t="s">
        <v>59</v>
      </c>
      <c r="B57" s="133">
        <v>355</v>
      </c>
      <c r="C57" s="123">
        <v>263</v>
      </c>
      <c r="D57" s="9">
        <f t="shared" si="0"/>
        <v>0.74084507042253522</v>
      </c>
      <c r="E57" s="123">
        <v>256</v>
      </c>
      <c r="F57" s="9">
        <f t="shared" si="1"/>
        <v>0.72112676056338032</v>
      </c>
      <c r="G57" s="123">
        <v>169</v>
      </c>
      <c r="H57" s="9">
        <f t="shared" si="2"/>
        <v>0.47605633802816899</v>
      </c>
      <c r="I57" s="123">
        <v>261</v>
      </c>
      <c r="J57" s="9">
        <f t="shared" si="3"/>
        <v>0.73521126760563382</v>
      </c>
      <c r="K57" s="123">
        <v>256</v>
      </c>
      <c r="L57" s="9">
        <f t="shared" si="13"/>
        <v>0.72112676056338032</v>
      </c>
      <c r="M57" s="123">
        <v>214</v>
      </c>
      <c r="N57" s="9">
        <f t="shared" si="4"/>
        <v>0.60281690140845068</v>
      </c>
      <c r="O57" s="123">
        <v>299</v>
      </c>
      <c r="P57" s="9">
        <f t="shared" si="16"/>
        <v>0.84225352112676055</v>
      </c>
      <c r="Q57" s="123">
        <v>133</v>
      </c>
      <c r="R57" s="9">
        <f t="shared" si="6"/>
        <v>0.37464788732394366</v>
      </c>
      <c r="S57" s="133">
        <v>386</v>
      </c>
      <c r="T57" s="123">
        <v>336</v>
      </c>
      <c r="U57" s="9">
        <f t="shared" si="7"/>
        <v>0.8704663212435233</v>
      </c>
      <c r="V57" s="123">
        <v>308</v>
      </c>
      <c r="W57" s="9">
        <f t="shared" si="17"/>
        <v>0.79792746113989632</v>
      </c>
      <c r="X57" s="123">
        <v>316</v>
      </c>
      <c r="Y57" s="9">
        <f t="shared" si="9"/>
        <v>0.81865284974093266</v>
      </c>
      <c r="Z57" s="123">
        <v>333</v>
      </c>
      <c r="AA57" s="9">
        <f t="shared" si="10"/>
        <v>0.86269430051813467</v>
      </c>
      <c r="AB57" s="123">
        <v>31</v>
      </c>
      <c r="AC57" s="9">
        <f t="shared" si="11"/>
        <v>8.0310880829015538E-2</v>
      </c>
      <c r="AD57" s="123">
        <v>289</v>
      </c>
      <c r="AE57" s="101">
        <f t="shared" si="12"/>
        <v>0.74870466321243523</v>
      </c>
    </row>
    <row r="58" spans="1:31" x14ac:dyDescent="0.2">
      <c r="A58" s="94" t="s">
        <v>60</v>
      </c>
      <c r="B58" s="134">
        <v>88</v>
      </c>
      <c r="C58" s="124">
        <v>87</v>
      </c>
      <c r="D58" s="14">
        <f t="shared" si="0"/>
        <v>0.98863636363636365</v>
      </c>
      <c r="E58" s="124">
        <v>87</v>
      </c>
      <c r="F58" s="14">
        <f t="shared" si="1"/>
        <v>0.98863636363636365</v>
      </c>
      <c r="G58" s="124">
        <v>13</v>
      </c>
      <c r="H58" s="14">
        <f t="shared" si="2"/>
        <v>0.14772727272727273</v>
      </c>
      <c r="I58" s="124">
        <v>87</v>
      </c>
      <c r="J58" s="14">
        <f t="shared" si="3"/>
        <v>0.98863636363636365</v>
      </c>
      <c r="K58" s="124">
        <v>87</v>
      </c>
      <c r="L58" s="14">
        <f t="shared" si="13"/>
        <v>0.98863636363636365</v>
      </c>
      <c r="M58" s="124">
        <v>78</v>
      </c>
      <c r="N58" s="14">
        <f t="shared" si="4"/>
        <v>0.88636363636363635</v>
      </c>
      <c r="O58" s="124">
        <v>82</v>
      </c>
      <c r="P58" s="14">
        <f t="shared" si="16"/>
        <v>0.93181818181818177</v>
      </c>
      <c r="Q58" s="124">
        <v>54</v>
      </c>
      <c r="R58" s="14">
        <f t="shared" si="6"/>
        <v>0.61363636363636365</v>
      </c>
      <c r="S58" s="134">
        <v>89</v>
      </c>
      <c r="T58" s="124">
        <v>88</v>
      </c>
      <c r="U58" s="14">
        <f t="shared" si="7"/>
        <v>0.9887640449438202</v>
      </c>
      <c r="V58" s="124">
        <v>74</v>
      </c>
      <c r="W58" s="14">
        <f t="shared" si="17"/>
        <v>0.8314606741573034</v>
      </c>
      <c r="X58" s="124">
        <v>87</v>
      </c>
      <c r="Y58" s="14">
        <f t="shared" si="9"/>
        <v>0.97752808988764039</v>
      </c>
      <c r="Z58" s="124">
        <v>88</v>
      </c>
      <c r="AA58" s="14">
        <f t="shared" si="10"/>
        <v>0.9887640449438202</v>
      </c>
      <c r="AB58" s="124">
        <v>7</v>
      </c>
      <c r="AC58" s="14">
        <f t="shared" si="11"/>
        <v>7.8651685393258425E-2</v>
      </c>
      <c r="AD58" s="124">
        <v>88</v>
      </c>
      <c r="AE58" s="104">
        <f t="shared" si="12"/>
        <v>0.9887640449438202</v>
      </c>
    </row>
    <row r="59" spans="1:31" x14ac:dyDescent="0.2">
      <c r="A59" s="93" t="s">
        <v>61</v>
      </c>
      <c r="B59" s="133">
        <v>51</v>
      </c>
      <c r="C59" s="123">
        <v>42</v>
      </c>
      <c r="D59" s="9">
        <f t="shared" si="0"/>
        <v>0.82352941176470584</v>
      </c>
      <c r="E59" s="123">
        <v>42</v>
      </c>
      <c r="F59" s="9">
        <f t="shared" si="1"/>
        <v>0.82352941176470584</v>
      </c>
      <c r="G59" s="123">
        <v>2</v>
      </c>
      <c r="H59" s="9">
        <f t="shared" si="2"/>
        <v>3.9215686274509803E-2</v>
      </c>
      <c r="I59" s="123">
        <v>42</v>
      </c>
      <c r="J59" s="9">
        <f t="shared" si="3"/>
        <v>0.82352941176470584</v>
      </c>
      <c r="K59" s="123">
        <v>42</v>
      </c>
      <c r="L59" s="9">
        <f t="shared" si="13"/>
        <v>0.82352941176470584</v>
      </c>
      <c r="M59" s="123">
        <v>41</v>
      </c>
      <c r="N59" s="9">
        <f t="shared" si="4"/>
        <v>0.80392156862745101</v>
      </c>
      <c r="O59" s="123">
        <v>41</v>
      </c>
      <c r="P59" s="9">
        <f t="shared" si="16"/>
        <v>0.80392156862745101</v>
      </c>
      <c r="Q59" s="123">
        <v>29</v>
      </c>
      <c r="R59" s="9">
        <f t="shared" si="6"/>
        <v>0.56862745098039214</v>
      </c>
      <c r="S59" s="133">
        <v>53</v>
      </c>
      <c r="T59" s="123">
        <v>40</v>
      </c>
      <c r="U59" s="9">
        <f t="shared" si="7"/>
        <v>0.75471698113207553</v>
      </c>
      <c r="V59" s="123">
        <v>53</v>
      </c>
      <c r="W59" s="9">
        <f t="shared" si="17"/>
        <v>1</v>
      </c>
      <c r="X59" s="123">
        <v>40</v>
      </c>
      <c r="Y59" s="9">
        <f t="shared" si="9"/>
        <v>0.75471698113207553</v>
      </c>
      <c r="Z59" s="123">
        <v>40</v>
      </c>
      <c r="AA59" s="9">
        <f t="shared" si="10"/>
        <v>0.75471698113207553</v>
      </c>
      <c r="AB59" s="123">
        <v>11</v>
      </c>
      <c r="AC59" s="9">
        <f t="shared" si="11"/>
        <v>0.20754716981132076</v>
      </c>
      <c r="AD59" s="123">
        <v>42</v>
      </c>
      <c r="AE59" s="101">
        <f t="shared" si="12"/>
        <v>0.79245283018867929</v>
      </c>
    </row>
    <row r="60" spans="1:31" x14ac:dyDescent="0.2">
      <c r="A60" s="94" t="s">
        <v>62</v>
      </c>
      <c r="B60" s="134">
        <v>101</v>
      </c>
      <c r="C60" s="124">
        <v>72</v>
      </c>
      <c r="D60" s="14">
        <f t="shared" si="0"/>
        <v>0.71287128712871284</v>
      </c>
      <c r="E60" s="124">
        <v>72</v>
      </c>
      <c r="F60" s="14">
        <f t="shared" si="1"/>
        <v>0.71287128712871284</v>
      </c>
      <c r="G60" s="124">
        <v>19</v>
      </c>
      <c r="H60" s="14">
        <f t="shared" si="2"/>
        <v>0.18811881188118812</v>
      </c>
      <c r="I60" s="124">
        <v>72</v>
      </c>
      <c r="J60" s="14">
        <f t="shared" si="3"/>
        <v>0.71287128712871284</v>
      </c>
      <c r="K60" s="124">
        <v>72</v>
      </c>
      <c r="L60" s="14">
        <f t="shared" si="13"/>
        <v>0.71287128712871284</v>
      </c>
      <c r="M60" s="124">
        <v>70</v>
      </c>
      <c r="N60" s="14">
        <f t="shared" si="4"/>
        <v>0.69306930693069302</v>
      </c>
      <c r="O60" s="124">
        <v>70</v>
      </c>
      <c r="P60" s="14">
        <f t="shared" si="16"/>
        <v>0.69306930693069302</v>
      </c>
      <c r="Q60" s="124">
        <v>45</v>
      </c>
      <c r="R60" s="14">
        <f t="shared" si="6"/>
        <v>0.44554455445544555</v>
      </c>
      <c r="S60" s="134">
        <v>105</v>
      </c>
      <c r="T60" s="124">
        <v>91</v>
      </c>
      <c r="U60" s="14">
        <f t="shared" si="7"/>
        <v>0.8666666666666667</v>
      </c>
      <c r="V60" s="124">
        <v>95</v>
      </c>
      <c r="W60" s="14">
        <f t="shared" si="17"/>
        <v>0.90476190476190477</v>
      </c>
      <c r="X60" s="124">
        <v>91</v>
      </c>
      <c r="Y60" s="14">
        <f t="shared" si="9"/>
        <v>0.8666666666666667</v>
      </c>
      <c r="Z60" s="124">
        <v>91</v>
      </c>
      <c r="AA60" s="14">
        <f t="shared" si="10"/>
        <v>0.8666666666666667</v>
      </c>
      <c r="AB60" s="124">
        <v>74</v>
      </c>
      <c r="AC60" s="14">
        <f t="shared" si="11"/>
        <v>0.70476190476190481</v>
      </c>
      <c r="AD60" s="124">
        <v>91</v>
      </c>
      <c r="AE60" s="104">
        <f t="shared" si="12"/>
        <v>0.8666666666666667</v>
      </c>
    </row>
    <row r="61" spans="1:31" x14ac:dyDescent="0.2">
      <c r="A61" s="93" t="s">
        <v>63</v>
      </c>
      <c r="B61" s="133">
        <v>27</v>
      </c>
      <c r="C61" s="123">
        <v>28</v>
      </c>
      <c r="D61" s="9">
        <f t="shared" si="0"/>
        <v>1.037037037037037</v>
      </c>
      <c r="E61" s="123">
        <v>28</v>
      </c>
      <c r="F61" s="9">
        <f t="shared" si="1"/>
        <v>1.037037037037037</v>
      </c>
      <c r="G61" s="123">
        <v>1</v>
      </c>
      <c r="H61" s="9">
        <f t="shared" si="2"/>
        <v>3.7037037037037035E-2</v>
      </c>
      <c r="I61" s="123">
        <v>28</v>
      </c>
      <c r="J61" s="9">
        <f t="shared" si="3"/>
        <v>1.037037037037037</v>
      </c>
      <c r="K61" s="123">
        <v>28</v>
      </c>
      <c r="L61" s="9">
        <f t="shared" si="13"/>
        <v>1.037037037037037</v>
      </c>
      <c r="M61" s="123">
        <v>24</v>
      </c>
      <c r="N61" s="9">
        <f t="shared" si="4"/>
        <v>0.88888888888888884</v>
      </c>
      <c r="O61" s="123">
        <v>24</v>
      </c>
      <c r="P61" s="9">
        <f t="shared" si="16"/>
        <v>0.88888888888888884</v>
      </c>
      <c r="Q61" s="123">
        <v>19</v>
      </c>
      <c r="R61" s="9">
        <f t="shared" si="6"/>
        <v>0.70370370370370372</v>
      </c>
      <c r="S61" s="133">
        <v>30</v>
      </c>
      <c r="T61" s="123">
        <v>28</v>
      </c>
      <c r="U61" s="9">
        <f t="shared" si="7"/>
        <v>0.93333333333333335</v>
      </c>
      <c r="V61" s="123">
        <v>32</v>
      </c>
      <c r="W61" s="9">
        <f t="shared" si="17"/>
        <v>1.0666666666666667</v>
      </c>
      <c r="X61" s="123">
        <v>28</v>
      </c>
      <c r="Y61" s="9">
        <f t="shared" si="9"/>
        <v>0.93333333333333335</v>
      </c>
      <c r="Z61" s="123">
        <v>28</v>
      </c>
      <c r="AA61" s="9">
        <f t="shared" si="10"/>
        <v>0.93333333333333335</v>
      </c>
      <c r="AB61" s="123">
        <v>22</v>
      </c>
      <c r="AC61" s="9">
        <f t="shared" si="11"/>
        <v>0.73333333333333328</v>
      </c>
      <c r="AD61" s="123">
        <v>28</v>
      </c>
      <c r="AE61" s="101">
        <f t="shared" si="12"/>
        <v>0.93333333333333335</v>
      </c>
    </row>
    <row r="62" spans="1:31" x14ac:dyDescent="0.2">
      <c r="A62" s="94" t="s">
        <v>64</v>
      </c>
      <c r="B62" s="134">
        <v>114</v>
      </c>
      <c r="C62" s="124">
        <v>84</v>
      </c>
      <c r="D62" s="14">
        <f t="shared" si="0"/>
        <v>0.73684210526315785</v>
      </c>
      <c r="E62" s="124">
        <v>84</v>
      </c>
      <c r="F62" s="14">
        <f t="shared" si="1"/>
        <v>0.73684210526315785</v>
      </c>
      <c r="G62" s="124">
        <v>48</v>
      </c>
      <c r="H62" s="14">
        <f t="shared" si="2"/>
        <v>0.42105263157894735</v>
      </c>
      <c r="I62" s="124">
        <v>84</v>
      </c>
      <c r="J62" s="14">
        <f t="shared" si="3"/>
        <v>0.73684210526315785</v>
      </c>
      <c r="K62" s="124">
        <v>84</v>
      </c>
      <c r="L62" s="14">
        <f t="shared" si="13"/>
        <v>0.73684210526315785</v>
      </c>
      <c r="M62" s="124">
        <v>91</v>
      </c>
      <c r="N62" s="14">
        <f t="shared" si="4"/>
        <v>0.79824561403508776</v>
      </c>
      <c r="O62" s="124">
        <v>92</v>
      </c>
      <c r="P62" s="14">
        <f t="shared" si="16"/>
        <v>0.80701754385964908</v>
      </c>
      <c r="Q62" s="124">
        <v>61</v>
      </c>
      <c r="R62" s="14">
        <f t="shared" si="6"/>
        <v>0.53508771929824561</v>
      </c>
      <c r="S62" s="134">
        <v>116</v>
      </c>
      <c r="T62" s="124">
        <v>102</v>
      </c>
      <c r="U62" s="14">
        <f t="shared" si="7"/>
        <v>0.87931034482758619</v>
      </c>
      <c r="V62" s="124">
        <v>107</v>
      </c>
      <c r="W62" s="14">
        <f t="shared" si="17"/>
        <v>0.92241379310344829</v>
      </c>
      <c r="X62" s="124">
        <v>102</v>
      </c>
      <c r="Y62" s="14">
        <f t="shared" si="9"/>
        <v>0.87931034482758619</v>
      </c>
      <c r="Z62" s="124">
        <v>103</v>
      </c>
      <c r="AA62" s="14">
        <f t="shared" si="10"/>
        <v>0.88793103448275867</v>
      </c>
      <c r="AB62" s="124">
        <v>41</v>
      </c>
      <c r="AC62" s="14">
        <f t="shared" si="11"/>
        <v>0.35344827586206895</v>
      </c>
      <c r="AD62" s="124">
        <v>102</v>
      </c>
      <c r="AE62" s="104">
        <f t="shared" si="12"/>
        <v>0.87931034482758619</v>
      </c>
    </row>
    <row r="63" spans="1:31" x14ac:dyDescent="0.2">
      <c r="A63" s="93" t="s">
        <v>65</v>
      </c>
      <c r="B63" s="133">
        <v>126</v>
      </c>
      <c r="C63" s="123">
        <v>106</v>
      </c>
      <c r="D63" s="9">
        <f t="shared" si="0"/>
        <v>0.84126984126984128</v>
      </c>
      <c r="E63" s="123">
        <v>97</v>
      </c>
      <c r="F63" s="9">
        <f t="shared" si="1"/>
        <v>0.76984126984126988</v>
      </c>
      <c r="G63" s="123">
        <v>41</v>
      </c>
      <c r="H63" s="9">
        <f t="shared" si="2"/>
        <v>0.32539682539682541</v>
      </c>
      <c r="I63" s="123">
        <v>97</v>
      </c>
      <c r="J63" s="9">
        <f t="shared" si="3"/>
        <v>0.76984126984126988</v>
      </c>
      <c r="K63" s="123">
        <v>97</v>
      </c>
      <c r="L63" s="9">
        <f t="shared" si="13"/>
        <v>0.76984126984126988</v>
      </c>
      <c r="M63" s="123">
        <v>92</v>
      </c>
      <c r="N63" s="9">
        <f t="shared" si="4"/>
        <v>0.73015873015873012</v>
      </c>
      <c r="O63" s="123">
        <v>95</v>
      </c>
      <c r="P63" s="9">
        <f t="shared" si="16"/>
        <v>0.75396825396825395</v>
      </c>
      <c r="Q63" s="123">
        <v>70</v>
      </c>
      <c r="R63" s="9">
        <f t="shared" si="6"/>
        <v>0.55555555555555558</v>
      </c>
      <c r="S63" s="133">
        <v>128</v>
      </c>
      <c r="T63" s="123">
        <v>114</v>
      </c>
      <c r="U63" s="9">
        <f t="shared" si="7"/>
        <v>0.890625</v>
      </c>
      <c r="V63" s="123">
        <v>116</v>
      </c>
      <c r="W63" s="9">
        <f t="shared" si="17"/>
        <v>0.90625</v>
      </c>
      <c r="X63" s="123">
        <v>113</v>
      </c>
      <c r="Y63" s="9">
        <f t="shared" si="9"/>
        <v>0.8828125</v>
      </c>
      <c r="Z63" s="123">
        <v>114</v>
      </c>
      <c r="AA63" s="9">
        <f t="shared" si="10"/>
        <v>0.890625</v>
      </c>
      <c r="AB63" s="123">
        <v>15</v>
      </c>
      <c r="AC63" s="9">
        <f t="shared" si="11"/>
        <v>0.1171875</v>
      </c>
      <c r="AD63" s="123">
        <v>98</v>
      </c>
      <c r="AE63" s="101">
        <f t="shared" si="12"/>
        <v>0.765625</v>
      </c>
    </row>
    <row r="64" spans="1:31" x14ac:dyDescent="0.2">
      <c r="A64" s="94" t="s">
        <v>66</v>
      </c>
      <c r="B64" s="134">
        <v>146</v>
      </c>
      <c r="C64" s="124">
        <v>148</v>
      </c>
      <c r="D64" s="14">
        <f t="shared" si="0"/>
        <v>1.0136986301369864</v>
      </c>
      <c r="E64" s="124">
        <v>146</v>
      </c>
      <c r="F64" s="14">
        <f t="shared" si="1"/>
        <v>1</v>
      </c>
      <c r="G64" s="124">
        <v>30</v>
      </c>
      <c r="H64" s="14">
        <f t="shared" si="2"/>
        <v>0.20547945205479451</v>
      </c>
      <c r="I64" s="124">
        <v>146</v>
      </c>
      <c r="J64" s="14">
        <f t="shared" si="3"/>
        <v>1</v>
      </c>
      <c r="K64" s="124">
        <v>145</v>
      </c>
      <c r="L64" s="14">
        <f t="shared" si="13"/>
        <v>0.99315068493150682</v>
      </c>
      <c r="M64" s="124">
        <v>147</v>
      </c>
      <c r="N64" s="14">
        <f t="shared" si="4"/>
        <v>1.0068493150684932</v>
      </c>
      <c r="O64" s="124">
        <v>144</v>
      </c>
      <c r="P64" s="14">
        <f t="shared" si="16"/>
        <v>0.98630136986301364</v>
      </c>
      <c r="Q64" s="124">
        <v>98</v>
      </c>
      <c r="R64" s="14">
        <f t="shared" si="6"/>
        <v>0.67123287671232879</v>
      </c>
      <c r="S64" s="134">
        <v>171</v>
      </c>
      <c r="T64" s="124">
        <v>188</v>
      </c>
      <c r="U64" s="14">
        <f t="shared" si="7"/>
        <v>1.0994152046783625</v>
      </c>
      <c r="V64" s="124">
        <v>158</v>
      </c>
      <c r="W64" s="14">
        <f t="shared" si="17"/>
        <v>0.92397660818713445</v>
      </c>
      <c r="X64" s="124">
        <v>186</v>
      </c>
      <c r="Y64" s="14">
        <f t="shared" si="9"/>
        <v>1.0877192982456141</v>
      </c>
      <c r="Z64" s="124">
        <v>146</v>
      </c>
      <c r="AA64" s="14">
        <f t="shared" si="10"/>
        <v>0.85380116959064323</v>
      </c>
      <c r="AB64" s="124">
        <v>11</v>
      </c>
      <c r="AC64" s="14">
        <f t="shared" si="11"/>
        <v>6.4327485380116955E-2</v>
      </c>
      <c r="AD64" s="124">
        <v>179</v>
      </c>
      <c r="AE64" s="104">
        <f t="shared" si="12"/>
        <v>1.0467836257309941</v>
      </c>
    </row>
    <row r="65" spans="1:31" x14ac:dyDescent="0.2">
      <c r="A65" s="93" t="s">
        <v>67</v>
      </c>
      <c r="B65" s="133">
        <v>144</v>
      </c>
      <c r="C65" s="123">
        <v>124</v>
      </c>
      <c r="D65" s="9">
        <f t="shared" si="0"/>
        <v>0.86111111111111116</v>
      </c>
      <c r="E65" s="123">
        <v>126</v>
      </c>
      <c r="F65" s="9">
        <f t="shared" si="1"/>
        <v>0.875</v>
      </c>
      <c r="G65" s="123">
        <v>35</v>
      </c>
      <c r="H65" s="9">
        <f t="shared" si="2"/>
        <v>0.24305555555555555</v>
      </c>
      <c r="I65" s="123">
        <v>126</v>
      </c>
      <c r="J65" s="9">
        <f t="shared" si="3"/>
        <v>0.875</v>
      </c>
      <c r="K65" s="123">
        <v>126</v>
      </c>
      <c r="L65" s="9">
        <f t="shared" si="13"/>
        <v>0.875</v>
      </c>
      <c r="M65" s="123">
        <v>131</v>
      </c>
      <c r="N65" s="9">
        <f t="shared" si="4"/>
        <v>0.90972222222222221</v>
      </c>
      <c r="O65" s="123">
        <v>133</v>
      </c>
      <c r="P65" s="9">
        <f t="shared" si="16"/>
        <v>0.92361111111111116</v>
      </c>
      <c r="Q65" s="123">
        <v>84</v>
      </c>
      <c r="R65" s="9">
        <f t="shared" si="6"/>
        <v>0.58333333333333337</v>
      </c>
      <c r="S65" s="133">
        <v>148</v>
      </c>
      <c r="T65" s="123">
        <v>134</v>
      </c>
      <c r="U65" s="9">
        <f t="shared" si="7"/>
        <v>0.90540540540540537</v>
      </c>
      <c r="V65" s="123">
        <v>158</v>
      </c>
      <c r="W65" s="9">
        <f t="shared" si="17"/>
        <v>1.0675675675675675</v>
      </c>
      <c r="X65" s="123">
        <v>135</v>
      </c>
      <c r="Y65" s="9">
        <f t="shared" si="9"/>
        <v>0.91216216216216217</v>
      </c>
      <c r="Z65" s="123">
        <v>134</v>
      </c>
      <c r="AA65" s="9">
        <f t="shared" si="10"/>
        <v>0.90540540540540537</v>
      </c>
      <c r="AB65" s="123">
        <v>24</v>
      </c>
      <c r="AC65" s="9">
        <f t="shared" si="11"/>
        <v>0.16216216216216217</v>
      </c>
      <c r="AD65" s="123">
        <v>134</v>
      </c>
      <c r="AE65" s="101">
        <f t="shared" si="12"/>
        <v>0.90540540540540537</v>
      </c>
    </row>
    <row r="66" spans="1:31" ht="13.5" thickBot="1" x14ac:dyDescent="0.25">
      <c r="A66" s="95" t="s">
        <v>68</v>
      </c>
      <c r="B66" s="135">
        <v>83</v>
      </c>
      <c r="C66" s="125">
        <v>60</v>
      </c>
      <c r="D66" s="25">
        <f t="shared" si="0"/>
        <v>0.72289156626506024</v>
      </c>
      <c r="E66" s="125">
        <v>66</v>
      </c>
      <c r="F66" s="25">
        <f t="shared" si="1"/>
        <v>0.79518072289156627</v>
      </c>
      <c r="G66" s="125">
        <v>39</v>
      </c>
      <c r="H66" s="25">
        <f t="shared" si="2"/>
        <v>0.46987951807228917</v>
      </c>
      <c r="I66" s="125">
        <v>66</v>
      </c>
      <c r="J66" s="25">
        <f t="shared" si="3"/>
        <v>0.79518072289156627</v>
      </c>
      <c r="K66" s="125">
        <v>66</v>
      </c>
      <c r="L66" s="25">
        <f t="shared" si="13"/>
        <v>0.79518072289156627</v>
      </c>
      <c r="M66" s="125">
        <v>72</v>
      </c>
      <c r="N66" s="25">
        <f t="shared" si="4"/>
        <v>0.86746987951807231</v>
      </c>
      <c r="O66" s="125">
        <v>71</v>
      </c>
      <c r="P66" s="25">
        <f t="shared" si="16"/>
        <v>0.85542168674698793</v>
      </c>
      <c r="Q66" s="125">
        <v>51</v>
      </c>
      <c r="R66" s="25">
        <f>Q66/(B66)</f>
        <v>0.61445783132530118</v>
      </c>
      <c r="S66" s="135">
        <v>91</v>
      </c>
      <c r="T66" s="125">
        <v>60</v>
      </c>
      <c r="U66" s="25">
        <f t="shared" si="7"/>
        <v>0.65934065934065933</v>
      </c>
      <c r="V66" s="125">
        <v>80</v>
      </c>
      <c r="W66" s="25">
        <f t="shared" si="17"/>
        <v>0.87912087912087911</v>
      </c>
      <c r="X66" s="125">
        <v>64</v>
      </c>
      <c r="Y66" s="25">
        <f t="shared" si="9"/>
        <v>0.70329670329670335</v>
      </c>
      <c r="Z66" s="125">
        <v>59</v>
      </c>
      <c r="AA66" s="25">
        <f t="shared" si="10"/>
        <v>0.64835164835164838</v>
      </c>
      <c r="AB66" s="125">
        <v>5</v>
      </c>
      <c r="AC66" s="25">
        <f t="shared" si="11"/>
        <v>5.4945054945054944E-2</v>
      </c>
      <c r="AD66" s="125">
        <v>57</v>
      </c>
      <c r="AE66" s="106">
        <f t="shared" si="12"/>
        <v>0.62637362637362637</v>
      </c>
    </row>
    <row r="67" spans="1:31" x14ac:dyDescent="0.2">
      <c r="A67" s="109" t="s">
        <v>69</v>
      </c>
      <c r="B67" s="113">
        <f>SUM(B68:B84)</f>
        <v>3097</v>
      </c>
      <c r="C67" s="126">
        <f>SUM(C68:C84)</f>
        <v>2639</v>
      </c>
      <c r="D67" s="127">
        <f t="shared" si="0"/>
        <v>0.852114949951566</v>
      </c>
      <c r="E67" s="126">
        <f>SUM(E68:E84)</f>
        <v>2632</v>
      </c>
      <c r="F67" s="127">
        <f t="shared" si="1"/>
        <v>0.84985469809493053</v>
      </c>
      <c r="G67" s="126">
        <f>SUM(G68:G84)</f>
        <v>1625</v>
      </c>
      <c r="H67" s="127">
        <f t="shared" si="2"/>
        <v>0.52470132386180179</v>
      </c>
      <c r="I67" s="126">
        <f>SUM(I68:I84)</f>
        <v>2632</v>
      </c>
      <c r="J67" s="127">
        <f t="shared" si="3"/>
        <v>0.84985469809493053</v>
      </c>
      <c r="K67" s="126">
        <f>SUM(K68:K84)</f>
        <v>2631</v>
      </c>
      <c r="L67" s="127">
        <f>K67/B67</f>
        <v>0.84953180497255409</v>
      </c>
      <c r="M67" s="126">
        <f>SUM(M68:M84)</f>
        <v>2521</v>
      </c>
      <c r="N67" s="127">
        <f t="shared" si="4"/>
        <v>0.81401356151113979</v>
      </c>
      <c r="O67" s="126">
        <f>SUM(O68:O84)</f>
        <v>2581</v>
      </c>
      <c r="P67" s="127">
        <f t="shared" si="16"/>
        <v>0.83338714885372944</v>
      </c>
      <c r="Q67" s="126">
        <f>SUM(Q68:Q84)</f>
        <v>2083</v>
      </c>
      <c r="R67" s="127">
        <f t="shared" ref="R67" si="18">Q67/(B67)</f>
        <v>0.67258637391023568</v>
      </c>
      <c r="S67" s="113">
        <f>SUM(S68:S84)</f>
        <v>3208</v>
      </c>
      <c r="T67" s="126">
        <f>SUM(T68:T84)</f>
        <v>2838</v>
      </c>
      <c r="U67" s="127">
        <f t="shared" si="7"/>
        <v>0.88466334164588534</v>
      </c>
      <c r="V67" s="126">
        <f>SUM(V68:V84)</f>
        <v>2754</v>
      </c>
      <c r="W67" s="127">
        <f>V67/S67</f>
        <v>0.85847880299251866</v>
      </c>
      <c r="X67" s="126">
        <f>SUM(X68:X84)</f>
        <v>2796</v>
      </c>
      <c r="Y67" s="127">
        <f t="shared" si="9"/>
        <v>0.87157107231920194</v>
      </c>
      <c r="Z67" s="126">
        <f>SUM(Z68:Z84)</f>
        <v>2746</v>
      </c>
      <c r="AA67" s="127">
        <f t="shared" si="10"/>
        <v>0.8559850374064838</v>
      </c>
      <c r="AB67" s="126">
        <f>SUM(AB68:AB84)</f>
        <v>402</v>
      </c>
      <c r="AC67" s="127">
        <f>AB67/S67</f>
        <v>0.12531172069825436</v>
      </c>
      <c r="AD67" s="126">
        <f>SUM(AD68:AD84)</f>
        <v>2769</v>
      </c>
      <c r="AE67" s="114">
        <f t="shared" si="12"/>
        <v>0.86315461346633415</v>
      </c>
    </row>
    <row r="68" spans="1:31" x14ac:dyDescent="0.2">
      <c r="A68" s="93" t="s">
        <v>71</v>
      </c>
      <c r="B68" s="133">
        <v>127</v>
      </c>
      <c r="C68" s="123">
        <v>110</v>
      </c>
      <c r="D68" s="9">
        <f t="shared" si="0"/>
        <v>0.86614173228346458</v>
      </c>
      <c r="E68" s="123">
        <v>110</v>
      </c>
      <c r="F68" s="9">
        <f t="shared" si="1"/>
        <v>0.86614173228346458</v>
      </c>
      <c r="G68" s="123">
        <v>30</v>
      </c>
      <c r="H68" s="9">
        <f t="shared" si="2"/>
        <v>0.23622047244094488</v>
      </c>
      <c r="I68" s="123">
        <v>110</v>
      </c>
      <c r="J68" s="9">
        <f t="shared" si="3"/>
        <v>0.86614173228346458</v>
      </c>
      <c r="K68" s="123">
        <v>109</v>
      </c>
      <c r="L68" s="9">
        <f t="shared" si="13"/>
        <v>0.8582677165354331</v>
      </c>
      <c r="M68" s="123">
        <v>122</v>
      </c>
      <c r="N68" s="9">
        <f t="shared" si="4"/>
        <v>0.96062992125984248</v>
      </c>
      <c r="O68" s="123">
        <v>122</v>
      </c>
      <c r="P68" s="9">
        <f t="shared" si="16"/>
        <v>0.96062992125984248</v>
      </c>
      <c r="Q68" s="123">
        <v>91</v>
      </c>
      <c r="R68" s="9">
        <f t="shared" si="6"/>
        <v>0.71653543307086609</v>
      </c>
      <c r="S68" s="133">
        <v>134</v>
      </c>
      <c r="T68" s="123">
        <v>106</v>
      </c>
      <c r="U68" s="9">
        <f t="shared" si="7"/>
        <v>0.79104477611940294</v>
      </c>
      <c r="V68" s="123">
        <v>110</v>
      </c>
      <c r="W68" s="9">
        <f>V68/S68</f>
        <v>0.82089552238805974</v>
      </c>
      <c r="X68" s="123">
        <v>109</v>
      </c>
      <c r="Y68" s="9">
        <f t="shared" si="9"/>
        <v>0.81343283582089554</v>
      </c>
      <c r="Z68" s="123">
        <v>107</v>
      </c>
      <c r="AA68" s="9">
        <f t="shared" si="10"/>
        <v>0.79850746268656714</v>
      </c>
      <c r="AB68" s="123">
        <v>25</v>
      </c>
      <c r="AC68" s="9">
        <f t="shared" si="11"/>
        <v>0.18656716417910449</v>
      </c>
      <c r="AD68" s="123">
        <v>107</v>
      </c>
      <c r="AE68" s="101">
        <f t="shared" si="12"/>
        <v>0.79850746268656714</v>
      </c>
    </row>
    <row r="69" spans="1:31" x14ac:dyDescent="0.2">
      <c r="A69" s="94" t="s">
        <v>72</v>
      </c>
      <c r="B69" s="134">
        <v>57</v>
      </c>
      <c r="C69" s="124">
        <v>51</v>
      </c>
      <c r="D69" s="14">
        <f t="shared" si="0"/>
        <v>0.89473684210526316</v>
      </c>
      <c r="E69" s="124">
        <v>52</v>
      </c>
      <c r="F69" s="14">
        <f t="shared" si="1"/>
        <v>0.91228070175438591</v>
      </c>
      <c r="G69" s="124">
        <v>11</v>
      </c>
      <c r="H69" s="14">
        <f t="shared" si="2"/>
        <v>0.19298245614035087</v>
      </c>
      <c r="I69" s="124">
        <v>52</v>
      </c>
      <c r="J69" s="14">
        <f t="shared" si="3"/>
        <v>0.91228070175438591</v>
      </c>
      <c r="K69" s="124">
        <v>52</v>
      </c>
      <c r="L69" s="14">
        <f t="shared" si="13"/>
        <v>0.91228070175438591</v>
      </c>
      <c r="M69" s="124">
        <v>47</v>
      </c>
      <c r="N69" s="14">
        <f t="shared" si="4"/>
        <v>0.82456140350877194</v>
      </c>
      <c r="O69" s="124">
        <v>53</v>
      </c>
      <c r="P69" s="14">
        <f t="shared" si="16"/>
        <v>0.92982456140350878</v>
      </c>
      <c r="Q69" s="124">
        <v>30</v>
      </c>
      <c r="R69" s="14">
        <f>Q69/(B69)</f>
        <v>0.52631578947368418</v>
      </c>
      <c r="S69" s="134">
        <v>60</v>
      </c>
      <c r="T69" s="124">
        <v>46</v>
      </c>
      <c r="U69" s="14">
        <f t="shared" si="7"/>
        <v>0.76666666666666672</v>
      </c>
      <c r="V69" s="124">
        <v>47</v>
      </c>
      <c r="W69" s="14">
        <f t="shared" ref="W69:W83" si="19">V69/S69</f>
        <v>0.78333333333333333</v>
      </c>
      <c r="X69" s="124">
        <v>46</v>
      </c>
      <c r="Y69" s="14">
        <f t="shared" si="9"/>
        <v>0.76666666666666672</v>
      </c>
      <c r="Z69" s="124">
        <v>46</v>
      </c>
      <c r="AA69" s="14">
        <f t="shared" si="10"/>
        <v>0.76666666666666672</v>
      </c>
      <c r="AB69" s="124">
        <v>23</v>
      </c>
      <c r="AC69" s="14">
        <f t="shared" si="11"/>
        <v>0.38333333333333336</v>
      </c>
      <c r="AD69" s="124">
        <v>46</v>
      </c>
      <c r="AE69" s="104">
        <f t="shared" si="12"/>
        <v>0.76666666666666672</v>
      </c>
    </row>
    <row r="70" spans="1:31" x14ac:dyDescent="0.2">
      <c r="A70" s="93" t="s">
        <v>73</v>
      </c>
      <c r="B70" s="133">
        <v>101</v>
      </c>
      <c r="C70" s="123">
        <v>86</v>
      </c>
      <c r="D70" s="9">
        <f t="shared" si="0"/>
        <v>0.85148514851485146</v>
      </c>
      <c r="E70" s="123">
        <v>86</v>
      </c>
      <c r="F70" s="9">
        <f t="shared" si="1"/>
        <v>0.85148514851485146</v>
      </c>
      <c r="G70" s="123">
        <v>38</v>
      </c>
      <c r="H70" s="9">
        <f t="shared" si="2"/>
        <v>0.37623762376237624</v>
      </c>
      <c r="I70" s="123">
        <v>86</v>
      </c>
      <c r="J70" s="9">
        <f t="shared" si="3"/>
        <v>0.85148514851485146</v>
      </c>
      <c r="K70" s="123">
        <v>86</v>
      </c>
      <c r="L70" s="9">
        <f t="shared" si="13"/>
        <v>0.85148514851485146</v>
      </c>
      <c r="M70" s="123">
        <v>68</v>
      </c>
      <c r="N70" s="9">
        <f t="shared" si="4"/>
        <v>0.67326732673267331</v>
      </c>
      <c r="O70" s="123">
        <v>67</v>
      </c>
      <c r="P70" s="9">
        <f t="shared" si="16"/>
        <v>0.6633663366336634</v>
      </c>
      <c r="Q70" s="123">
        <v>65</v>
      </c>
      <c r="R70" s="9">
        <f t="shared" si="6"/>
        <v>0.64356435643564358</v>
      </c>
      <c r="S70" s="133">
        <v>109</v>
      </c>
      <c r="T70" s="123">
        <v>94</v>
      </c>
      <c r="U70" s="9">
        <f t="shared" si="7"/>
        <v>0.86238532110091748</v>
      </c>
      <c r="V70" s="123">
        <v>89</v>
      </c>
      <c r="W70" s="9">
        <f t="shared" si="19"/>
        <v>0.8165137614678899</v>
      </c>
      <c r="X70" s="123">
        <v>94</v>
      </c>
      <c r="Y70" s="9">
        <f t="shared" si="9"/>
        <v>0.86238532110091748</v>
      </c>
      <c r="Z70" s="123">
        <v>94</v>
      </c>
      <c r="AA70" s="9">
        <f t="shared" si="10"/>
        <v>0.86238532110091748</v>
      </c>
      <c r="AB70" s="123">
        <v>32</v>
      </c>
      <c r="AC70" s="9">
        <f t="shared" si="11"/>
        <v>0.29357798165137616</v>
      </c>
      <c r="AD70" s="123">
        <v>94</v>
      </c>
      <c r="AE70" s="101">
        <f t="shared" si="12"/>
        <v>0.86238532110091748</v>
      </c>
    </row>
    <row r="71" spans="1:31" x14ac:dyDescent="0.2">
      <c r="A71" s="94" t="s">
        <v>74</v>
      </c>
      <c r="B71" s="134">
        <v>95</v>
      </c>
      <c r="C71" s="124">
        <v>82</v>
      </c>
      <c r="D71" s="14">
        <f t="shared" si="0"/>
        <v>0.86315789473684212</v>
      </c>
      <c r="E71" s="124">
        <v>83</v>
      </c>
      <c r="F71" s="14">
        <f t="shared" si="1"/>
        <v>0.87368421052631584</v>
      </c>
      <c r="G71" s="124">
        <v>37</v>
      </c>
      <c r="H71" s="14">
        <f t="shared" si="2"/>
        <v>0.38947368421052631</v>
      </c>
      <c r="I71" s="124">
        <v>83</v>
      </c>
      <c r="J71" s="14">
        <f t="shared" si="3"/>
        <v>0.87368421052631584</v>
      </c>
      <c r="K71" s="124">
        <v>83</v>
      </c>
      <c r="L71" s="14">
        <f t="shared" si="13"/>
        <v>0.87368421052631584</v>
      </c>
      <c r="M71" s="124">
        <v>74</v>
      </c>
      <c r="N71" s="14">
        <f t="shared" si="4"/>
        <v>0.77894736842105261</v>
      </c>
      <c r="O71" s="124">
        <v>71</v>
      </c>
      <c r="P71" s="14">
        <f t="shared" si="16"/>
        <v>0.74736842105263157</v>
      </c>
      <c r="Q71" s="124">
        <v>49</v>
      </c>
      <c r="R71" s="14">
        <f t="shared" si="6"/>
        <v>0.51578947368421058</v>
      </c>
      <c r="S71" s="134">
        <v>100</v>
      </c>
      <c r="T71" s="124">
        <v>90</v>
      </c>
      <c r="U71" s="14">
        <f t="shared" si="7"/>
        <v>0.9</v>
      </c>
      <c r="V71" s="124">
        <v>87</v>
      </c>
      <c r="W71" s="14">
        <f t="shared" si="19"/>
        <v>0.87</v>
      </c>
      <c r="X71" s="124">
        <v>90</v>
      </c>
      <c r="Y71" s="14">
        <f t="shared" si="9"/>
        <v>0.9</v>
      </c>
      <c r="Z71" s="124">
        <v>90</v>
      </c>
      <c r="AA71" s="14">
        <f t="shared" si="10"/>
        <v>0.9</v>
      </c>
      <c r="AB71" s="124">
        <v>52</v>
      </c>
      <c r="AC71" s="14">
        <f t="shared" si="11"/>
        <v>0.52</v>
      </c>
      <c r="AD71" s="124">
        <v>91</v>
      </c>
      <c r="AE71" s="104">
        <f t="shared" si="12"/>
        <v>0.91</v>
      </c>
    </row>
    <row r="72" spans="1:31" x14ac:dyDescent="0.2">
      <c r="A72" s="93" t="s">
        <v>75</v>
      </c>
      <c r="B72" s="133">
        <v>26</v>
      </c>
      <c r="C72" s="123">
        <v>22</v>
      </c>
      <c r="D72" s="9">
        <f t="shared" si="0"/>
        <v>0.84615384615384615</v>
      </c>
      <c r="E72" s="123">
        <v>22</v>
      </c>
      <c r="F72" s="9">
        <f t="shared" si="1"/>
        <v>0.84615384615384615</v>
      </c>
      <c r="G72" s="123">
        <v>3</v>
      </c>
      <c r="H72" s="9">
        <f t="shared" si="2"/>
        <v>0.11538461538461539</v>
      </c>
      <c r="I72" s="123">
        <v>22</v>
      </c>
      <c r="J72" s="9">
        <f t="shared" si="3"/>
        <v>0.84615384615384615</v>
      </c>
      <c r="K72" s="123">
        <v>22</v>
      </c>
      <c r="L72" s="9">
        <f t="shared" si="13"/>
        <v>0.84615384615384615</v>
      </c>
      <c r="M72" s="123">
        <v>22</v>
      </c>
      <c r="N72" s="9">
        <f t="shared" si="4"/>
        <v>0.84615384615384615</v>
      </c>
      <c r="O72" s="123">
        <v>21</v>
      </c>
      <c r="P72" s="9">
        <f t="shared" si="16"/>
        <v>0.80769230769230771</v>
      </c>
      <c r="Q72" s="123">
        <v>11</v>
      </c>
      <c r="R72" s="9">
        <f t="shared" si="6"/>
        <v>0.42307692307692307</v>
      </c>
      <c r="S72" s="133">
        <v>33</v>
      </c>
      <c r="T72" s="123">
        <v>27</v>
      </c>
      <c r="U72" s="9">
        <f t="shared" si="7"/>
        <v>0.81818181818181823</v>
      </c>
      <c r="V72" s="123">
        <v>36</v>
      </c>
      <c r="W72" s="9">
        <f t="shared" si="19"/>
        <v>1.0909090909090908</v>
      </c>
      <c r="X72" s="123">
        <v>27</v>
      </c>
      <c r="Y72" s="9">
        <f t="shared" si="9"/>
        <v>0.81818181818181823</v>
      </c>
      <c r="Z72" s="123">
        <v>27</v>
      </c>
      <c r="AA72" s="9">
        <f t="shared" si="10"/>
        <v>0.81818181818181823</v>
      </c>
      <c r="AB72" s="123">
        <v>5</v>
      </c>
      <c r="AC72" s="9">
        <f t="shared" si="11"/>
        <v>0.15151515151515152</v>
      </c>
      <c r="AD72" s="123">
        <v>27</v>
      </c>
      <c r="AE72" s="101">
        <f t="shared" si="12"/>
        <v>0.81818181818181823</v>
      </c>
    </row>
    <row r="73" spans="1:31" x14ac:dyDescent="0.2">
      <c r="A73" s="94" t="s">
        <v>76</v>
      </c>
      <c r="B73" s="134">
        <v>214</v>
      </c>
      <c r="C73" s="124">
        <v>187</v>
      </c>
      <c r="D73" s="14">
        <f t="shared" ref="D73:D136" si="20">C73/B73</f>
        <v>0.87383177570093462</v>
      </c>
      <c r="E73" s="124">
        <v>185</v>
      </c>
      <c r="F73" s="14">
        <f t="shared" ref="F73:F136" si="21">E73/B73</f>
        <v>0.86448598130841126</v>
      </c>
      <c r="G73" s="124">
        <v>43</v>
      </c>
      <c r="H73" s="14">
        <f t="shared" ref="H73:H136" si="22">G73/B73</f>
        <v>0.20093457943925233</v>
      </c>
      <c r="I73" s="124">
        <v>185</v>
      </c>
      <c r="J73" s="14">
        <f t="shared" ref="J73:J136" si="23">I73/B73</f>
        <v>0.86448598130841126</v>
      </c>
      <c r="K73" s="124">
        <v>185</v>
      </c>
      <c r="L73" s="14">
        <f t="shared" si="13"/>
        <v>0.86448598130841126</v>
      </c>
      <c r="M73" s="124">
        <v>205</v>
      </c>
      <c r="N73" s="14">
        <f t="shared" ref="N73:N136" si="24">M73/B73</f>
        <v>0.95794392523364491</v>
      </c>
      <c r="O73" s="124">
        <v>230</v>
      </c>
      <c r="P73" s="14">
        <f t="shared" si="16"/>
        <v>1.0747663551401869</v>
      </c>
      <c r="Q73" s="124">
        <v>153</v>
      </c>
      <c r="R73" s="14">
        <f t="shared" ref="R73:R136" si="25">Q73/(B73)</f>
        <v>0.71495327102803741</v>
      </c>
      <c r="S73" s="134">
        <v>220</v>
      </c>
      <c r="T73" s="124">
        <v>258</v>
      </c>
      <c r="U73" s="14">
        <f t="shared" ref="U73:U136" si="26">T73/S73</f>
        <v>1.1727272727272726</v>
      </c>
      <c r="V73" s="124">
        <v>209</v>
      </c>
      <c r="W73" s="14">
        <f t="shared" si="19"/>
        <v>0.95</v>
      </c>
      <c r="X73" s="124">
        <v>246</v>
      </c>
      <c r="Y73" s="14">
        <f t="shared" ref="Y73:Y136" si="27">X73/S73</f>
        <v>1.1181818181818182</v>
      </c>
      <c r="Z73" s="124">
        <v>216</v>
      </c>
      <c r="AA73" s="14">
        <f t="shared" ref="AA73:AA136" si="28">Z73/S73</f>
        <v>0.98181818181818181</v>
      </c>
      <c r="AB73" s="124">
        <v>14</v>
      </c>
      <c r="AC73" s="14">
        <f t="shared" ref="AC73:AC136" si="29">AB73/S73</f>
        <v>6.363636363636363E-2</v>
      </c>
      <c r="AD73" s="124">
        <v>225</v>
      </c>
      <c r="AE73" s="104">
        <f t="shared" ref="AE73:AE136" si="30">AD73/S73</f>
        <v>1.0227272727272727</v>
      </c>
    </row>
    <row r="74" spans="1:31" x14ac:dyDescent="0.2">
      <c r="A74" s="93" t="s">
        <v>77</v>
      </c>
      <c r="B74" s="133">
        <v>135</v>
      </c>
      <c r="C74" s="123">
        <v>139</v>
      </c>
      <c r="D74" s="9">
        <f t="shared" si="20"/>
        <v>1.0296296296296297</v>
      </c>
      <c r="E74" s="123">
        <v>140</v>
      </c>
      <c r="F74" s="9">
        <f t="shared" si="21"/>
        <v>1.037037037037037</v>
      </c>
      <c r="G74" s="123">
        <v>34</v>
      </c>
      <c r="H74" s="9">
        <f t="shared" si="22"/>
        <v>0.25185185185185183</v>
      </c>
      <c r="I74" s="123">
        <v>140</v>
      </c>
      <c r="J74" s="9">
        <f t="shared" si="23"/>
        <v>1.037037037037037</v>
      </c>
      <c r="K74" s="123">
        <v>140</v>
      </c>
      <c r="L74" s="9">
        <f t="shared" si="13"/>
        <v>1.037037037037037</v>
      </c>
      <c r="M74" s="123">
        <v>127</v>
      </c>
      <c r="N74" s="9">
        <f t="shared" si="24"/>
        <v>0.94074074074074077</v>
      </c>
      <c r="O74" s="123">
        <v>128</v>
      </c>
      <c r="P74" s="9">
        <f t="shared" si="16"/>
        <v>0.94814814814814818</v>
      </c>
      <c r="Q74" s="123">
        <v>73</v>
      </c>
      <c r="R74" s="9">
        <f t="shared" si="25"/>
        <v>0.54074074074074074</v>
      </c>
      <c r="S74" s="133">
        <v>139</v>
      </c>
      <c r="T74" s="123">
        <v>148</v>
      </c>
      <c r="U74" s="9">
        <f t="shared" si="26"/>
        <v>1.064748201438849</v>
      </c>
      <c r="V74" s="123">
        <v>131</v>
      </c>
      <c r="W74" s="9">
        <f t="shared" si="19"/>
        <v>0.94244604316546765</v>
      </c>
      <c r="X74" s="123">
        <v>147</v>
      </c>
      <c r="Y74" s="9">
        <f t="shared" si="27"/>
        <v>1.0575539568345325</v>
      </c>
      <c r="Z74" s="123">
        <v>150</v>
      </c>
      <c r="AA74" s="9">
        <f t="shared" si="28"/>
        <v>1.079136690647482</v>
      </c>
      <c r="AB74" s="123">
        <v>4</v>
      </c>
      <c r="AC74" s="9">
        <f t="shared" si="29"/>
        <v>2.8776978417266189E-2</v>
      </c>
      <c r="AD74" s="123">
        <v>147</v>
      </c>
      <c r="AE74" s="101">
        <f t="shared" si="30"/>
        <v>1.0575539568345325</v>
      </c>
    </row>
    <row r="75" spans="1:31" x14ac:dyDescent="0.2">
      <c r="A75" s="94" t="s">
        <v>78</v>
      </c>
      <c r="B75" s="134">
        <v>80</v>
      </c>
      <c r="C75" s="124">
        <v>83</v>
      </c>
      <c r="D75" s="14">
        <f t="shared" si="20"/>
        <v>1.0375000000000001</v>
      </c>
      <c r="E75" s="124">
        <v>83</v>
      </c>
      <c r="F75" s="14">
        <f t="shared" si="21"/>
        <v>1.0375000000000001</v>
      </c>
      <c r="G75" s="124">
        <v>18</v>
      </c>
      <c r="H75" s="14">
        <f t="shared" si="22"/>
        <v>0.22500000000000001</v>
      </c>
      <c r="I75" s="124">
        <v>83</v>
      </c>
      <c r="J75" s="14">
        <f t="shared" si="23"/>
        <v>1.0375000000000001</v>
      </c>
      <c r="K75" s="124">
        <v>83</v>
      </c>
      <c r="L75" s="14">
        <f t="shared" si="13"/>
        <v>1.0375000000000001</v>
      </c>
      <c r="M75" s="124">
        <v>77</v>
      </c>
      <c r="N75" s="14">
        <f t="shared" si="24"/>
        <v>0.96250000000000002</v>
      </c>
      <c r="O75" s="124">
        <v>78</v>
      </c>
      <c r="P75" s="14">
        <f t="shared" si="16"/>
        <v>0.97499999999999998</v>
      </c>
      <c r="Q75" s="124">
        <v>67</v>
      </c>
      <c r="R75" s="14">
        <f t="shared" si="25"/>
        <v>0.83750000000000002</v>
      </c>
      <c r="S75" s="134">
        <v>81</v>
      </c>
      <c r="T75" s="124">
        <v>84</v>
      </c>
      <c r="U75" s="14">
        <f t="shared" si="26"/>
        <v>1.037037037037037</v>
      </c>
      <c r="V75" s="124">
        <v>70</v>
      </c>
      <c r="W75" s="14">
        <f t="shared" si="19"/>
        <v>0.86419753086419748</v>
      </c>
      <c r="X75" s="124">
        <v>88</v>
      </c>
      <c r="Y75" s="14">
        <f t="shared" si="27"/>
        <v>1.0864197530864197</v>
      </c>
      <c r="Z75" s="124">
        <v>88</v>
      </c>
      <c r="AA75" s="14">
        <f t="shared" si="28"/>
        <v>1.0864197530864197</v>
      </c>
      <c r="AB75" s="124">
        <v>0</v>
      </c>
      <c r="AC75" s="14">
        <f t="shared" si="29"/>
        <v>0</v>
      </c>
      <c r="AD75" s="124">
        <v>88</v>
      </c>
      <c r="AE75" s="104">
        <f t="shared" si="30"/>
        <v>1.0864197530864197</v>
      </c>
    </row>
    <row r="76" spans="1:31" x14ac:dyDescent="0.2">
      <c r="A76" s="93" t="s">
        <v>79</v>
      </c>
      <c r="B76" s="133">
        <v>70</v>
      </c>
      <c r="C76" s="123">
        <v>62</v>
      </c>
      <c r="D76" s="9">
        <f t="shared" si="20"/>
        <v>0.88571428571428568</v>
      </c>
      <c r="E76" s="123">
        <v>62</v>
      </c>
      <c r="F76" s="9">
        <f t="shared" si="21"/>
        <v>0.88571428571428568</v>
      </c>
      <c r="G76" s="123">
        <v>20</v>
      </c>
      <c r="H76" s="9">
        <f t="shared" si="22"/>
        <v>0.2857142857142857</v>
      </c>
      <c r="I76" s="123">
        <v>62</v>
      </c>
      <c r="J76" s="9">
        <f t="shared" si="23"/>
        <v>0.88571428571428568</v>
      </c>
      <c r="K76" s="123">
        <v>62</v>
      </c>
      <c r="L76" s="9">
        <f t="shared" ref="L76:L139" si="31">K76/B76</f>
        <v>0.88571428571428568</v>
      </c>
      <c r="M76" s="123">
        <v>65</v>
      </c>
      <c r="N76" s="9">
        <f t="shared" si="24"/>
        <v>0.9285714285714286</v>
      </c>
      <c r="O76" s="123">
        <v>66</v>
      </c>
      <c r="P76" s="9">
        <f t="shared" si="16"/>
        <v>0.94285714285714284</v>
      </c>
      <c r="Q76" s="123">
        <v>39</v>
      </c>
      <c r="R76" s="9">
        <f t="shared" si="25"/>
        <v>0.55714285714285716</v>
      </c>
      <c r="S76" s="133">
        <v>70</v>
      </c>
      <c r="T76" s="123">
        <v>59</v>
      </c>
      <c r="U76" s="9">
        <f t="shared" si="26"/>
        <v>0.84285714285714286</v>
      </c>
      <c r="V76" s="123">
        <v>66</v>
      </c>
      <c r="W76" s="9">
        <f t="shared" si="19"/>
        <v>0.94285714285714284</v>
      </c>
      <c r="X76" s="123">
        <v>59</v>
      </c>
      <c r="Y76" s="9">
        <f t="shared" si="27"/>
        <v>0.84285714285714286</v>
      </c>
      <c r="Z76" s="123">
        <v>59</v>
      </c>
      <c r="AA76" s="9">
        <f t="shared" si="28"/>
        <v>0.84285714285714286</v>
      </c>
      <c r="AB76" s="123">
        <v>0</v>
      </c>
      <c r="AC76" s="9">
        <f t="shared" si="29"/>
        <v>0</v>
      </c>
      <c r="AD76" s="123">
        <v>59</v>
      </c>
      <c r="AE76" s="101">
        <f t="shared" si="30"/>
        <v>0.84285714285714286</v>
      </c>
    </row>
    <row r="77" spans="1:31" x14ac:dyDescent="0.2">
      <c r="A77" s="94" t="s">
        <v>80</v>
      </c>
      <c r="B77" s="134">
        <v>298</v>
      </c>
      <c r="C77" s="124">
        <v>208</v>
      </c>
      <c r="D77" s="14">
        <f t="shared" si="20"/>
        <v>0.69798657718120805</v>
      </c>
      <c r="E77" s="124">
        <v>211</v>
      </c>
      <c r="F77" s="14">
        <f t="shared" si="21"/>
        <v>0.70805369127516782</v>
      </c>
      <c r="G77" s="124">
        <v>114</v>
      </c>
      <c r="H77" s="14">
        <f t="shared" si="22"/>
        <v>0.3825503355704698</v>
      </c>
      <c r="I77" s="124">
        <v>211</v>
      </c>
      <c r="J77" s="14">
        <f t="shared" si="23"/>
        <v>0.70805369127516782</v>
      </c>
      <c r="K77" s="124">
        <v>211</v>
      </c>
      <c r="L77" s="14">
        <f t="shared" si="31"/>
        <v>0.70805369127516782</v>
      </c>
      <c r="M77" s="124">
        <v>215</v>
      </c>
      <c r="N77" s="14">
        <f t="shared" si="24"/>
        <v>0.72147651006711411</v>
      </c>
      <c r="O77" s="124">
        <v>230</v>
      </c>
      <c r="P77" s="14">
        <f t="shared" si="16"/>
        <v>0.77181208053691275</v>
      </c>
      <c r="Q77" s="124">
        <v>124</v>
      </c>
      <c r="R77" s="14">
        <f t="shared" si="25"/>
        <v>0.41610738255033558</v>
      </c>
      <c r="S77" s="134">
        <v>307</v>
      </c>
      <c r="T77" s="124">
        <v>226</v>
      </c>
      <c r="U77" s="14">
        <f t="shared" si="26"/>
        <v>0.73615635179153094</v>
      </c>
      <c r="V77" s="124">
        <v>209</v>
      </c>
      <c r="W77" s="14">
        <f t="shared" si="19"/>
        <v>0.68078175895765469</v>
      </c>
      <c r="X77" s="124">
        <v>226</v>
      </c>
      <c r="Y77" s="14">
        <f t="shared" si="27"/>
        <v>0.73615635179153094</v>
      </c>
      <c r="Z77" s="124">
        <v>214</v>
      </c>
      <c r="AA77" s="14">
        <f t="shared" si="28"/>
        <v>0.69706840390879476</v>
      </c>
      <c r="AB77" s="124">
        <v>32</v>
      </c>
      <c r="AC77" s="14">
        <f t="shared" si="29"/>
        <v>0.10423452768729642</v>
      </c>
      <c r="AD77" s="124">
        <v>225</v>
      </c>
      <c r="AE77" s="104">
        <f t="shared" si="30"/>
        <v>0.73289902280130292</v>
      </c>
    </row>
    <row r="78" spans="1:31" x14ac:dyDescent="0.2">
      <c r="A78" s="93" t="s">
        <v>145</v>
      </c>
      <c r="B78" s="133">
        <v>97</v>
      </c>
      <c r="C78" s="123">
        <v>82</v>
      </c>
      <c r="D78" s="9">
        <f t="shared" si="20"/>
        <v>0.84536082474226804</v>
      </c>
      <c r="E78" s="123">
        <v>81</v>
      </c>
      <c r="F78" s="9">
        <f t="shared" si="21"/>
        <v>0.83505154639175261</v>
      </c>
      <c r="G78" s="123">
        <v>33</v>
      </c>
      <c r="H78" s="9">
        <f t="shared" si="22"/>
        <v>0.34020618556701032</v>
      </c>
      <c r="I78" s="123">
        <v>81</v>
      </c>
      <c r="J78" s="9">
        <f t="shared" si="23"/>
        <v>0.83505154639175261</v>
      </c>
      <c r="K78" s="123">
        <v>81</v>
      </c>
      <c r="L78" s="9">
        <f t="shared" si="31"/>
        <v>0.83505154639175261</v>
      </c>
      <c r="M78" s="123">
        <v>72</v>
      </c>
      <c r="N78" s="9">
        <f t="shared" si="24"/>
        <v>0.74226804123711343</v>
      </c>
      <c r="O78" s="123">
        <v>74</v>
      </c>
      <c r="P78" s="9">
        <f t="shared" si="16"/>
        <v>0.76288659793814428</v>
      </c>
      <c r="Q78" s="123">
        <v>57</v>
      </c>
      <c r="R78" s="9">
        <f t="shared" si="25"/>
        <v>0.58762886597938147</v>
      </c>
      <c r="S78" s="133">
        <v>98</v>
      </c>
      <c r="T78" s="123">
        <v>80</v>
      </c>
      <c r="U78" s="9">
        <f t="shared" si="26"/>
        <v>0.81632653061224492</v>
      </c>
      <c r="V78" s="123">
        <v>84</v>
      </c>
      <c r="W78" s="9">
        <f t="shared" si="19"/>
        <v>0.8571428571428571</v>
      </c>
      <c r="X78" s="123">
        <v>80</v>
      </c>
      <c r="Y78" s="9">
        <f t="shared" si="27"/>
        <v>0.81632653061224492</v>
      </c>
      <c r="Z78" s="123">
        <v>80</v>
      </c>
      <c r="AA78" s="9">
        <f t="shared" si="28"/>
        <v>0.81632653061224492</v>
      </c>
      <c r="AB78" s="123">
        <v>24</v>
      </c>
      <c r="AC78" s="9">
        <f t="shared" si="29"/>
        <v>0.24489795918367346</v>
      </c>
      <c r="AD78" s="123">
        <v>80</v>
      </c>
      <c r="AE78" s="101">
        <f t="shared" si="30"/>
        <v>0.81632653061224492</v>
      </c>
    </row>
    <row r="79" spans="1:31" x14ac:dyDescent="0.2">
      <c r="A79" s="94" t="s">
        <v>146</v>
      </c>
      <c r="B79" s="134">
        <v>54</v>
      </c>
      <c r="C79" s="124">
        <v>32</v>
      </c>
      <c r="D79" s="14">
        <f t="shared" si="20"/>
        <v>0.59259259259259256</v>
      </c>
      <c r="E79" s="124">
        <v>33</v>
      </c>
      <c r="F79" s="14">
        <f t="shared" si="21"/>
        <v>0.61111111111111116</v>
      </c>
      <c r="G79" s="124">
        <v>19</v>
      </c>
      <c r="H79" s="14">
        <f t="shared" si="22"/>
        <v>0.35185185185185186</v>
      </c>
      <c r="I79" s="124">
        <v>33</v>
      </c>
      <c r="J79" s="14">
        <f t="shared" si="23"/>
        <v>0.61111111111111116</v>
      </c>
      <c r="K79" s="124">
        <v>33</v>
      </c>
      <c r="L79" s="14">
        <f t="shared" si="31"/>
        <v>0.61111111111111116</v>
      </c>
      <c r="M79" s="124">
        <v>33</v>
      </c>
      <c r="N79" s="14">
        <f t="shared" si="24"/>
        <v>0.61111111111111116</v>
      </c>
      <c r="O79" s="124">
        <v>34</v>
      </c>
      <c r="P79" s="14">
        <f t="shared" si="16"/>
        <v>0.62962962962962965</v>
      </c>
      <c r="Q79" s="124">
        <v>26</v>
      </c>
      <c r="R79" s="14">
        <f t="shared" si="25"/>
        <v>0.48148148148148145</v>
      </c>
      <c r="S79" s="134">
        <v>56</v>
      </c>
      <c r="T79" s="124">
        <v>36</v>
      </c>
      <c r="U79" s="14">
        <f t="shared" si="26"/>
        <v>0.6428571428571429</v>
      </c>
      <c r="V79" s="124">
        <v>47</v>
      </c>
      <c r="W79" s="14">
        <f t="shared" si="19"/>
        <v>0.8392857142857143</v>
      </c>
      <c r="X79" s="124">
        <v>36</v>
      </c>
      <c r="Y79" s="14">
        <f t="shared" si="27"/>
        <v>0.6428571428571429</v>
      </c>
      <c r="Z79" s="124">
        <v>36</v>
      </c>
      <c r="AA79" s="14">
        <f t="shared" si="28"/>
        <v>0.6428571428571429</v>
      </c>
      <c r="AB79" s="124">
        <v>21</v>
      </c>
      <c r="AC79" s="14">
        <f t="shared" si="29"/>
        <v>0.375</v>
      </c>
      <c r="AD79" s="124">
        <v>36</v>
      </c>
      <c r="AE79" s="104">
        <f t="shared" si="30"/>
        <v>0.6428571428571429</v>
      </c>
    </row>
    <row r="80" spans="1:31" x14ac:dyDescent="0.2">
      <c r="A80" s="93" t="s">
        <v>81</v>
      </c>
      <c r="B80" s="133">
        <v>330</v>
      </c>
      <c r="C80" s="123">
        <v>364</v>
      </c>
      <c r="D80" s="9">
        <f t="shared" si="20"/>
        <v>1.103030303030303</v>
      </c>
      <c r="E80" s="123">
        <v>366</v>
      </c>
      <c r="F80" s="9">
        <f t="shared" si="21"/>
        <v>1.1090909090909091</v>
      </c>
      <c r="G80" s="123">
        <v>143</v>
      </c>
      <c r="H80" s="9">
        <f t="shared" si="22"/>
        <v>0.43333333333333335</v>
      </c>
      <c r="I80" s="123">
        <v>366</v>
      </c>
      <c r="J80" s="9">
        <f t="shared" si="23"/>
        <v>1.1090909090909091</v>
      </c>
      <c r="K80" s="123">
        <v>366</v>
      </c>
      <c r="L80" s="9">
        <f t="shared" si="31"/>
        <v>1.1090909090909091</v>
      </c>
      <c r="M80" s="123">
        <v>332</v>
      </c>
      <c r="N80" s="9">
        <f t="shared" si="24"/>
        <v>1.0060606060606061</v>
      </c>
      <c r="O80" s="123">
        <v>331</v>
      </c>
      <c r="P80" s="9">
        <f t="shared" si="16"/>
        <v>1.0030303030303029</v>
      </c>
      <c r="Q80" s="123">
        <v>273</v>
      </c>
      <c r="R80" s="9">
        <f t="shared" si="25"/>
        <v>0.82727272727272727</v>
      </c>
      <c r="S80" s="133">
        <v>341</v>
      </c>
      <c r="T80" s="123">
        <v>319</v>
      </c>
      <c r="U80" s="9">
        <f t="shared" si="26"/>
        <v>0.93548387096774188</v>
      </c>
      <c r="V80" s="123">
        <v>344</v>
      </c>
      <c r="W80" s="9">
        <f t="shared" si="19"/>
        <v>1.0087976539589443</v>
      </c>
      <c r="X80" s="123">
        <v>318</v>
      </c>
      <c r="Y80" s="9">
        <f t="shared" si="27"/>
        <v>0.93255131964809379</v>
      </c>
      <c r="Z80" s="123">
        <v>318</v>
      </c>
      <c r="AA80" s="9">
        <f t="shared" si="28"/>
        <v>0.93255131964809379</v>
      </c>
      <c r="AB80" s="123">
        <v>23</v>
      </c>
      <c r="AC80" s="9">
        <f t="shared" si="29"/>
        <v>6.7448680351906154E-2</v>
      </c>
      <c r="AD80" s="123">
        <v>318</v>
      </c>
      <c r="AE80" s="101">
        <f t="shared" si="30"/>
        <v>0.93255131964809379</v>
      </c>
    </row>
    <row r="81" spans="1:31" x14ac:dyDescent="0.2">
      <c r="A81" s="94" t="s">
        <v>82</v>
      </c>
      <c r="B81" s="134">
        <v>487</v>
      </c>
      <c r="C81" s="124">
        <v>419</v>
      </c>
      <c r="D81" s="14">
        <f t="shared" si="20"/>
        <v>0.86036960985626287</v>
      </c>
      <c r="E81" s="124">
        <v>419</v>
      </c>
      <c r="F81" s="14">
        <f t="shared" si="21"/>
        <v>0.86036960985626287</v>
      </c>
      <c r="G81" s="124">
        <v>130</v>
      </c>
      <c r="H81" s="14">
        <f t="shared" si="22"/>
        <v>0.26694045174537989</v>
      </c>
      <c r="I81" s="124">
        <v>419</v>
      </c>
      <c r="J81" s="14">
        <f t="shared" si="23"/>
        <v>0.86036960985626287</v>
      </c>
      <c r="K81" s="124">
        <v>419</v>
      </c>
      <c r="L81" s="14">
        <f t="shared" si="31"/>
        <v>0.86036960985626287</v>
      </c>
      <c r="M81" s="124">
        <v>410</v>
      </c>
      <c r="N81" s="14">
        <f t="shared" si="24"/>
        <v>0.84188911704312119</v>
      </c>
      <c r="O81" s="124">
        <v>401</v>
      </c>
      <c r="P81" s="14">
        <f t="shared" si="16"/>
        <v>0.82340862422997951</v>
      </c>
      <c r="Q81" s="124">
        <v>284</v>
      </c>
      <c r="R81" s="14">
        <f t="shared" si="25"/>
        <v>0.58316221765913756</v>
      </c>
      <c r="S81" s="134">
        <v>505</v>
      </c>
      <c r="T81" s="124">
        <v>488</v>
      </c>
      <c r="U81" s="14">
        <f t="shared" si="26"/>
        <v>0.96633663366336631</v>
      </c>
      <c r="V81" s="124">
        <v>468</v>
      </c>
      <c r="W81" s="14">
        <f t="shared" si="19"/>
        <v>0.92673267326732678</v>
      </c>
      <c r="X81" s="124">
        <v>480</v>
      </c>
      <c r="Y81" s="14">
        <f t="shared" si="27"/>
        <v>0.95049504950495045</v>
      </c>
      <c r="Z81" s="124">
        <v>463</v>
      </c>
      <c r="AA81" s="14">
        <f t="shared" si="28"/>
        <v>0.91683168316831687</v>
      </c>
      <c r="AB81" s="124">
        <v>106</v>
      </c>
      <c r="AC81" s="14">
        <f t="shared" si="29"/>
        <v>0.20990099009900989</v>
      </c>
      <c r="AD81" s="124">
        <v>484</v>
      </c>
      <c r="AE81" s="104">
        <f t="shared" si="30"/>
        <v>0.95841584158415838</v>
      </c>
    </row>
    <row r="82" spans="1:31" x14ac:dyDescent="0.2">
      <c r="A82" s="93" t="s">
        <v>83</v>
      </c>
      <c r="B82" s="133">
        <v>65</v>
      </c>
      <c r="C82" s="123">
        <v>59</v>
      </c>
      <c r="D82" s="9">
        <f t="shared" si="20"/>
        <v>0.90769230769230769</v>
      </c>
      <c r="E82" s="123">
        <v>59</v>
      </c>
      <c r="F82" s="9">
        <f t="shared" si="21"/>
        <v>0.90769230769230769</v>
      </c>
      <c r="G82" s="123">
        <v>14</v>
      </c>
      <c r="H82" s="9">
        <f t="shared" si="22"/>
        <v>0.2153846153846154</v>
      </c>
      <c r="I82" s="123">
        <v>59</v>
      </c>
      <c r="J82" s="9">
        <f t="shared" si="23"/>
        <v>0.90769230769230769</v>
      </c>
      <c r="K82" s="123">
        <v>59</v>
      </c>
      <c r="L82" s="9">
        <f t="shared" si="31"/>
        <v>0.90769230769230769</v>
      </c>
      <c r="M82" s="123">
        <v>50</v>
      </c>
      <c r="N82" s="9">
        <f t="shared" si="24"/>
        <v>0.76923076923076927</v>
      </c>
      <c r="O82" s="123">
        <v>51</v>
      </c>
      <c r="P82" s="9">
        <f t="shared" si="16"/>
        <v>0.7846153846153846</v>
      </c>
      <c r="Q82" s="123">
        <v>46</v>
      </c>
      <c r="R82" s="9">
        <f t="shared" si="25"/>
        <v>0.70769230769230773</v>
      </c>
      <c r="S82" s="133">
        <v>66</v>
      </c>
      <c r="T82" s="123">
        <v>52</v>
      </c>
      <c r="U82" s="9">
        <f t="shared" si="26"/>
        <v>0.78787878787878785</v>
      </c>
      <c r="V82" s="123">
        <v>51</v>
      </c>
      <c r="W82" s="9">
        <f t="shared" si="19"/>
        <v>0.77272727272727271</v>
      </c>
      <c r="X82" s="123">
        <v>52</v>
      </c>
      <c r="Y82" s="9">
        <f t="shared" si="27"/>
        <v>0.78787878787878785</v>
      </c>
      <c r="Z82" s="123">
        <v>52</v>
      </c>
      <c r="AA82" s="9">
        <f t="shared" si="28"/>
        <v>0.78787878787878785</v>
      </c>
      <c r="AB82" s="123">
        <v>2</v>
      </c>
      <c r="AC82" s="9">
        <f t="shared" si="29"/>
        <v>3.0303030303030304E-2</v>
      </c>
      <c r="AD82" s="123">
        <v>52</v>
      </c>
      <c r="AE82" s="101">
        <f t="shared" si="30"/>
        <v>0.78787878787878785</v>
      </c>
    </row>
    <row r="83" spans="1:31" x14ac:dyDescent="0.2">
      <c r="A83" s="94" t="s">
        <v>84</v>
      </c>
      <c r="B83" s="134">
        <v>257</v>
      </c>
      <c r="C83" s="124">
        <v>186</v>
      </c>
      <c r="D83" s="14">
        <f t="shared" si="20"/>
        <v>0.72373540856031127</v>
      </c>
      <c r="E83" s="124">
        <v>186</v>
      </c>
      <c r="F83" s="14">
        <f t="shared" si="21"/>
        <v>0.72373540856031127</v>
      </c>
      <c r="G83" s="124">
        <v>75</v>
      </c>
      <c r="H83" s="14">
        <f t="shared" si="22"/>
        <v>0.29182879377431908</v>
      </c>
      <c r="I83" s="124">
        <v>186</v>
      </c>
      <c r="J83" s="14">
        <f t="shared" si="23"/>
        <v>0.72373540856031127</v>
      </c>
      <c r="K83" s="124">
        <v>186</v>
      </c>
      <c r="L83" s="14">
        <f t="shared" si="31"/>
        <v>0.72373540856031127</v>
      </c>
      <c r="M83" s="124">
        <v>189</v>
      </c>
      <c r="N83" s="14">
        <f t="shared" si="24"/>
        <v>0.7354085603112841</v>
      </c>
      <c r="O83" s="124">
        <v>199</v>
      </c>
      <c r="P83" s="14">
        <f t="shared" si="16"/>
        <v>0.77431906614785995</v>
      </c>
      <c r="Q83" s="124">
        <v>129</v>
      </c>
      <c r="R83" s="14">
        <f t="shared" si="25"/>
        <v>0.50194552529182879</v>
      </c>
      <c r="S83" s="134">
        <v>287</v>
      </c>
      <c r="T83" s="124">
        <v>196</v>
      </c>
      <c r="U83" s="14">
        <f t="shared" si="26"/>
        <v>0.68292682926829273</v>
      </c>
      <c r="V83" s="124">
        <v>221</v>
      </c>
      <c r="W83" s="14">
        <f t="shared" si="19"/>
        <v>0.77003484320557491</v>
      </c>
      <c r="X83" s="124">
        <v>196</v>
      </c>
      <c r="Y83" s="14">
        <f t="shared" si="27"/>
        <v>0.68292682926829273</v>
      </c>
      <c r="Z83" s="124">
        <v>193</v>
      </c>
      <c r="AA83" s="14">
        <f t="shared" si="28"/>
        <v>0.67247386759581884</v>
      </c>
      <c r="AB83" s="124">
        <v>19</v>
      </c>
      <c r="AC83" s="14">
        <f t="shared" si="29"/>
        <v>6.6202090592334492E-2</v>
      </c>
      <c r="AD83" s="124">
        <v>196</v>
      </c>
      <c r="AE83" s="104">
        <f t="shared" si="30"/>
        <v>0.68292682926829273</v>
      </c>
    </row>
    <row r="84" spans="1:31" ht="13.5" thickBot="1" x14ac:dyDescent="0.25">
      <c r="A84" s="118" t="s">
        <v>70</v>
      </c>
      <c r="B84" s="136">
        <v>604</v>
      </c>
      <c r="C84" s="128">
        <v>467</v>
      </c>
      <c r="D84" s="129">
        <f t="shared" si="20"/>
        <v>0.77317880794701987</v>
      </c>
      <c r="E84" s="128">
        <v>454</v>
      </c>
      <c r="F84" s="129">
        <f t="shared" si="21"/>
        <v>0.7516556291390728</v>
      </c>
      <c r="G84" s="128">
        <v>863</v>
      </c>
      <c r="H84" s="129">
        <f t="shared" si="22"/>
        <v>1.4288079470198676</v>
      </c>
      <c r="I84" s="128">
        <v>454</v>
      </c>
      <c r="J84" s="129">
        <f t="shared" si="23"/>
        <v>0.7516556291390728</v>
      </c>
      <c r="K84" s="128">
        <v>454</v>
      </c>
      <c r="L84" s="129">
        <f t="shared" si="31"/>
        <v>0.7516556291390728</v>
      </c>
      <c r="M84" s="128">
        <v>413</v>
      </c>
      <c r="N84" s="129">
        <f t="shared" si="24"/>
        <v>0.68377483443708609</v>
      </c>
      <c r="O84" s="128">
        <v>425</v>
      </c>
      <c r="P84" s="129">
        <f t="shared" si="16"/>
        <v>0.70364238410596025</v>
      </c>
      <c r="Q84" s="128">
        <v>566</v>
      </c>
      <c r="R84" s="129">
        <f t="shared" si="25"/>
        <v>0.9370860927152318</v>
      </c>
      <c r="S84" s="136">
        <v>602</v>
      </c>
      <c r="T84" s="128">
        <v>529</v>
      </c>
      <c r="U84" s="129">
        <f t="shared" si="26"/>
        <v>0.87873754152823924</v>
      </c>
      <c r="V84" s="128">
        <v>485</v>
      </c>
      <c r="W84" s="129">
        <f>V84/S84</f>
        <v>0.80564784053156147</v>
      </c>
      <c r="X84" s="128">
        <v>502</v>
      </c>
      <c r="Y84" s="129">
        <f t="shared" si="27"/>
        <v>0.83388704318936879</v>
      </c>
      <c r="Z84" s="128">
        <v>513</v>
      </c>
      <c r="AA84" s="129">
        <f t="shared" si="28"/>
        <v>0.85215946843853818</v>
      </c>
      <c r="AB84" s="128">
        <v>20</v>
      </c>
      <c r="AC84" s="129">
        <f t="shared" si="29"/>
        <v>3.3222591362126248E-2</v>
      </c>
      <c r="AD84" s="128">
        <v>494</v>
      </c>
      <c r="AE84" s="120">
        <f t="shared" si="30"/>
        <v>0.82059800664451832</v>
      </c>
    </row>
    <row r="85" spans="1:31" x14ac:dyDescent="0.2">
      <c r="A85" s="109" t="s">
        <v>85</v>
      </c>
      <c r="B85" s="113">
        <f>SUM(B86:B108)</f>
        <v>7662</v>
      </c>
      <c r="C85" s="126">
        <f>SUM(C86:C108)</f>
        <v>7227</v>
      </c>
      <c r="D85" s="127">
        <f t="shared" si="20"/>
        <v>0.94322631166797177</v>
      </c>
      <c r="E85" s="126">
        <f>SUM(E86:E108)</f>
        <v>7168</v>
      </c>
      <c r="F85" s="127">
        <f t="shared" si="21"/>
        <v>0.93552597233098411</v>
      </c>
      <c r="G85" s="126">
        <f>SUM(G86:G108)</f>
        <v>6920</v>
      </c>
      <c r="H85" s="127">
        <f t="shared" si="22"/>
        <v>0.90315844427042546</v>
      </c>
      <c r="I85" s="126">
        <f>SUM(I86:I108)</f>
        <v>7165</v>
      </c>
      <c r="J85" s="127">
        <f t="shared" si="23"/>
        <v>0.93513442965283211</v>
      </c>
      <c r="K85" s="126">
        <f>SUM(K86:K108)</f>
        <v>7160</v>
      </c>
      <c r="L85" s="127">
        <f>K85/B85</f>
        <v>0.93448185852257892</v>
      </c>
      <c r="M85" s="126">
        <f>SUM(M86:M108)</f>
        <v>7155</v>
      </c>
      <c r="N85" s="127">
        <f t="shared" si="24"/>
        <v>0.93382928739232574</v>
      </c>
      <c r="O85" s="126">
        <f>SUM(O86:O108)</f>
        <v>7283</v>
      </c>
      <c r="P85" s="127">
        <f t="shared" si="16"/>
        <v>0.95053510832680765</v>
      </c>
      <c r="Q85" s="126">
        <f>SUM(Q86:Q108)</f>
        <v>4904</v>
      </c>
      <c r="R85" s="127">
        <f t="shared" si="25"/>
        <v>0.64004176455233619</v>
      </c>
      <c r="S85" s="113">
        <f>SUM(S86:S108)</f>
        <v>7908</v>
      </c>
      <c r="T85" s="126">
        <f>SUM(T86:T108)</f>
        <v>7480</v>
      </c>
      <c r="U85" s="127">
        <f t="shared" si="26"/>
        <v>0.94587759231158319</v>
      </c>
      <c r="V85" s="126">
        <f>SUM(V86:V108)</f>
        <v>7247</v>
      </c>
      <c r="W85" s="127">
        <f>V85/S85</f>
        <v>0.91641375821952453</v>
      </c>
      <c r="X85" s="126">
        <f>SUM(X86:X108)</f>
        <v>7490</v>
      </c>
      <c r="Y85" s="127">
        <f t="shared" si="27"/>
        <v>0.9471421345472939</v>
      </c>
      <c r="Z85" s="126">
        <f>SUM(Z86:Z108)</f>
        <v>7332</v>
      </c>
      <c r="AA85" s="127">
        <f t="shared" si="28"/>
        <v>0.92716236722306522</v>
      </c>
      <c r="AB85" s="126">
        <f>SUM(AB86:AB108)</f>
        <v>1743</v>
      </c>
      <c r="AC85" s="127">
        <f>AB85/S85</f>
        <v>0.22040971168437026</v>
      </c>
      <c r="AD85" s="126">
        <f>SUM(AD86:AD108)</f>
        <v>7449</v>
      </c>
      <c r="AE85" s="114">
        <f t="shared" si="30"/>
        <v>0.94195751138088013</v>
      </c>
    </row>
    <row r="86" spans="1:31" x14ac:dyDescent="0.2">
      <c r="A86" s="94" t="s">
        <v>87</v>
      </c>
      <c r="B86" s="134">
        <v>175</v>
      </c>
      <c r="C86" s="124">
        <v>148</v>
      </c>
      <c r="D86" s="14">
        <f t="shared" si="20"/>
        <v>0.84571428571428575</v>
      </c>
      <c r="E86" s="124">
        <v>150</v>
      </c>
      <c r="F86" s="14">
        <f t="shared" si="21"/>
        <v>0.8571428571428571</v>
      </c>
      <c r="G86" s="124">
        <v>55</v>
      </c>
      <c r="H86" s="14">
        <f t="shared" si="22"/>
        <v>0.31428571428571428</v>
      </c>
      <c r="I86" s="124">
        <v>150</v>
      </c>
      <c r="J86" s="14">
        <f t="shared" si="23"/>
        <v>0.8571428571428571</v>
      </c>
      <c r="K86" s="124">
        <v>150</v>
      </c>
      <c r="L86" s="14">
        <f t="shared" si="31"/>
        <v>0.8571428571428571</v>
      </c>
      <c r="M86" s="124">
        <v>157</v>
      </c>
      <c r="N86" s="14">
        <f t="shared" si="24"/>
        <v>0.89714285714285713</v>
      </c>
      <c r="O86" s="124">
        <v>155</v>
      </c>
      <c r="P86" s="14">
        <f t="shared" si="16"/>
        <v>0.88571428571428568</v>
      </c>
      <c r="Q86" s="124">
        <v>106</v>
      </c>
      <c r="R86" s="14">
        <f t="shared" si="25"/>
        <v>0.60571428571428576</v>
      </c>
      <c r="S86" s="134">
        <v>186</v>
      </c>
      <c r="T86" s="124">
        <v>156</v>
      </c>
      <c r="U86" s="14">
        <f t="shared" si="26"/>
        <v>0.83870967741935487</v>
      </c>
      <c r="V86" s="124">
        <v>167</v>
      </c>
      <c r="W86" s="14">
        <f>V86/S86</f>
        <v>0.89784946236559138</v>
      </c>
      <c r="X86" s="124">
        <v>155</v>
      </c>
      <c r="Y86" s="14">
        <f t="shared" si="27"/>
        <v>0.83333333333333337</v>
      </c>
      <c r="Z86" s="124">
        <v>151</v>
      </c>
      <c r="AA86" s="14">
        <f t="shared" si="28"/>
        <v>0.81182795698924726</v>
      </c>
      <c r="AB86" s="124">
        <v>41</v>
      </c>
      <c r="AC86" s="14">
        <f t="shared" si="29"/>
        <v>0.22043010752688172</v>
      </c>
      <c r="AD86" s="124">
        <v>154</v>
      </c>
      <c r="AE86" s="104">
        <f t="shared" si="30"/>
        <v>0.82795698924731187</v>
      </c>
    </row>
    <row r="87" spans="1:31" x14ac:dyDescent="0.2">
      <c r="A87" s="93" t="s">
        <v>88</v>
      </c>
      <c r="B87" s="133">
        <v>50</v>
      </c>
      <c r="C87" s="123">
        <v>43</v>
      </c>
      <c r="D87" s="9">
        <f t="shared" si="20"/>
        <v>0.86</v>
      </c>
      <c r="E87" s="123">
        <v>43</v>
      </c>
      <c r="F87" s="9">
        <f t="shared" si="21"/>
        <v>0.86</v>
      </c>
      <c r="G87" s="123">
        <v>14</v>
      </c>
      <c r="H87" s="9">
        <f t="shared" si="22"/>
        <v>0.28000000000000003</v>
      </c>
      <c r="I87" s="123">
        <v>43</v>
      </c>
      <c r="J87" s="9">
        <f t="shared" si="23"/>
        <v>0.86</v>
      </c>
      <c r="K87" s="123">
        <v>43</v>
      </c>
      <c r="L87" s="9">
        <f t="shared" si="31"/>
        <v>0.86</v>
      </c>
      <c r="M87" s="123">
        <v>44</v>
      </c>
      <c r="N87" s="9">
        <f t="shared" si="24"/>
        <v>0.88</v>
      </c>
      <c r="O87" s="123">
        <v>44</v>
      </c>
      <c r="P87" s="9">
        <f t="shared" si="16"/>
        <v>0.88</v>
      </c>
      <c r="Q87" s="123">
        <v>39</v>
      </c>
      <c r="R87" s="9">
        <f t="shared" si="25"/>
        <v>0.78</v>
      </c>
      <c r="S87" s="133">
        <v>53</v>
      </c>
      <c r="T87" s="123">
        <v>47</v>
      </c>
      <c r="U87" s="9">
        <f t="shared" si="26"/>
        <v>0.8867924528301887</v>
      </c>
      <c r="V87" s="123">
        <v>46</v>
      </c>
      <c r="W87" s="9">
        <f t="shared" ref="W87:W108" si="32">V87/S87</f>
        <v>0.86792452830188682</v>
      </c>
      <c r="X87" s="123">
        <v>47</v>
      </c>
      <c r="Y87" s="9">
        <f t="shared" si="27"/>
        <v>0.8867924528301887</v>
      </c>
      <c r="Z87" s="123">
        <v>48</v>
      </c>
      <c r="AA87" s="9">
        <f t="shared" si="28"/>
        <v>0.90566037735849059</v>
      </c>
      <c r="AB87" s="123">
        <v>13</v>
      </c>
      <c r="AC87" s="9">
        <f t="shared" si="29"/>
        <v>0.24528301886792453</v>
      </c>
      <c r="AD87" s="123">
        <v>47</v>
      </c>
      <c r="AE87" s="101">
        <f t="shared" si="30"/>
        <v>0.8867924528301887</v>
      </c>
    </row>
    <row r="88" spans="1:31" x14ac:dyDescent="0.2">
      <c r="A88" s="94" t="s">
        <v>89</v>
      </c>
      <c r="B88" s="134">
        <v>107</v>
      </c>
      <c r="C88" s="124">
        <v>105</v>
      </c>
      <c r="D88" s="14">
        <f t="shared" si="20"/>
        <v>0.98130841121495327</v>
      </c>
      <c r="E88" s="124">
        <v>107</v>
      </c>
      <c r="F88" s="14">
        <f t="shared" si="21"/>
        <v>1</v>
      </c>
      <c r="G88" s="124">
        <v>42</v>
      </c>
      <c r="H88" s="14">
        <f t="shared" si="22"/>
        <v>0.3925233644859813</v>
      </c>
      <c r="I88" s="124">
        <v>107</v>
      </c>
      <c r="J88" s="14">
        <f t="shared" si="23"/>
        <v>1</v>
      </c>
      <c r="K88" s="124">
        <v>107</v>
      </c>
      <c r="L88" s="14">
        <f t="shared" si="31"/>
        <v>1</v>
      </c>
      <c r="M88" s="124">
        <v>113</v>
      </c>
      <c r="N88" s="14">
        <f t="shared" si="24"/>
        <v>1.0560747663551402</v>
      </c>
      <c r="O88" s="124">
        <v>114</v>
      </c>
      <c r="P88" s="14">
        <f t="shared" si="16"/>
        <v>1.0654205607476634</v>
      </c>
      <c r="Q88" s="124">
        <v>78</v>
      </c>
      <c r="R88" s="14">
        <f t="shared" si="25"/>
        <v>0.7289719626168224</v>
      </c>
      <c r="S88" s="134">
        <v>113</v>
      </c>
      <c r="T88" s="124">
        <v>105</v>
      </c>
      <c r="U88" s="14">
        <f t="shared" si="26"/>
        <v>0.92920353982300885</v>
      </c>
      <c r="V88" s="124">
        <v>112</v>
      </c>
      <c r="W88" s="14">
        <f t="shared" si="32"/>
        <v>0.99115044247787609</v>
      </c>
      <c r="X88" s="124">
        <v>105</v>
      </c>
      <c r="Y88" s="14">
        <f t="shared" si="27"/>
        <v>0.92920353982300885</v>
      </c>
      <c r="Z88" s="124">
        <v>106</v>
      </c>
      <c r="AA88" s="14">
        <f t="shared" si="28"/>
        <v>0.93805309734513276</v>
      </c>
      <c r="AB88" s="124">
        <v>55</v>
      </c>
      <c r="AC88" s="14">
        <f t="shared" si="29"/>
        <v>0.48672566371681414</v>
      </c>
      <c r="AD88" s="124">
        <v>105</v>
      </c>
      <c r="AE88" s="104">
        <f t="shared" si="30"/>
        <v>0.92920353982300885</v>
      </c>
    </row>
    <row r="89" spans="1:31" x14ac:dyDescent="0.2">
      <c r="A89" s="93" t="s">
        <v>90</v>
      </c>
      <c r="B89" s="133">
        <v>638</v>
      </c>
      <c r="C89" s="123">
        <v>624</v>
      </c>
      <c r="D89" s="9">
        <f t="shared" si="20"/>
        <v>0.9780564263322884</v>
      </c>
      <c r="E89" s="123">
        <v>610</v>
      </c>
      <c r="F89" s="9">
        <f t="shared" si="21"/>
        <v>0.9561128526645768</v>
      </c>
      <c r="G89" s="123">
        <v>82</v>
      </c>
      <c r="H89" s="9">
        <f t="shared" si="22"/>
        <v>0.12852664576802508</v>
      </c>
      <c r="I89" s="123">
        <v>610</v>
      </c>
      <c r="J89" s="9">
        <f t="shared" si="23"/>
        <v>0.9561128526645768</v>
      </c>
      <c r="K89" s="123">
        <v>608</v>
      </c>
      <c r="L89" s="9">
        <f t="shared" si="31"/>
        <v>0.95297805642633227</v>
      </c>
      <c r="M89" s="123">
        <v>609</v>
      </c>
      <c r="N89" s="9">
        <f t="shared" si="24"/>
        <v>0.95454545454545459</v>
      </c>
      <c r="O89" s="123">
        <v>612</v>
      </c>
      <c r="P89" s="9">
        <f t="shared" si="16"/>
        <v>0.95924764890282133</v>
      </c>
      <c r="Q89" s="123">
        <v>456</v>
      </c>
      <c r="R89" s="9">
        <f t="shared" si="25"/>
        <v>0.71473354231974917</v>
      </c>
      <c r="S89" s="133">
        <v>637</v>
      </c>
      <c r="T89" s="123">
        <v>611</v>
      </c>
      <c r="U89" s="9">
        <f t="shared" si="26"/>
        <v>0.95918367346938771</v>
      </c>
      <c r="V89" s="123">
        <v>574</v>
      </c>
      <c r="W89" s="9">
        <f t="shared" si="32"/>
        <v>0.90109890109890112</v>
      </c>
      <c r="X89" s="123">
        <v>607</v>
      </c>
      <c r="Y89" s="9">
        <f t="shared" si="27"/>
        <v>0.95290423861852436</v>
      </c>
      <c r="Z89" s="123">
        <v>579</v>
      </c>
      <c r="AA89" s="9">
        <f t="shared" si="28"/>
        <v>0.90894819466248034</v>
      </c>
      <c r="AB89" s="123">
        <v>97</v>
      </c>
      <c r="AC89" s="9">
        <f t="shared" si="29"/>
        <v>0.15227629513343799</v>
      </c>
      <c r="AD89" s="123">
        <v>596</v>
      </c>
      <c r="AE89" s="101">
        <f t="shared" si="30"/>
        <v>0.93563579277864994</v>
      </c>
    </row>
    <row r="90" spans="1:31" x14ac:dyDescent="0.2">
      <c r="A90" s="94" t="s">
        <v>91</v>
      </c>
      <c r="B90" s="134">
        <v>185</v>
      </c>
      <c r="C90" s="124">
        <v>167</v>
      </c>
      <c r="D90" s="14">
        <f t="shared" si="20"/>
        <v>0.9027027027027027</v>
      </c>
      <c r="E90" s="124">
        <v>165</v>
      </c>
      <c r="F90" s="14">
        <f t="shared" si="21"/>
        <v>0.89189189189189189</v>
      </c>
      <c r="G90" s="124">
        <v>25</v>
      </c>
      <c r="H90" s="14">
        <f t="shared" si="22"/>
        <v>0.13513513513513514</v>
      </c>
      <c r="I90" s="124">
        <v>165</v>
      </c>
      <c r="J90" s="14">
        <f t="shared" si="23"/>
        <v>0.89189189189189189</v>
      </c>
      <c r="K90" s="124">
        <v>165</v>
      </c>
      <c r="L90" s="14">
        <f t="shared" si="31"/>
        <v>0.89189189189189189</v>
      </c>
      <c r="M90" s="124">
        <v>173</v>
      </c>
      <c r="N90" s="14">
        <f t="shared" si="24"/>
        <v>0.93513513513513513</v>
      </c>
      <c r="O90" s="124">
        <v>176</v>
      </c>
      <c r="P90" s="14">
        <f t="shared" si="16"/>
        <v>0.9513513513513514</v>
      </c>
      <c r="Q90" s="124">
        <v>102</v>
      </c>
      <c r="R90" s="14">
        <f t="shared" si="25"/>
        <v>0.55135135135135138</v>
      </c>
      <c r="S90" s="134">
        <v>197</v>
      </c>
      <c r="T90" s="124">
        <v>179</v>
      </c>
      <c r="U90" s="14">
        <f t="shared" si="26"/>
        <v>0.90862944162436543</v>
      </c>
      <c r="V90" s="124">
        <v>178</v>
      </c>
      <c r="W90" s="14">
        <f t="shared" si="32"/>
        <v>0.90355329949238583</v>
      </c>
      <c r="X90" s="124">
        <v>180</v>
      </c>
      <c r="Y90" s="14">
        <f t="shared" si="27"/>
        <v>0.91370558375634514</v>
      </c>
      <c r="Z90" s="124">
        <v>180</v>
      </c>
      <c r="AA90" s="14">
        <f t="shared" si="28"/>
        <v>0.91370558375634514</v>
      </c>
      <c r="AB90" s="124">
        <v>69</v>
      </c>
      <c r="AC90" s="14">
        <f t="shared" si="29"/>
        <v>0.35025380710659898</v>
      </c>
      <c r="AD90" s="124">
        <v>182</v>
      </c>
      <c r="AE90" s="104">
        <f t="shared" si="30"/>
        <v>0.92385786802030456</v>
      </c>
    </row>
    <row r="91" spans="1:31" x14ac:dyDescent="0.2">
      <c r="A91" s="93" t="s">
        <v>92</v>
      </c>
      <c r="B91" s="133">
        <v>43</v>
      </c>
      <c r="C91" s="123">
        <v>36</v>
      </c>
      <c r="D91" s="9">
        <f t="shared" si="20"/>
        <v>0.83720930232558144</v>
      </c>
      <c r="E91" s="123">
        <v>35</v>
      </c>
      <c r="F91" s="9">
        <f t="shared" si="21"/>
        <v>0.81395348837209303</v>
      </c>
      <c r="G91" s="123">
        <v>5</v>
      </c>
      <c r="H91" s="9">
        <f t="shared" si="22"/>
        <v>0.11627906976744186</v>
      </c>
      <c r="I91" s="123">
        <v>35</v>
      </c>
      <c r="J91" s="9">
        <f t="shared" si="23"/>
        <v>0.81395348837209303</v>
      </c>
      <c r="K91" s="123">
        <v>35</v>
      </c>
      <c r="L91" s="9">
        <f t="shared" si="31"/>
        <v>0.81395348837209303</v>
      </c>
      <c r="M91" s="123">
        <v>36</v>
      </c>
      <c r="N91" s="9">
        <f t="shared" si="24"/>
        <v>0.83720930232558144</v>
      </c>
      <c r="O91" s="123">
        <v>37</v>
      </c>
      <c r="P91" s="9">
        <f t="shared" si="16"/>
        <v>0.86046511627906974</v>
      </c>
      <c r="Q91" s="123">
        <v>22</v>
      </c>
      <c r="R91" s="9">
        <f t="shared" si="25"/>
        <v>0.51162790697674421</v>
      </c>
      <c r="S91" s="133">
        <v>43</v>
      </c>
      <c r="T91" s="123">
        <v>34</v>
      </c>
      <c r="U91" s="9">
        <f t="shared" si="26"/>
        <v>0.79069767441860461</v>
      </c>
      <c r="V91" s="123">
        <v>42</v>
      </c>
      <c r="W91" s="9">
        <f t="shared" si="32"/>
        <v>0.97674418604651159</v>
      </c>
      <c r="X91" s="123">
        <v>34</v>
      </c>
      <c r="Y91" s="9">
        <f t="shared" si="27"/>
        <v>0.79069767441860461</v>
      </c>
      <c r="Z91" s="123">
        <v>32</v>
      </c>
      <c r="AA91" s="9">
        <f t="shared" si="28"/>
        <v>0.7441860465116279</v>
      </c>
      <c r="AB91" s="123">
        <v>10</v>
      </c>
      <c r="AC91" s="9">
        <f t="shared" si="29"/>
        <v>0.23255813953488372</v>
      </c>
      <c r="AD91" s="123">
        <v>34</v>
      </c>
      <c r="AE91" s="101">
        <f t="shared" si="30"/>
        <v>0.79069767441860461</v>
      </c>
    </row>
    <row r="92" spans="1:31" x14ac:dyDescent="0.2">
      <c r="A92" s="94" t="s">
        <v>93</v>
      </c>
      <c r="B92" s="134">
        <v>144</v>
      </c>
      <c r="C92" s="124">
        <v>143</v>
      </c>
      <c r="D92" s="14">
        <f t="shared" si="20"/>
        <v>0.99305555555555558</v>
      </c>
      <c r="E92" s="124">
        <v>144</v>
      </c>
      <c r="F92" s="14">
        <f t="shared" si="21"/>
        <v>1</v>
      </c>
      <c r="G92" s="124">
        <v>28</v>
      </c>
      <c r="H92" s="14">
        <f t="shared" si="22"/>
        <v>0.19444444444444445</v>
      </c>
      <c r="I92" s="124">
        <v>144</v>
      </c>
      <c r="J92" s="14">
        <f t="shared" si="23"/>
        <v>1</v>
      </c>
      <c r="K92" s="124">
        <v>144</v>
      </c>
      <c r="L92" s="14">
        <f t="shared" si="31"/>
        <v>1</v>
      </c>
      <c r="M92" s="124">
        <v>130</v>
      </c>
      <c r="N92" s="14">
        <f t="shared" si="24"/>
        <v>0.90277777777777779</v>
      </c>
      <c r="O92" s="124">
        <v>131</v>
      </c>
      <c r="P92" s="14">
        <f t="shared" si="16"/>
        <v>0.90972222222222221</v>
      </c>
      <c r="Q92" s="124">
        <v>95</v>
      </c>
      <c r="R92" s="14">
        <f t="shared" si="25"/>
        <v>0.65972222222222221</v>
      </c>
      <c r="S92" s="134">
        <v>147</v>
      </c>
      <c r="T92" s="124">
        <v>143</v>
      </c>
      <c r="U92" s="14">
        <f t="shared" si="26"/>
        <v>0.97278911564625847</v>
      </c>
      <c r="V92" s="124">
        <v>145</v>
      </c>
      <c r="W92" s="14">
        <f t="shared" si="32"/>
        <v>0.98639455782312924</v>
      </c>
      <c r="X92" s="124">
        <v>144</v>
      </c>
      <c r="Y92" s="14">
        <f t="shared" si="27"/>
        <v>0.97959183673469385</v>
      </c>
      <c r="Z92" s="124">
        <v>144</v>
      </c>
      <c r="AA92" s="14">
        <f t="shared" si="28"/>
        <v>0.97959183673469385</v>
      </c>
      <c r="AB92" s="124">
        <v>79</v>
      </c>
      <c r="AC92" s="14">
        <f t="shared" si="29"/>
        <v>0.5374149659863946</v>
      </c>
      <c r="AD92" s="124">
        <v>146</v>
      </c>
      <c r="AE92" s="104">
        <f t="shared" si="30"/>
        <v>0.99319727891156462</v>
      </c>
    </row>
    <row r="93" spans="1:31" x14ac:dyDescent="0.2">
      <c r="A93" s="93" t="s">
        <v>94</v>
      </c>
      <c r="B93" s="133">
        <v>465</v>
      </c>
      <c r="C93" s="123">
        <v>431</v>
      </c>
      <c r="D93" s="9">
        <f t="shared" si="20"/>
        <v>0.92688172043010753</v>
      </c>
      <c r="E93" s="123">
        <v>419</v>
      </c>
      <c r="F93" s="9">
        <f t="shared" si="21"/>
        <v>0.90107526881720434</v>
      </c>
      <c r="G93" s="123">
        <v>72</v>
      </c>
      <c r="H93" s="9">
        <f t="shared" si="22"/>
        <v>0.15483870967741936</v>
      </c>
      <c r="I93" s="123">
        <v>419</v>
      </c>
      <c r="J93" s="9">
        <f t="shared" si="23"/>
        <v>0.90107526881720434</v>
      </c>
      <c r="K93" s="123">
        <v>419</v>
      </c>
      <c r="L93" s="9">
        <f t="shared" si="31"/>
        <v>0.90107526881720434</v>
      </c>
      <c r="M93" s="123">
        <v>379</v>
      </c>
      <c r="N93" s="9">
        <f t="shared" si="24"/>
        <v>0.81505376344086022</v>
      </c>
      <c r="O93" s="123">
        <v>421</v>
      </c>
      <c r="P93" s="9">
        <f t="shared" si="16"/>
        <v>0.90537634408602152</v>
      </c>
      <c r="Q93" s="123">
        <v>191</v>
      </c>
      <c r="R93" s="9">
        <f t="shared" si="25"/>
        <v>0.41075268817204302</v>
      </c>
      <c r="S93" s="133">
        <v>478</v>
      </c>
      <c r="T93" s="123">
        <v>468</v>
      </c>
      <c r="U93" s="9">
        <f t="shared" si="26"/>
        <v>0.97907949790794979</v>
      </c>
      <c r="V93" s="123">
        <v>477</v>
      </c>
      <c r="W93" s="9">
        <f t="shared" si="32"/>
        <v>0.997907949790795</v>
      </c>
      <c r="X93" s="123">
        <v>465</v>
      </c>
      <c r="Y93" s="9">
        <f t="shared" si="27"/>
        <v>0.97280334728033468</v>
      </c>
      <c r="Z93" s="123">
        <v>450</v>
      </c>
      <c r="AA93" s="9">
        <f t="shared" si="28"/>
        <v>0.94142259414225937</v>
      </c>
      <c r="AB93" s="123">
        <v>37</v>
      </c>
      <c r="AC93" s="9">
        <f t="shared" si="29"/>
        <v>7.7405857740585768E-2</v>
      </c>
      <c r="AD93" s="123">
        <v>471</v>
      </c>
      <c r="AE93" s="101">
        <f t="shared" si="30"/>
        <v>0.9853556485355649</v>
      </c>
    </row>
    <row r="94" spans="1:31" x14ac:dyDescent="0.2">
      <c r="A94" s="94" t="s">
        <v>95</v>
      </c>
      <c r="B94" s="134">
        <v>94</v>
      </c>
      <c r="C94" s="124">
        <v>85</v>
      </c>
      <c r="D94" s="14">
        <f t="shared" si="20"/>
        <v>0.9042553191489362</v>
      </c>
      <c r="E94" s="124">
        <v>83</v>
      </c>
      <c r="F94" s="14">
        <f t="shared" si="21"/>
        <v>0.88297872340425532</v>
      </c>
      <c r="G94" s="124">
        <v>16</v>
      </c>
      <c r="H94" s="14">
        <f t="shared" si="22"/>
        <v>0.1702127659574468</v>
      </c>
      <c r="I94" s="124">
        <v>83</v>
      </c>
      <c r="J94" s="14">
        <f t="shared" si="23"/>
        <v>0.88297872340425532</v>
      </c>
      <c r="K94" s="124">
        <v>83</v>
      </c>
      <c r="L94" s="14">
        <f t="shared" si="31"/>
        <v>0.88297872340425532</v>
      </c>
      <c r="M94" s="124">
        <v>82</v>
      </c>
      <c r="N94" s="14">
        <f t="shared" si="24"/>
        <v>0.87234042553191493</v>
      </c>
      <c r="O94" s="124">
        <v>81</v>
      </c>
      <c r="P94" s="14">
        <f t="shared" si="16"/>
        <v>0.86170212765957444</v>
      </c>
      <c r="Q94" s="124">
        <v>69</v>
      </c>
      <c r="R94" s="14">
        <f t="shared" si="25"/>
        <v>0.73404255319148937</v>
      </c>
      <c r="S94" s="134">
        <v>111</v>
      </c>
      <c r="T94" s="124">
        <v>100</v>
      </c>
      <c r="U94" s="14">
        <f t="shared" si="26"/>
        <v>0.90090090090090091</v>
      </c>
      <c r="V94" s="124">
        <v>95</v>
      </c>
      <c r="W94" s="14">
        <f t="shared" si="32"/>
        <v>0.85585585585585588</v>
      </c>
      <c r="X94" s="124">
        <v>100</v>
      </c>
      <c r="Y94" s="14">
        <f t="shared" si="27"/>
        <v>0.90090090090090091</v>
      </c>
      <c r="Z94" s="124">
        <v>100</v>
      </c>
      <c r="AA94" s="14">
        <f t="shared" si="28"/>
        <v>0.90090090090090091</v>
      </c>
      <c r="AB94" s="124">
        <v>39</v>
      </c>
      <c r="AC94" s="14">
        <f t="shared" si="29"/>
        <v>0.35135135135135137</v>
      </c>
      <c r="AD94" s="124">
        <v>100</v>
      </c>
      <c r="AE94" s="104">
        <f t="shared" si="30"/>
        <v>0.90090090090090091</v>
      </c>
    </row>
    <row r="95" spans="1:31" x14ac:dyDescent="0.2">
      <c r="A95" s="93" t="s">
        <v>96</v>
      </c>
      <c r="B95" s="133">
        <v>698</v>
      </c>
      <c r="C95" s="123">
        <v>635</v>
      </c>
      <c r="D95" s="9">
        <f t="shared" si="20"/>
        <v>0.9097421203438395</v>
      </c>
      <c r="E95" s="123">
        <v>636</v>
      </c>
      <c r="F95" s="9">
        <f t="shared" si="21"/>
        <v>0.91117478510028649</v>
      </c>
      <c r="G95" s="123">
        <v>895</v>
      </c>
      <c r="H95" s="9">
        <f t="shared" si="22"/>
        <v>1.2822349570200573</v>
      </c>
      <c r="I95" s="123">
        <v>635</v>
      </c>
      <c r="J95" s="9">
        <f t="shared" si="23"/>
        <v>0.9097421203438395</v>
      </c>
      <c r="K95" s="123">
        <v>635</v>
      </c>
      <c r="L95" s="9">
        <f t="shared" si="31"/>
        <v>0.9097421203438395</v>
      </c>
      <c r="M95" s="123">
        <v>612</v>
      </c>
      <c r="N95" s="9">
        <f t="shared" si="24"/>
        <v>0.87679083094555876</v>
      </c>
      <c r="O95" s="123">
        <v>642</v>
      </c>
      <c r="P95" s="9">
        <f t="shared" si="16"/>
        <v>0.91977077363896853</v>
      </c>
      <c r="Q95" s="123">
        <v>415</v>
      </c>
      <c r="R95" s="9">
        <f t="shared" si="25"/>
        <v>0.59455587392550147</v>
      </c>
      <c r="S95" s="133">
        <v>719</v>
      </c>
      <c r="T95" s="123">
        <v>660</v>
      </c>
      <c r="U95" s="9">
        <f t="shared" si="26"/>
        <v>0.9179415855354659</v>
      </c>
      <c r="V95" s="123">
        <v>615</v>
      </c>
      <c r="W95" s="9">
        <f t="shared" si="32"/>
        <v>0.85535465924895693</v>
      </c>
      <c r="X95" s="123">
        <v>660</v>
      </c>
      <c r="Y95" s="9">
        <f t="shared" si="27"/>
        <v>0.9179415855354659</v>
      </c>
      <c r="Z95" s="123">
        <v>662</v>
      </c>
      <c r="AA95" s="9">
        <f t="shared" si="28"/>
        <v>0.92072322670375517</v>
      </c>
      <c r="AB95" s="123">
        <v>90</v>
      </c>
      <c r="AC95" s="9">
        <f t="shared" si="29"/>
        <v>0.12517385257301808</v>
      </c>
      <c r="AD95" s="123">
        <v>647</v>
      </c>
      <c r="AE95" s="101">
        <f t="shared" si="30"/>
        <v>0.89986091794158551</v>
      </c>
    </row>
    <row r="96" spans="1:31" x14ac:dyDescent="0.2">
      <c r="A96" s="94" t="s">
        <v>97</v>
      </c>
      <c r="B96" s="134">
        <v>276</v>
      </c>
      <c r="C96" s="124">
        <v>263</v>
      </c>
      <c r="D96" s="14">
        <f t="shared" si="20"/>
        <v>0.95289855072463769</v>
      </c>
      <c r="E96" s="124">
        <v>261</v>
      </c>
      <c r="F96" s="14">
        <f t="shared" si="21"/>
        <v>0.94565217391304346</v>
      </c>
      <c r="G96" s="124">
        <v>27</v>
      </c>
      <c r="H96" s="14">
        <f t="shared" si="22"/>
        <v>9.7826086956521743E-2</v>
      </c>
      <c r="I96" s="124">
        <v>261</v>
      </c>
      <c r="J96" s="14">
        <f t="shared" si="23"/>
        <v>0.94565217391304346</v>
      </c>
      <c r="K96" s="124">
        <v>261</v>
      </c>
      <c r="L96" s="14">
        <f t="shared" si="31"/>
        <v>0.94565217391304346</v>
      </c>
      <c r="M96" s="124">
        <v>250</v>
      </c>
      <c r="N96" s="14">
        <f t="shared" si="24"/>
        <v>0.90579710144927539</v>
      </c>
      <c r="O96" s="124">
        <v>250</v>
      </c>
      <c r="P96" s="14">
        <f t="shared" si="16"/>
        <v>0.90579710144927539</v>
      </c>
      <c r="Q96" s="124">
        <v>180</v>
      </c>
      <c r="R96" s="14">
        <f t="shared" si="25"/>
        <v>0.65217391304347827</v>
      </c>
      <c r="S96" s="134">
        <v>284</v>
      </c>
      <c r="T96" s="124">
        <v>269</v>
      </c>
      <c r="U96" s="14">
        <f t="shared" si="26"/>
        <v>0.94718309859154926</v>
      </c>
      <c r="V96" s="124">
        <v>277</v>
      </c>
      <c r="W96" s="14">
        <f t="shared" si="32"/>
        <v>0.97535211267605637</v>
      </c>
      <c r="X96" s="124">
        <v>269</v>
      </c>
      <c r="Y96" s="14">
        <f t="shared" si="27"/>
        <v>0.94718309859154926</v>
      </c>
      <c r="Z96" s="124">
        <v>269</v>
      </c>
      <c r="AA96" s="14">
        <f t="shared" si="28"/>
        <v>0.94718309859154926</v>
      </c>
      <c r="AB96" s="124">
        <v>248</v>
      </c>
      <c r="AC96" s="14">
        <f t="shared" si="29"/>
        <v>0.87323943661971826</v>
      </c>
      <c r="AD96" s="124">
        <v>270</v>
      </c>
      <c r="AE96" s="104">
        <f t="shared" si="30"/>
        <v>0.95070422535211263</v>
      </c>
    </row>
    <row r="97" spans="1:31" x14ac:dyDescent="0.2">
      <c r="A97" s="93" t="s">
        <v>98</v>
      </c>
      <c r="B97" s="133">
        <v>745</v>
      </c>
      <c r="C97" s="123">
        <v>779</v>
      </c>
      <c r="D97" s="9">
        <f t="shared" si="20"/>
        <v>1.0456375838926175</v>
      </c>
      <c r="E97" s="123">
        <v>784</v>
      </c>
      <c r="F97" s="9">
        <f t="shared" si="21"/>
        <v>1.0523489932885906</v>
      </c>
      <c r="G97" s="123">
        <v>48</v>
      </c>
      <c r="H97" s="9">
        <f t="shared" si="22"/>
        <v>6.4429530201342289E-2</v>
      </c>
      <c r="I97" s="123">
        <v>781</v>
      </c>
      <c r="J97" s="9">
        <f t="shared" si="23"/>
        <v>1.0483221476510067</v>
      </c>
      <c r="K97" s="123">
        <v>781</v>
      </c>
      <c r="L97" s="9">
        <f t="shared" si="31"/>
        <v>1.0483221476510067</v>
      </c>
      <c r="M97" s="123">
        <v>823</v>
      </c>
      <c r="N97" s="9">
        <f t="shared" si="24"/>
        <v>1.1046979865771811</v>
      </c>
      <c r="O97" s="123">
        <v>803</v>
      </c>
      <c r="P97" s="9">
        <f t="shared" si="16"/>
        <v>1.0778523489932885</v>
      </c>
      <c r="Q97" s="123">
        <v>630</v>
      </c>
      <c r="R97" s="9">
        <f t="shared" si="25"/>
        <v>0.84563758389261745</v>
      </c>
      <c r="S97" s="133">
        <v>763</v>
      </c>
      <c r="T97" s="123">
        <v>800</v>
      </c>
      <c r="U97" s="9">
        <f t="shared" si="26"/>
        <v>1.0484927916120577</v>
      </c>
      <c r="V97" s="123">
        <v>707</v>
      </c>
      <c r="W97" s="9">
        <f t="shared" si="32"/>
        <v>0.92660550458715596</v>
      </c>
      <c r="X97" s="123">
        <v>826</v>
      </c>
      <c r="Y97" s="9">
        <f t="shared" si="27"/>
        <v>1.0825688073394495</v>
      </c>
      <c r="Z97" s="123">
        <v>777</v>
      </c>
      <c r="AA97" s="9">
        <f t="shared" si="28"/>
        <v>1.0183486238532109</v>
      </c>
      <c r="AB97" s="123">
        <v>83</v>
      </c>
      <c r="AC97" s="9">
        <f t="shared" si="29"/>
        <v>0.10878112712975098</v>
      </c>
      <c r="AD97" s="123">
        <v>819</v>
      </c>
      <c r="AE97" s="101">
        <f t="shared" si="30"/>
        <v>1.073394495412844</v>
      </c>
    </row>
    <row r="98" spans="1:31" x14ac:dyDescent="0.2">
      <c r="A98" s="94" t="s">
        <v>99</v>
      </c>
      <c r="B98" s="134">
        <v>131</v>
      </c>
      <c r="C98" s="124">
        <v>109</v>
      </c>
      <c r="D98" s="14">
        <f t="shared" si="20"/>
        <v>0.83206106870229013</v>
      </c>
      <c r="E98" s="124">
        <v>109</v>
      </c>
      <c r="F98" s="14">
        <f t="shared" si="21"/>
        <v>0.83206106870229013</v>
      </c>
      <c r="G98" s="124">
        <v>32</v>
      </c>
      <c r="H98" s="14">
        <f t="shared" si="22"/>
        <v>0.24427480916030533</v>
      </c>
      <c r="I98" s="124">
        <v>109</v>
      </c>
      <c r="J98" s="14">
        <f t="shared" si="23"/>
        <v>0.83206106870229013</v>
      </c>
      <c r="K98" s="124">
        <v>109</v>
      </c>
      <c r="L98" s="14">
        <f t="shared" si="31"/>
        <v>0.83206106870229013</v>
      </c>
      <c r="M98" s="124">
        <v>108</v>
      </c>
      <c r="N98" s="14">
        <f t="shared" si="24"/>
        <v>0.82442748091603058</v>
      </c>
      <c r="O98" s="124">
        <v>111</v>
      </c>
      <c r="P98" s="14">
        <f t="shared" si="16"/>
        <v>0.84732824427480913</v>
      </c>
      <c r="Q98" s="124">
        <v>81</v>
      </c>
      <c r="R98" s="14">
        <f t="shared" si="25"/>
        <v>0.61832061068702293</v>
      </c>
      <c r="S98" s="134">
        <v>132</v>
      </c>
      <c r="T98" s="124">
        <v>107</v>
      </c>
      <c r="U98" s="14">
        <f t="shared" si="26"/>
        <v>0.81060606060606055</v>
      </c>
      <c r="V98" s="124">
        <v>104</v>
      </c>
      <c r="W98" s="14">
        <f t="shared" si="32"/>
        <v>0.78787878787878785</v>
      </c>
      <c r="X98" s="124">
        <v>106</v>
      </c>
      <c r="Y98" s="14">
        <f t="shared" si="27"/>
        <v>0.80303030303030298</v>
      </c>
      <c r="Z98" s="124">
        <v>107</v>
      </c>
      <c r="AA98" s="14">
        <f t="shared" si="28"/>
        <v>0.81060606060606055</v>
      </c>
      <c r="AB98" s="124">
        <v>7</v>
      </c>
      <c r="AC98" s="14">
        <f t="shared" si="29"/>
        <v>5.3030303030303032E-2</v>
      </c>
      <c r="AD98" s="124">
        <v>107</v>
      </c>
      <c r="AE98" s="104">
        <f t="shared" si="30"/>
        <v>0.81060606060606055</v>
      </c>
    </row>
    <row r="99" spans="1:31" x14ac:dyDescent="0.2">
      <c r="A99" s="93" t="s">
        <v>143</v>
      </c>
      <c r="B99" s="133">
        <v>246</v>
      </c>
      <c r="C99" s="123">
        <v>259</v>
      </c>
      <c r="D99" s="9">
        <f t="shared" si="20"/>
        <v>1.0528455284552845</v>
      </c>
      <c r="E99" s="123">
        <v>255</v>
      </c>
      <c r="F99" s="9">
        <f t="shared" si="21"/>
        <v>1.0365853658536586</v>
      </c>
      <c r="G99" s="123">
        <v>29</v>
      </c>
      <c r="H99" s="9">
        <f t="shared" si="22"/>
        <v>0.11788617886178862</v>
      </c>
      <c r="I99" s="123">
        <v>255</v>
      </c>
      <c r="J99" s="9">
        <f t="shared" si="23"/>
        <v>1.0365853658536586</v>
      </c>
      <c r="K99" s="123">
        <v>255</v>
      </c>
      <c r="L99" s="9">
        <f t="shared" si="31"/>
        <v>1.0365853658536586</v>
      </c>
      <c r="M99" s="123">
        <v>266</v>
      </c>
      <c r="N99" s="9">
        <f t="shared" si="24"/>
        <v>1.0813008130081301</v>
      </c>
      <c r="O99" s="123">
        <v>261</v>
      </c>
      <c r="P99" s="9">
        <f t="shared" si="16"/>
        <v>1.0609756097560976</v>
      </c>
      <c r="Q99" s="123">
        <v>196</v>
      </c>
      <c r="R99" s="9">
        <f t="shared" si="25"/>
        <v>0.7967479674796748</v>
      </c>
      <c r="S99" s="133">
        <v>257</v>
      </c>
      <c r="T99" s="123">
        <v>262</v>
      </c>
      <c r="U99" s="9">
        <f t="shared" si="26"/>
        <v>1.0194552529182879</v>
      </c>
      <c r="V99" s="123">
        <v>267</v>
      </c>
      <c r="W99" s="9">
        <f t="shared" si="32"/>
        <v>1.038910505836576</v>
      </c>
      <c r="X99" s="123">
        <v>264</v>
      </c>
      <c r="Y99" s="9">
        <f t="shared" si="27"/>
        <v>1.027237354085603</v>
      </c>
      <c r="Z99" s="123">
        <v>256</v>
      </c>
      <c r="AA99" s="9">
        <f t="shared" si="28"/>
        <v>0.99610894941634243</v>
      </c>
      <c r="AB99" s="123">
        <v>95</v>
      </c>
      <c r="AC99" s="9">
        <f t="shared" si="29"/>
        <v>0.36964980544747084</v>
      </c>
      <c r="AD99" s="123">
        <v>263</v>
      </c>
      <c r="AE99" s="101">
        <f t="shared" si="30"/>
        <v>1.0233463035019454</v>
      </c>
    </row>
    <row r="100" spans="1:31" x14ac:dyDescent="0.2">
      <c r="A100" s="94" t="s">
        <v>144</v>
      </c>
      <c r="B100" s="134">
        <v>126</v>
      </c>
      <c r="C100" s="124">
        <v>127</v>
      </c>
      <c r="D100" s="14">
        <f t="shared" si="20"/>
        <v>1.0079365079365079</v>
      </c>
      <c r="E100" s="124">
        <v>123</v>
      </c>
      <c r="F100" s="14">
        <f t="shared" si="21"/>
        <v>0.97619047619047616</v>
      </c>
      <c r="G100" s="124">
        <v>4</v>
      </c>
      <c r="H100" s="14">
        <f t="shared" si="22"/>
        <v>3.1746031746031744E-2</v>
      </c>
      <c r="I100" s="124">
        <v>125</v>
      </c>
      <c r="J100" s="14">
        <f t="shared" si="23"/>
        <v>0.99206349206349209</v>
      </c>
      <c r="K100" s="124">
        <v>123</v>
      </c>
      <c r="L100" s="14">
        <f t="shared" si="31"/>
        <v>0.97619047619047616</v>
      </c>
      <c r="M100" s="124">
        <v>100</v>
      </c>
      <c r="N100" s="14">
        <f t="shared" si="24"/>
        <v>0.79365079365079361</v>
      </c>
      <c r="O100" s="124">
        <v>104</v>
      </c>
      <c r="P100" s="14">
        <f t="shared" si="16"/>
        <v>0.82539682539682535</v>
      </c>
      <c r="Q100" s="124">
        <v>76</v>
      </c>
      <c r="R100" s="14">
        <f t="shared" si="25"/>
        <v>0.60317460317460314</v>
      </c>
      <c r="S100" s="134">
        <v>144</v>
      </c>
      <c r="T100" s="124">
        <v>133</v>
      </c>
      <c r="U100" s="14">
        <f t="shared" si="26"/>
        <v>0.92361111111111116</v>
      </c>
      <c r="V100" s="124">
        <v>121</v>
      </c>
      <c r="W100" s="14">
        <f t="shared" si="32"/>
        <v>0.84027777777777779</v>
      </c>
      <c r="X100" s="124">
        <v>134</v>
      </c>
      <c r="Y100" s="14">
        <f t="shared" si="27"/>
        <v>0.93055555555555558</v>
      </c>
      <c r="Z100" s="124">
        <v>129</v>
      </c>
      <c r="AA100" s="14">
        <f t="shared" si="28"/>
        <v>0.89583333333333337</v>
      </c>
      <c r="AB100" s="124">
        <v>38</v>
      </c>
      <c r="AC100" s="14">
        <f t="shared" si="29"/>
        <v>0.2638888888888889</v>
      </c>
      <c r="AD100" s="124">
        <v>132</v>
      </c>
      <c r="AE100" s="104">
        <f t="shared" si="30"/>
        <v>0.91666666666666663</v>
      </c>
    </row>
    <row r="101" spans="1:31" x14ac:dyDescent="0.2">
      <c r="A101" s="93" t="s">
        <v>86</v>
      </c>
      <c r="B101" s="133">
        <v>1758</v>
      </c>
      <c r="C101" s="123">
        <v>1604</v>
      </c>
      <c r="D101" s="9">
        <f t="shared" si="20"/>
        <v>0.91240045506257106</v>
      </c>
      <c r="E101" s="123">
        <v>1610</v>
      </c>
      <c r="F101" s="9">
        <f t="shared" si="21"/>
        <v>0.91581342434584756</v>
      </c>
      <c r="G101" s="123">
        <v>5227</v>
      </c>
      <c r="H101" s="9">
        <f t="shared" si="22"/>
        <v>2.9732650739476676</v>
      </c>
      <c r="I101" s="123">
        <v>1609</v>
      </c>
      <c r="J101" s="9">
        <f t="shared" si="23"/>
        <v>0.91524459613196818</v>
      </c>
      <c r="K101" s="123">
        <v>1610</v>
      </c>
      <c r="L101" s="9">
        <f t="shared" si="31"/>
        <v>0.91581342434584756</v>
      </c>
      <c r="M101" s="123">
        <v>1651</v>
      </c>
      <c r="N101" s="9">
        <f t="shared" si="24"/>
        <v>0.93913538111490324</v>
      </c>
      <c r="O101" s="123">
        <v>1667</v>
      </c>
      <c r="P101" s="9">
        <f t="shared" si="16"/>
        <v>0.94823663253697388</v>
      </c>
      <c r="Q101" s="123">
        <v>1031</v>
      </c>
      <c r="R101" s="9">
        <f t="shared" si="25"/>
        <v>0.58646188850967007</v>
      </c>
      <c r="S101" s="133">
        <v>1818</v>
      </c>
      <c r="T101" s="123">
        <v>1631</v>
      </c>
      <c r="U101" s="9">
        <f t="shared" si="26"/>
        <v>0.89713971397139713</v>
      </c>
      <c r="V101" s="123">
        <v>1572</v>
      </c>
      <c r="W101" s="9">
        <f t="shared" si="32"/>
        <v>0.86468646864686471</v>
      </c>
      <c r="X101" s="123">
        <v>1635</v>
      </c>
      <c r="Y101" s="9">
        <f t="shared" si="27"/>
        <v>0.89933993399339929</v>
      </c>
      <c r="Z101" s="123">
        <v>1605</v>
      </c>
      <c r="AA101" s="9">
        <f t="shared" si="28"/>
        <v>0.88283828382838281</v>
      </c>
      <c r="AB101" s="123">
        <v>440</v>
      </c>
      <c r="AC101" s="9">
        <f t="shared" si="29"/>
        <v>0.24202420242024203</v>
      </c>
      <c r="AD101" s="123">
        <v>1614</v>
      </c>
      <c r="AE101" s="101">
        <f t="shared" si="30"/>
        <v>0.88778877887788776</v>
      </c>
    </row>
    <row r="102" spans="1:31" x14ac:dyDescent="0.2">
      <c r="A102" s="94" t="s">
        <v>100</v>
      </c>
      <c r="B102" s="134">
        <v>177</v>
      </c>
      <c r="C102" s="124">
        <v>165</v>
      </c>
      <c r="D102" s="14">
        <f t="shared" si="20"/>
        <v>0.93220338983050843</v>
      </c>
      <c r="E102" s="124">
        <v>164</v>
      </c>
      <c r="F102" s="14">
        <f t="shared" si="21"/>
        <v>0.92655367231638419</v>
      </c>
      <c r="G102" s="124">
        <v>47</v>
      </c>
      <c r="H102" s="14">
        <f t="shared" si="22"/>
        <v>0.2655367231638418</v>
      </c>
      <c r="I102" s="124">
        <v>164</v>
      </c>
      <c r="J102" s="14">
        <f t="shared" si="23"/>
        <v>0.92655367231638419</v>
      </c>
      <c r="K102" s="124">
        <v>164</v>
      </c>
      <c r="L102" s="14">
        <f t="shared" si="31"/>
        <v>0.92655367231638419</v>
      </c>
      <c r="M102" s="124">
        <v>180</v>
      </c>
      <c r="N102" s="14">
        <f t="shared" si="24"/>
        <v>1.0169491525423728</v>
      </c>
      <c r="O102" s="124">
        <v>183</v>
      </c>
      <c r="P102" s="14">
        <f t="shared" si="16"/>
        <v>1.0338983050847457</v>
      </c>
      <c r="Q102" s="124">
        <v>115</v>
      </c>
      <c r="R102" s="14">
        <f t="shared" si="25"/>
        <v>0.64971751412429379</v>
      </c>
      <c r="S102" s="134">
        <v>192</v>
      </c>
      <c r="T102" s="124">
        <v>193</v>
      </c>
      <c r="U102" s="14">
        <f t="shared" si="26"/>
        <v>1.0052083333333333</v>
      </c>
      <c r="V102" s="124">
        <v>190</v>
      </c>
      <c r="W102" s="14">
        <f t="shared" si="32"/>
        <v>0.98958333333333337</v>
      </c>
      <c r="X102" s="124">
        <v>192</v>
      </c>
      <c r="Y102" s="14">
        <f t="shared" si="27"/>
        <v>1</v>
      </c>
      <c r="Z102" s="124">
        <v>192</v>
      </c>
      <c r="AA102" s="14">
        <f t="shared" si="28"/>
        <v>1</v>
      </c>
      <c r="AB102" s="124">
        <v>25</v>
      </c>
      <c r="AC102" s="14">
        <f t="shared" si="29"/>
        <v>0.13020833333333334</v>
      </c>
      <c r="AD102" s="124">
        <v>194</v>
      </c>
      <c r="AE102" s="104">
        <f t="shared" si="30"/>
        <v>1.0104166666666667</v>
      </c>
    </row>
    <row r="103" spans="1:31" x14ac:dyDescent="0.2">
      <c r="A103" s="93" t="s">
        <v>101</v>
      </c>
      <c r="B103" s="133">
        <v>85</v>
      </c>
      <c r="C103" s="123">
        <v>72</v>
      </c>
      <c r="D103" s="9">
        <f t="shared" si="20"/>
        <v>0.84705882352941175</v>
      </c>
      <c r="E103" s="123">
        <v>70</v>
      </c>
      <c r="F103" s="9">
        <f t="shared" si="21"/>
        <v>0.82352941176470584</v>
      </c>
      <c r="G103" s="123">
        <v>23</v>
      </c>
      <c r="H103" s="9">
        <f t="shared" si="22"/>
        <v>0.27058823529411763</v>
      </c>
      <c r="I103" s="123">
        <v>70</v>
      </c>
      <c r="J103" s="9">
        <f t="shared" si="23"/>
        <v>0.82352941176470584</v>
      </c>
      <c r="K103" s="123">
        <v>70</v>
      </c>
      <c r="L103" s="9">
        <f t="shared" si="31"/>
        <v>0.82352941176470584</v>
      </c>
      <c r="M103" s="123">
        <v>72</v>
      </c>
      <c r="N103" s="9">
        <f t="shared" si="24"/>
        <v>0.84705882352941175</v>
      </c>
      <c r="O103" s="123">
        <v>76</v>
      </c>
      <c r="P103" s="9">
        <f t="shared" ref="P103:P143" si="33">O103/B103</f>
        <v>0.89411764705882357</v>
      </c>
      <c r="Q103" s="123">
        <v>65</v>
      </c>
      <c r="R103" s="9">
        <f t="shared" si="25"/>
        <v>0.76470588235294112</v>
      </c>
      <c r="S103" s="133">
        <v>84</v>
      </c>
      <c r="T103" s="123">
        <v>70</v>
      </c>
      <c r="U103" s="9">
        <f t="shared" si="26"/>
        <v>0.83333333333333337</v>
      </c>
      <c r="V103" s="123">
        <v>77</v>
      </c>
      <c r="W103" s="9">
        <f t="shared" si="32"/>
        <v>0.91666666666666663</v>
      </c>
      <c r="X103" s="123">
        <v>69</v>
      </c>
      <c r="Y103" s="9">
        <f t="shared" si="27"/>
        <v>0.8214285714285714</v>
      </c>
      <c r="Z103" s="123">
        <v>67</v>
      </c>
      <c r="AA103" s="9">
        <f t="shared" si="28"/>
        <v>0.79761904761904767</v>
      </c>
      <c r="AB103" s="123">
        <v>2</v>
      </c>
      <c r="AC103" s="9">
        <f t="shared" si="29"/>
        <v>2.3809523809523808E-2</v>
      </c>
      <c r="AD103" s="123">
        <v>70</v>
      </c>
      <c r="AE103" s="101">
        <f t="shared" si="30"/>
        <v>0.83333333333333337</v>
      </c>
    </row>
    <row r="104" spans="1:31" x14ac:dyDescent="0.2">
      <c r="A104" s="94" t="s">
        <v>102</v>
      </c>
      <c r="B104" s="134">
        <v>225</v>
      </c>
      <c r="C104" s="124">
        <v>193</v>
      </c>
      <c r="D104" s="14">
        <f t="shared" si="20"/>
        <v>0.85777777777777775</v>
      </c>
      <c r="E104" s="124">
        <v>192</v>
      </c>
      <c r="F104" s="14">
        <f t="shared" si="21"/>
        <v>0.85333333333333339</v>
      </c>
      <c r="G104" s="124">
        <v>52</v>
      </c>
      <c r="H104" s="14">
        <f t="shared" si="22"/>
        <v>0.2311111111111111</v>
      </c>
      <c r="I104" s="124">
        <v>192</v>
      </c>
      <c r="J104" s="14">
        <f t="shared" si="23"/>
        <v>0.85333333333333339</v>
      </c>
      <c r="K104" s="124">
        <v>192</v>
      </c>
      <c r="L104" s="14">
        <f t="shared" si="31"/>
        <v>0.85333333333333339</v>
      </c>
      <c r="M104" s="124">
        <v>186</v>
      </c>
      <c r="N104" s="14">
        <f t="shared" si="24"/>
        <v>0.82666666666666666</v>
      </c>
      <c r="O104" s="124">
        <v>182</v>
      </c>
      <c r="P104" s="14">
        <f t="shared" si="33"/>
        <v>0.80888888888888888</v>
      </c>
      <c r="Q104" s="124">
        <v>124</v>
      </c>
      <c r="R104" s="14">
        <f t="shared" si="25"/>
        <v>0.55111111111111111</v>
      </c>
      <c r="S104" s="134">
        <v>239</v>
      </c>
      <c r="T104" s="124">
        <v>220</v>
      </c>
      <c r="U104" s="14">
        <f t="shared" si="26"/>
        <v>0.92050209205020916</v>
      </c>
      <c r="V104" s="124">
        <v>248</v>
      </c>
      <c r="W104" s="14">
        <f t="shared" si="32"/>
        <v>1.0376569037656904</v>
      </c>
      <c r="X104" s="124">
        <v>219</v>
      </c>
      <c r="Y104" s="14">
        <f t="shared" si="27"/>
        <v>0.91631799163179917</v>
      </c>
      <c r="Z104" s="124">
        <v>225</v>
      </c>
      <c r="AA104" s="14">
        <f t="shared" si="28"/>
        <v>0.94142259414225937</v>
      </c>
      <c r="AB104" s="124">
        <v>33</v>
      </c>
      <c r="AC104" s="14">
        <f t="shared" si="29"/>
        <v>0.13807531380753138</v>
      </c>
      <c r="AD104" s="124">
        <v>219</v>
      </c>
      <c r="AE104" s="104">
        <f t="shared" si="30"/>
        <v>0.91631799163179917</v>
      </c>
    </row>
    <row r="105" spans="1:31" x14ac:dyDescent="0.2">
      <c r="A105" s="93" t="s">
        <v>103</v>
      </c>
      <c r="B105" s="133">
        <v>178</v>
      </c>
      <c r="C105" s="123">
        <v>153</v>
      </c>
      <c r="D105" s="9">
        <f t="shared" si="20"/>
        <v>0.8595505617977528</v>
      </c>
      <c r="E105" s="123">
        <v>149</v>
      </c>
      <c r="F105" s="9">
        <f t="shared" si="21"/>
        <v>0.8370786516853933</v>
      </c>
      <c r="G105" s="123">
        <v>39</v>
      </c>
      <c r="H105" s="9">
        <f t="shared" si="22"/>
        <v>0.21910112359550563</v>
      </c>
      <c r="I105" s="123">
        <v>149</v>
      </c>
      <c r="J105" s="9">
        <f t="shared" si="23"/>
        <v>0.8370786516853933</v>
      </c>
      <c r="K105" s="123">
        <v>149</v>
      </c>
      <c r="L105" s="9">
        <f t="shared" si="31"/>
        <v>0.8370786516853933</v>
      </c>
      <c r="M105" s="123">
        <v>166</v>
      </c>
      <c r="N105" s="9">
        <f t="shared" si="24"/>
        <v>0.93258426966292129</v>
      </c>
      <c r="O105" s="123">
        <v>174</v>
      </c>
      <c r="P105" s="9">
        <f t="shared" si="33"/>
        <v>0.97752808988764039</v>
      </c>
      <c r="Q105" s="123">
        <v>118</v>
      </c>
      <c r="R105" s="9">
        <f t="shared" si="25"/>
        <v>0.6629213483146067</v>
      </c>
      <c r="S105" s="133">
        <v>177</v>
      </c>
      <c r="T105" s="123">
        <v>181</v>
      </c>
      <c r="U105" s="9">
        <f t="shared" si="26"/>
        <v>1.0225988700564972</v>
      </c>
      <c r="V105" s="123">
        <v>174</v>
      </c>
      <c r="W105" s="9">
        <f t="shared" si="32"/>
        <v>0.98305084745762716</v>
      </c>
      <c r="X105" s="123">
        <v>181</v>
      </c>
      <c r="Y105" s="9">
        <f t="shared" si="27"/>
        <v>1.0225988700564972</v>
      </c>
      <c r="Z105" s="123">
        <v>178</v>
      </c>
      <c r="AA105" s="9">
        <f t="shared" si="28"/>
        <v>1.0056497175141244</v>
      </c>
      <c r="AB105" s="123">
        <v>13</v>
      </c>
      <c r="AC105" s="9">
        <f t="shared" si="29"/>
        <v>7.3446327683615822E-2</v>
      </c>
      <c r="AD105" s="123">
        <v>180</v>
      </c>
      <c r="AE105" s="101">
        <f t="shared" si="30"/>
        <v>1.0169491525423728</v>
      </c>
    </row>
    <row r="106" spans="1:31" x14ac:dyDescent="0.2">
      <c r="A106" s="94" t="s">
        <v>104</v>
      </c>
      <c r="B106" s="134">
        <v>183</v>
      </c>
      <c r="C106" s="124">
        <v>134</v>
      </c>
      <c r="D106" s="14">
        <f t="shared" si="20"/>
        <v>0.73224043715846998</v>
      </c>
      <c r="E106" s="124">
        <v>132</v>
      </c>
      <c r="F106" s="14">
        <f t="shared" si="21"/>
        <v>0.72131147540983609</v>
      </c>
      <c r="G106" s="124">
        <v>20</v>
      </c>
      <c r="H106" s="14">
        <f t="shared" si="22"/>
        <v>0.10928961748633879</v>
      </c>
      <c r="I106" s="124">
        <v>132</v>
      </c>
      <c r="J106" s="14">
        <f t="shared" si="23"/>
        <v>0.72131147540983609</v>
      </c>
      <c r="K106" s="124">
        <v>132</v>
      </c>
      <c r="L106" s="14">
        <f t="shared" si="31"/>
        <v>0.72131147540983609</v>
      </c>
      <c r="M106" s="124">
        <v>138</v>
      </c>
      <c r="N106" s="14">
        <f t="shared" si="24"/>
        <v>0.75409836065573765</v>
      </c>
      <c r="O106" s="124">
        <v>144</v>
      </c>
      <c r="P106" s="14">
        <f t="shared" si="33"/>
        <v>0.78688524590163933</v>
      </c>
      <c r="Q106" s="124">
        <v>93</v>
      </c>
      <c r="R106" s="14">
        <f t="shared" si="25"/>
        <v>0.50819672131147542</v>
      </c>
      <c r="S106" s="134">
        <v>188</v>
      </c>
      <c r="T106" s="124">
        <v>159</v>
      </c>
      <c r="U106" s="14">
        <f t="shared" si="26"/>
        <v>0.8457446808510638</v>
      </c>
      <c r="V106" s="124">
        <v>180</v>
      </c>
      <c r="W106" s="14">
        <f t="shared" si="32"/>
        <v>0.95744680851063835</v>
      </c>
      <c r="X106" s="124">
        <v>158</v>
      </c>
      <c r="Y106" s="14">
        <f t="shared" si="27"/>
        <v>0.84042553191489366</v>
      </c>
      <c r="Z106" s="124">
        <v>154</v>
      </c>
      <c r="AA106" s="14">
        <f t="shared" si="28"/>
        <v>0.81914893617021278</v>
      </c>
      <c r="AB106" s="124">
        <v>34</v>
      </c>
      <c r="AC106" s="14">
        <f t="shared" si="29"/>
        <v>0.18085106382978725</v>
      </c>
      <c r="AD106" s="124">
        <v>154</v>
      </c>
      <c r="AE106" s="104">
        <f t="shared" si="30"/>
        <v>0.81914893617021278</v>
      </c>
    </row>
    <row r="107" spans="1:31" x14ac:dyDescent="0.2">
      <c r="A107" s="93" t="s">
        <v>147</v>
      </c>
      <c r="B107" s="133">
        <v>527</v>
      </c>
      <c r="C107" s="123">
        <v>537</v>
      </c>
      <c r="D107" s="9">
        <f t="shared" si="20"/>
        <v>1.0189753320683113</v>
      </c>
      <c r="E107" s="123">
        <v>530</v>
      </c>
      <c r="F107" s="9">
        <f t="shared" si="21"/>
        <v>1.0056925996204933</v>
      </c>
      <c r="G107" s="123">
        <v>15</v>
      </c>
      <c r="H107" s="9">
        <f t="shared" si="22"/>
        <v>2.8462998102466792E-2</v>
      </c>
      <c r="I107" s="123">
        <v>530</v>
      </c>
      <c r="J107" s="9">
        <f t="shared" si="23"/>
        <v>1.0056925996204933</v>
      </c>
      <c r="K107" s="123">
        <v>528</v>
      </c>
      <c r="L107" s="9">
        <f t="shared" si="31"/>
        <v>1.0018975332068312</v>
      </c>
      <c r="M107" s="123">
        <v>518</v>
      </c>
      <c r="N107" s="9">
        <f t="shared" si="24"/>
        <v>0.98292220113851991</v>
      </c>
      <c r="O107" s="123">
        <v>516</v>
      </c>
      <c r="P107" s="9">
        <f t="shared" si="33"/>
        <v>0.97912713472485768</v>
      </c>
      <c r="Q107" s="123">
        <v>347</v>
      </c>
      <c r="R107" s="9">
        <f t="shared" si="25"/>
        <v>0.65844402277039848</v>
      </c>
      <c r="S107" s="133">
        <v>527</v>
      </c>
      <c r="T107" s="123">
        <v>534</v>
      </c>
      <c r="U107" s="9">
        <f t="shared" si="26"/>
        <v>1.0132827324478177</v>
      </c>
      <c r="V107" s="123">
        <v>490</v>
      </c>
      <c r="W107" s="9">
        <f t="shared" si="32"/>
        <v>0.92979127134724859</v>
      </c>
      <c r="X107" s="123">
        <v>529</v>
      </c>
      <c r="Y107" s="9">
        <f t="shared" si="27"/>
        <v>1.0037950664136623</v>
      </c>
      <c r="Z107" s="123">
        <v>511</v>
      </c>
      <c r="AA107" s="9">
        <f t="shared" si="28"/>
        <v>0.96963946869070206</v>
      </c>
      <c r="AB107" s="123">
        <v>44</v>
      </c>
      <c r="AC107" s="9">
        <f t="shared" si="29"/>
        <v>8.3491461100569264E-2</v>
      </c>
      <c r="AD107" s="123">
        <v>531</v>
      </c>
      <c r="AE107" s="101">
        <f t="shared" si="30"/>
        <v>1.0075901328273245</v>
      </c>
    </row>
    <row r="108" spans="1:31" ht="13.5" thickBot="1" x14ac:dyDescent="0.25">
      <c r="A108" s="95" t="s">
        <v>105</v>
      </c>
      <c r="B108" s="135">
        <v>406</v>
      </c>
      <c r="C108" s="125">
        <v>415</v>
      </c>
      <c r="D108" s="25">
        <f t="shared" si="20"/>
        <v>1.0221674876847291</v>
      </c>
      <c r="E108" s="125">
        <v>397</v>
      </c>
      <c r="F108" s="25">
        <f t="shared" si="21"/>
        <v>0.97783251231527091</v>
      </c>
      <c r="G108" s="125">
        <v>123</v>
      </c>
      <c r="H108" s="25">
        <f t="shared" si="22"/>
        <v>0.30295566502463056</v>
      </c>
      <c r="I108" s="125">
        <v>397</v>
      </c>
      <c r="J108" s="25">
        <f t="shared" si="23"/>
        <v>0.97783251231527091</v>
      </c>
      <c r="K108" s="125">
        <v>397</v>
      </c>
      <c r="L108" s="25">
        <f t="shared" si="31"/>
        <v>0.97783251231527091</v>
      </c>
      <c r="M108" s="125">
        <v>362</v>
      </c>
      <c r="N108" s="25">
        <f t="shared" si="24"/>
        <v>0.89162561576354682</v>
      </c>
      <c r="O108" s="125">
        <v>399</v>
      </c>
      <c r="P108" s="25">
        <f t="shared" si="33"/>
        <v>0.98275862068965514</v>
      </c>
      <c r="Q108" s="125">
        <v>275</v>
      </c>
      <c r="R108" s="25">
        <f t="shared" si="25"/>
        <v>0.67733990147783252</v>
      </c>
      <c r="S108" s="135">
        <v>419</v>
      </c>
      <c r="T108" s="125">
        <v>418</v>
      </c>
      <c r="U108" s="25">
        <f t="shared" si="26"/>
        <v>0.99761336515513122</v>
      </c>
      <c r="V108" s="125">
        <v>389</v>
      </c>
      <c r="W108" s="25">
        <f t="shared" si="32"/>
        <v>0.9284009546539379</v>
      </c>
      <c r="X108" s="125">
        <v>411</v>
      </c>
      <c r="Y108" s="25">
        <f t="shared" si="27"/>
        <v>0.98090692124105017</v>
      </c>
      <c r="Z108" s="125">
        <v>410</v>
      </c>
      <c r="AA108" s="25">
        <f t="shared" si="28"/>
        <v>0.97852028639618138</v>
      </c>
      <c r="AB108" s="125">
        <v>151</v>
      </c>
      <c r="AC108" s="25">
        <f t="shared" si="29"/>
        <v>0.36038186157517899</v>
      </c>
      <c r="AD108" s="125">
        <v>414</v>
      </c>
      <c r="AE108" s="106">
        <f t="shared" si="30"/>
        <v>0.9880668257756563</v>
      </c>
    </row>
    <row r="109" spans="1:31" x14ac:dyDescent="0.2">
      <c r="A109" s="109" t="s">
        <v>106</v>
      </c>
      <c r="B109" s="113">
        <f>SUM(B110:B132)</f>
        <v>3695</v>
      </c>
      <c r="C109" s="126">
        <f>SUM(C110:C132)</f>
        <v>3237</v>
      </c>
      <c r="D109" s="127">
        <f t="shared" si="20"/>
        <v>0.87604871447902566</v>
      </c>
      <c r="E109" s="126">
        <f>SUM(E110:E132)</f>
        <v>3175</v>
      </c>
      <c r="F109" s="127">
        <f t="shared" si="21"/>
        <v>0.85926928281461434</v>
      </c>
      <c r="G109" s="126">
        <f>SUM(G110:G132)</f>
        <v>1755</v>
      </c>
      <c r="H109" s="127">
        <f t="shared" si="22"/>
        <v>0.47496617050067658</v>
      </c>
      <c r="I109" s="126">
        <f>SUM(I110:I132)</f>
        <v>3175</v>
      </c>
      <c r="J109" s="127">
        <f t="shared" si="23"/>
        <v>0.85926928281461434</v>
      </c>
      <c r="K109" s="126">
        <f>SUM(K110:K132)</f>
        <v>3172</v>
      </c>
      <c r="L109" s="127">
        <f>K109/B109</f>
        <v>0.85845737483085249</v>
      </c>
      <c r="M109" s="126">
        <f>SUM(M110:M132)</f>
        <v>3243</v>
      </c>
      <c r="N109" s="127">
        <f t="shared" si="24"/>
        <v>0.87767253044654936</v>
      </c>
      <c r="O109" s="126">
        <f>SUM(O110:O132)</f>
        <v>3255</v>
      </c>
      <c r="P109" s="127">
        <f>O109/B109</f>
        <v>0.88092016238159676</v>
      </c>
      <c r="Q109" s="126">
        <f>SUM(Q110:Q132)</f>
        <v>2186</v>
      </c>
      <c r="R109" s="127">
        <f t="shared" si="25"/>
        <v>0.59161028416779426</v>
      </c>
      <c r="S109" s="113">
        <f>SUM(S110:S132)</f>
        <v>3856</v>
      </c>
      <c r="T109" s="126">
        <f>SUM(T110:T132)</f>
        <v>3498</v>
      </c>
      <c r="U109" s="127">
        <f t="shared" si="26"/>
        <v>0.90715767634854771</v>
      </c>
      <c r="V109" s="126">
        <f>SUM(V110:V132)</f>
        <v>3542</v>
      </c>
      <c r="W109" s="127">
        <f>V109/S109</f>
        <v>0.91856846473029041</v>
      </c>
      <c r="X109" s="126">
        <f>SUM(X110:X132)</f>
        <v>3502</v>
      </c>
      <c r="Y109" s="127">
        <f t="shared" si="27"/>
        <v>0.90819502074688796</v>
      </c>
      <c r="Z109" s="126">
        <f>SUM(Z110:Z132)</f>
        <v>3424</v>
      </c>
      <c r="AA109" s="127">
        <f t="shared" si="28"/>
        <v>0.88796680497925307</v>
      </c>
      <c r="AB109" s="126">
        <f>SUM(AB110:AB132)</f>
        <v>606</v>
      </c>
      <c r="AC109" s="127">
        <f>AB109/S109</f>
        <v>0.15715767634854771</v>
      </c>
      <c r="AD109" s="126">
        <f>SUM(AD110:AD132)</f>
        <v>3495</v>
      </c>
      <c r="AE109" s="114">
        <f t="shared" si="30"/>
        <v>0.90637966804979253</v>
      </c>
    </row>
    <row r="110" spans="1:31" x14ac:dyDescent="0.2">
      <c r="A110" s="93" t="s">
        <v>108</v>
      </c>
      <c r="B110" s="133">
        <v>286</v>
      </c>
      <c r="C110" s="123">
        <v>231</v>
      </c>
      <c r="D110" s="9">
        <f t="shared" si="20"/>
        <v>0.80769230769230771</v>
      </c>
      <c r="E110" s="123">
        <v>229</v>
      </c>
      <c r="F110" s="9">
        <f t="shared" si="21"/>
        <v>0.80069930069930073</v>
      </c>
      <c r="G110" s="123">
        <v>25</v>
      </c>
      <c r="H110" s="9">
        <f t="shared" si="22"/>
        <v>8.7412587412587409E-2</v>
      </c>
      <c r="I110" s="123">
        <v>229</v>
      </c>
      <c r="J110" s="9">
        <f t="shared" si="23"/>
        <v>0.80069930069930073</v>
      </c>
      <c r="K110" s="123">
        <v>229</v>
      </c>
      <c r="L110" s="9">
        <f t="shared" si="31"/>
        <v>0.80069930069930073</v>
      </c>
      <c r="M110" s="123">
        <v>246</v>
      </c>
      <c r="N110" s="9">
        <f t="shared" si="24"/>
        <v>0.8601398601398601</v>
      </c>
      <c r="O110" s="123">
        <v>249</v>
      </c>
      <c r="P110" s="9">
        <f t="shared" si="33"/>
        <v>0.87062937062937062</v>
      </c>
      <c r="Q110" s="123">
        <v>164</v>
      </c>
      <c r="R110" s="9">
        <f t="shared" si="25"/>
        <v>0.57342657342657344</v>
      </c>
      <c r="S110" s="133">
        <v>294</v>
      </c>
      <c r="T110" s="123">
        <v>250</v>
      </c>
      <c r="U110" s="9">
        <f t="shared" si="26"/>
        <v>0.85034013605442171</v>
      </c>
      <c r="V110" s="123">
        <v>280</v>
      </c>
      <c r="W110" s="9">
        <f>V110/S110</f>
        <v>0.95238095238095233</v>
      </c>
      <c r="X110" s="123">
        <v>252</v>
      </c>
      <c r="Y110" s="9">
        <f t="shared" si="27"/>
        <v>0.8571428571428571</v>
      </c>
      <c r="Z110" s="123">
        <v>252</v>
      </c>
      <c r="AA110" s="9">
        <f t="shared" si="28"/>
        <v>0.8571428571428571</v>
      </c>
      <c r="AB110" s="123">
        <v>50</v>
      </c>
      <c r="AC110" s="9">
        <f t="shared" si="29"/>
        <v>0.17006802721088435</v>
      </c>
      <c r="AD110" s="123">
        <v>250</v>
      </c>
      <c r="AE110" s="101">
        <f t="shared" si="30"/>
        <v>0.85034013605442171</v>
      </c>
    </row>
    <row r="111" spans="1:31" x14ac:dyDescent="0.2">
      <c r="A111" s="94" t="s">
        <v>109</v>
      </c>
      <c r="B111" s="134">
        <v>464</v>
      </c>
      <c r="C111" s="124">
        <v>412</v>
      </c>
      <c r="D111" s="14">
        <f t="shared" si="20"/>
        <v>0.88793103448275867</v>
      </c>
      <c r="E111" s="124">
        <v>389</v>
      </c>
      <c r="F111" s="14">
        <f t="shared" si="21"/>
        <v>0.83836206896551724</v>
      </c>
      <c r="G111" s="124">
        <v>226</v>
      </c>
      <c r="H111" s="14">
        <f t="shared" si="22"/>
        <v>0.48706896551724138</v>
      </c>
      <c r="I111" s="124">
        <v>389</v>
      </c>
      <c r="J111" s="14">
        <f t="shared" si="23"/>
        <v>0.83836206896551724</v>
      </c>
      <c r="K111" s="124">
        <v>388</v>
      </c>
      <c r="L111" s="14">
        <f t="shared" si="31"/>
        <v>0.83620689655172409</v>
      </c>
      <c r="M111" s="124">
        <v>448</v>
      </c>
      <c r="N111" s="14">
        <f t="shared" si="24"/>
        <v>0.96551724137931039</v>
      </c>
      <c r="O111" s="124">
        <v>434</v>
      </c>
      <c r="P111" s="14">
        <f t="shared" si="33"/>
        <v>0.93534482758620685</v>
      </c>
      <c r="Q111" s="124">
        <v>218</v>
      </c>
      <c r="R111" s="14">
        <f t="shared" si="25"/>
        <v>0.46982758620689657</v>
      </c>
      <c r="S111" s="134">
        <v>479</v>
      </c>
      <c r="T111" s="124">
        <v>402</v>
      </c>
      <c r="U111" s="14">
        <f t="shared" si="26"/>
        <v>0.83924843423799578</v>
      </c>
      <c r="V111" s="124">
        <v>391</v>
      </c>
      <c r="W111" s="14">
        <f t="shared" ref="W111:W132" si="34">V111/S111</f>
        <v>0.81628392484342382</v>
      </c>
      <c r="X111" s="124">
        <v>402</v>
      </c>
      <c r="Y111" s="14">
        <f t="shared" si="27"/>
        <v>0.83924843423799578</v>
      </c>
      <c r="Z111" s="124">
        <v>403</v>
      </c>
      <c r="AA111" s="14">
        <f t="shared" si="28"/>
        <v>0.84133611691022969</v>
      </c>
      <c r="AB111" s="124">
        <v>4</v>
      </c>
      <c r="AC111" s="14">
        <f t="shared" si="29"/>
        <v>8.350730688935281E-3</v>
      </c>
      <c r="AD111" s="124">
        <v>416</v>
      </c>
      <c r="AE111" s="104">
        <f t="shared" si="30"/>
        <v>0.86847599164926936</v>
      </c>
    </row>
    <row r="112" spans="1:31" x14ac:dyDescent="0.2">
      <c r="A112" s="93" t="s">
        <v>110</v>
      </c>
      <c r="B112" s="133">
        <v>63</v>
      </c>
      <c r="C112" s="123">
        <v>50</v>
      </c>
      <c r="D112" s="9">
        <f t="shared" si="20"/>
        <v>0.79365079365079361</v>
      </c>
      <c r="E112" s="123">
        <v>50</v>
      </c>
      <c r="F112" s="9">
        <f t="shared" si="21"/>
        <v>0.79365079365079361</v>
      </c>
      <c r="G112" s="123">
        <v>0</v>
      </c>
      <c r="H112" s="9">
        <f t="shared" si="22"/>
        <v>0</v>
      </c>
      <c r="I112" s="123">
        <v>50</v>
      </c>
      <c r="J112" s="9">
        <f t="shared" si="23"/>
        <v>0.79365079365079361</v>
      </c>
      <c r="K112" s="123">
        <v>50</v>
      </c>
      <c r="L112" s="9">
        <f t="shared" si="31"/>
        <v>0.79365079365079361</v>
      </c>
      <c r="M112" s="123">
        <v>57</v>
      </c>
      <c r="N112" s="9">
        <f t="shared" si="24"/>
        <v>0.90476190476190477</v>
      </c>
      <c r="O112" s="123">
        <v>58</v>
      </c>
      <c r="P112" s="9">
        <f t="shared" si="33"/>
        <v>0.92063492063492058</v>
      </c>
      <c r="Q112" s="123">
        <v>38</v>
      </c>
      <c r="R112" s="9">
        <f t="shared" si="25"/>
        <v>0.60317460317460314</v>
      </c>
      <c r="S112" s="133">
        <v>69</v>
      </c>
      <c r="T112" s="123">
        <v>60</v>
      </c>
      <c r="U112" s="9">
        <f t="shared" si="26"/>
        <v>0.86956521739130432</v>
      </c>
      <c r="V112" s="123">
        <v>68</v>
      </c>
      <c r="W112" s="9">
        <f t="shared" si="34"/>
        <v>0.98550724637681164</v>
      </c>
      <c r="X112" s="123">
        <v>60</v>
      </c>
      <c r="Y112" s="9">
        <f t="shared" si="27"/>
        <v>0.86956521739130432</v>
      </c>
      <c r="Z112" s="123">
        <v>60</v>
      </c>
      <c r="AA112" s="9">
        <f t="shared" si="28"/>
        <v>0.86956521739130432</v>
      </c>
      <c r="AB112" s="123">
        <v>0</v>
      </c>
      <c r="AC112" s="9">
        <f t="shared" si="29"/>
        <v>0</v>
      </c>
      <c r="AD112" s="123">
        <v>60</v>
      </c>
      <c r="AE112" s="101">
        <f t="shared" si="30"/>
        <v>0.86956521739130432</v>
      </c>
    </row>
    <row r="113" spans="1:31" x14ac:dyDescent="0.2">
      <c r="A113" s="94" t="s">
        <v>111</v>
      </c>
      <c r="B113" s="134">
        <v>98</v>
      </c>
      <c r="C113" s="124">
        <v>97</v>
      </c>
      <c r="D113" s="14">
        <f t="shared" si="20"/>
        <v>0.98979591836734693</v>
      </c>
      <c r="E113" s="124">
        <v>96</v>
      </c>
      <c r="F113" s="14">
        <f t="shared" si="21"/>
        <v>0.97959183673469385</v>
      </c>
      <c r="G113" s="124">
        <v>38</v>
      </c>
      <c r="H113" s="14">
        <f t="shared" si="22"/>
        <v>0.38775510204081631</v>
      </c>
      <c r="I113" s="124">
        <v>96</v>
      </c>
      <c r="J113" s="14">
        <f t="shared" si="23"/>
        <v>0.97959183673469385</v>
      </c>
      <c r="K113" s="124">
        <v>96</v>
      </c>
      <c r="L113" s="14">
        <f t="shared" si="31"/>
        <v>0.97959183673469385</v>
      </c>
      <c r="M113" s="124">
        <v>93</v>
      </c>
      <c r="N113" s="14">
        <f t="shared" si="24"/>
        <v>0.94897959183673475</v>
      </c>
      <c r="O113" s="124">
        <v>91</v>
      </c>
      <c r="P113" s="14">
        <f t="shared" si="33"/>
        <v>0.9285714285714286</v>
      </c>
      <c r="Q113" s="124">
        <v>76</v>
      </c>
      <c r="R113" s="14">
        <f t="shared" si="25"/>
        <v>0.77551020408163263</v>
      </c>
      <c r="S113" s="134">
        <v>98</v>
      </c>
      <c r="T113" s="124">
        <v>96</v>
      </c>
      <c r="U113" s="14">
        <f t="shared" si="26"/>
        <v>0.97959183673469385</v>
      </c>
      <c r="V113" s="124">
        <v>89</v>
      </c>
      <c r="W113" s="14">
        <f t="shared" si="34"/>
        <v>0.90816326530612246</v>
      </c>
      <c r="X113" s="124">
        <v>95</v>
      </c>
      <c r="Y113" s="14">
        <f t="shared" si="27"/>
        <v>0.96938775510204078</v>
      </c>
      <c r="Z113" s="124">
        <v>96</v>
      </c>
      <c r="AA113" s="14">
        <f t="shared" si="28"/>
        <v>0.97959183673469385</v>
      </c>
      <c r="AB113" s="124">
        <v>19</v>
      </c>
      <c r="AC113" s="14">
        <f t="shared" si="29"/>
        <v>0.19387755102040816</v>
      </c>
      <c r="AD113" s="124">
        <v>96</v>
      </c>
      <c r="AE113" s="104">
        <f t="shared" si="30"/>
        <v>0.97959183673469385</v>
      </c>
    </row>
    <row r="114" spans="1:31" x14ac:dyDescent="0.2">
      <c r="A114" s="93" t="s">
        <v>112</v>
      </c>
      <c r="B114" s="133">
        <v>226</v>
      </c>
      <c r="C114" s="123">
        <v>212</v>
      </c>
      <c r="D114" s="9">
        <f t="shared" si="20"/>
        <v>0.93805309734513276</v>
      </c>
      <c r="E114" s="123">
        <v>212</v>
      </c>
      <c r="F114" s="9">
        <f t="shared" si="21"/>
        <v>0.93805309734513276</v>
      </c>
      <c r="G114" s="123">
        <v>80</v>
      </c>
      <c r="H114" s="9">
        <f t="shared" si="22"/>
        <v>0.35398230088495575</v>
      </c>
      <c r="I114" s="123">
        <v>212</v>
      </c>
      <c r="J114" s="9">
        <f t="shared" si="23"/>
        <v>0.93805309734513276</v>
      </c>
      <c r="K114" s="123">
        <v>212</v>
      </c>
      <c r="L114" s="9">
        <f t="shared" si="31"/>
        <v>0.93805309734513276</v>
      </c>
      <c r="M114" s="123">
        <v>205</v>
      </c>
      <c r="N114" s="9">
        <f t="shared" si="24"/>
        <v>0.90707964601769908</v>
      </c>
      <c r="O114" s="123">
        <v>203</v>
      </c>
      <c r="P114" s="9">
        <f t="shared" si="33"/>
        <v>0.89823008849557517</v>
      </c>
      <c r="Q114" s="123">
        <v>149</v>
      </c>
      <c r="R114" s="9">
        <f t="shared" si="25"/>
        <v>0.65929203539823011</v>
      </c>
      <c r="S114" s="133">
        <v>237</v>
      </c>
      <c r="T114" s="123">
        <v>229</v>
      </c>
      <c r="U114" s="9">
        <f t="shared" si="26"/>
        <v>0.96624472573839659</v>
      </c>
      <c r="V114" s="123">
        <v>215</v>
      </c>
      <c r="W114" s="9">
        <f t="shared" si="34"/>
        <v>0.90717299578059074</v>
      </c>
      <c r="X114" s="123">
        <v>229</v>
      </c>
      <c r="Y114" s="9">
        <f t="shared" si="27"/>
        <v>0.96624472573839659</v>
      </c>
      <c r="Z114" s="123">
        <v>228</v>
      </c>
      <c r="AA114" s="9">
        <f t="shared" si="28"/>
        <v>0.96202531645569622</v>
      </c>
      <c r="AB114" s="123">
        <v>107</v>
      </c>
      <c r="AC114" s="9">
        <f t="shared" si="29"/>
        <v>0.45147679324894513</v>
      </c>
      <c r="AD114" s="123">
        <v>229</v>
      </c>
      <c r="AE114" s="101">
        <f t="shared" si="30"/>
        <v>0.96624472573839659</v>
      </c>
    </row>
    <row r="115" spans="1:31" x14ac:dyDescent="0.2">
      <c r="A115" s="94" t="s">
        <v>107</v>
      </c>
      <c r="B115" s="134">
        <v>316</v>
      </c>
      <c r="C115" s="124">
        <v>275</v>
      </c>
      <c r="D115" s="14">
        <f t="shared" si="20"/>
        <v>0.870253164556962</v>
      </c>
      <c r="E115" s="124">
        <v>277</v>
      </c>
      <c r="F115" s="14">
        <f t="shared" si="21"/>
        <v>0.87658227848101267</v>
      </c>
      <c r="G115" s="124">
        <v>598</v>
      </c>
      <c r="H115" s="14">
        <f t="shared" si="22"/>
        <v>1.8924050632911393</v>
      </c>
      <c r="I115" s="124">
        <v>277</v>
      </c>
      <c r="J115" s="14">
        <f t="shared" si="23"/>
        <v>0.87658227848101267</v>
      </c>
      <c r="K115" s="124">
        <v>276</v>
      </c>
      <c r="L115" s="14">
        <f t="shared" si="31"/>
        <v>0.87341772151898733</v>
      </c>
      <c r="M115" s="124">
        <v>273</v>
      </c>
      <c r="N115" s="14">
        <f t="shared" si="24"/>
        <v>0.86392405063291144</v>
      </c>
      <c r="O115" s="124">
        <v>278</v>
      </c>
      <c r="P115" s="14">
        <f t="shared" si="33"/>
        <v>0.879746835443038</v>
      </c>
      <c r="Q115" s="124">
        <v>192</v>
      </c>
      <c r="R115" s="14">
        <f t="shared" si="25"/>
        <v>0.60759493670886078</v>
      </c>
      <c r="S115" s="134">
        <v>323</v>
      </c>
      <c r="T115" s="124">
        <v>287</v>
      </c>
      <c r="U115" s="14">
        <f t="shared" si="26"/>
        <v>0.88854489164086692</v>
      </c>
      <c r="V115" s="124">
        <v>304</v>
      </c>
      <c r="W115" s="14">
        <f t="shared" si="34"/>
        <v>0.94117647058823528</v>
      </c>
      <c r="X115" s="124">
        <v>287</v>
      </c>
      <c r="Y115" s="14">
        <f t="shared" si="27"/>
        <v>0.88854489164086692</v>
      </c>
      <c r="Z115" s="124">
        <v>284</v>
      </c>
      <c r="AA115" s="14">
        <f t="shared" si="28"/>
        <v>0.87925696594427249</v>
      </c>
      <c r="AB115" s="124">
        <v>24</v>
      </c>
      <c r="AC115" s="14">
        <f t="shared" si="29"/>
        <v>7.4303405572755415E-2</v>
      </c>
      <c r="AD115" s="124">
        <v>285</v>
      </c>
      <c r="AE115" s="104">
        <f t="shared" si="30"/>
        <v>0.88235294117647056</v>
      </c>
    </row>
    <row r="116" spans="1:31" x14ac:dyDescent="0.2">
      <c r="A116" s="93" t="s">
        <v>114</v>
      </c>
      <c r="B116" s="133">
        <v>40</v>
      </c>
      <c r="C116" s="123">
        <v>38</v>
      </c>
      <c r="D116" s="9">
        <f t="shared" si="20"/>
        <v>0.95</v>
      </c>
      <c r="E116" s="123">
        <v>38</v>
      </c>
      <c r="F116" s="9">
        <f t="shared" si="21"/>
        <v>0.95</v>
      </c>
      <c r="G116" s="123">
        <v>12</v>
      </c>
      <c r="H116" s="9">
        <f t="shared" si="22"/>
        <v>0.3</v>
      </c>
      <c r="I116" s="123">
        <v>38</v>
      </c>
      <c r="J116" s="9">
        <f t="shared" si="23"/>
        <v>0.95</v>
      </c>
      <c r="K116" s="123">
        <v>38</v>
      </c>
      <c r="L116" s="9">
        <f t="shared" si="31"/>
        <v>0.95</v>
      </c>
      <c r="M116" s="123">
        <v>42</v>
      </c>
      <c r="N116" s="9">
        <f t="shared" si="24"/>
        <v>1.05</v>
      </c>
      <c r="O116" s="123">
        <v>42</v>
      </c>
      <c r="P116" s="9">
        <f t="shared" si="33"/>
        <v>1.05</v>
      </c>
      <c r="Q116" s="123">
        <v>28</v>
      </c>
      <c r="R116" s="9">
        <f t="shared" si="25"/>
        <v>0.7</v>
      </c>
      <c r="S116" s="133">
        <v>45</v>
      </c>
      <c r="T116" s="123">
        <v>40</v>
      </c>
      <c r="U116" s="9">
        <f t="shared" si="26"/>
        <v>0.88888888888888884</v>
      </c>
      <c r="V116" s="123">
        <v>44</v>
      </c>
      <c r="W116" s="9">
        <f t="shared" si="34"/>
        <v>0.97777777777777775</v>
      </c>
      <c r="X116" s="123">
        <v>40</v>
      </c>
      <c r="Y116" s="9">
        <f t="shared" si="27"/>
        <v>0.88888888888888884</v>
      </c>
      <c r="Z116" s="123">
        <v>40</v>
      </c>
      <c r="AA116" s="9">
        <f t="shared" si="28"/>
        <v>0.88888888888888884</v>
      </c>
      <c r="AB116" s="123">
        <v>18</v>
      </c>
      <c r="AC116" s="9">
        <f t="shared" si="29"/>
        <v>0.4</v>
      </c>
      <c r="AD116" s="123">
        <v>40</v>
      </c>
      <c r="AE116" s="101">
        <f t="shared" si="30"/>
        <v>0.88888888888888884</v>
      </c>
    </row>
    <row r="117" spans="1:31" x14ac:dyDescent="0.2">
      <c r="A117" s="94" t="s">
        <v>115</v>
      </c>
      <c r="B117" s="134">
        <v>196</v>
      </c>
      <c r="C117" s="124">
        <v>149</v>
      </c>
      <c r="D117" s="14">
        <f t="shared" si="20"/>
        <v>0.76020408163265307</v>
      </c>
      <c r="E117" s="124">
        <v>127</v>
      </c>
      <c r="F117" s="14">
        <f t="shared" si="21"/>
        <v>0.64795918367346939</v>
      </c>
      <c r="G117" s="124">
        <v>59</v>
      </c>
      <c r="H117" s="14">
        <f t="shared" si="22"/>
        <v>0.30102040816326531</v>
      </c>
      <c r="I117" s="124">
        <v>127</v>
      </c>
      <c r="J117" s="14">
        <f t="shared" si="23"/>
        <v>0.64795918367346939</v>
      </c>
      <c r="K117" s="124">
        <v>127</v>
      </c>
      <c r="L117" s="14">
        <f t="shared" si="31"/>
        <v>0.64795918367346939</v>
      </c>
      <c r="M117" s="124">
        <v>153</v>
      </c>
      <c r="N117" s="14">
        <f t="shared" si="24"/>
        <v>0.78061224489795922</v>
      </c>
      <c r="O117" s="124">
        <v>136</v>
      </c>
      <c r="P117" s="14">
        <f t="shared" si="33"/>
        <v>0.69387755102040816</v>
      </c>
      <c r="Q117" s="124">
        <v>107</v>
      </c>
      <c r="R117" s="14">
        <f t="shared" si="25"/>
        <v>0.54591836734693877</v>
      </c>
      <c r="S117" s="134">
        <v>200</v>
      </c>
      <c r="T117" s="124">
        <v>153</v>
      </c>
      <c r="U117" s="14">
        <f t="shared" si="26"/>
        <v>0.76500000000000001</v>
      </c>
      <c r="V117" s="124">
        <v>167</v>
      </c>
      <c r="W117" s="14">
        <f t="shared" si="34"/>
        <v>0.83499999999999996</v>
      </c>
      <c r="X117" s="124">
        <v>161</v>
      </c>
      <c r="Y117" s="14">
        <f t="shared" si="27"/>
        <v>0.80500000000000005</v>
      </c>
      <c r="Z117" s="124">
        <v>144</v>
      </c>
      <c r="AA117" s="14">
        <f t="shared" si="28"/>
        <v>0.72</v>
      </c>
      <c r="AB117" s="124">
        <v>0</v>
      </c>
      <c r="AC117" s="14">
        <f t="shared" si="29"/>
        <v>0</v>
      </c>
      <c r="AD117" s="124">
        <v>135</v>
      </c>
      <c r="AE117" s="104">
        <f t="shared" si="30"/>
        <v>0.67500000000000004</v>
      </c>
    </row>
    <row r="118" spans="1:31" x14ac:dyDescent="0.2">
      <c r="A118" s="93" t="s">
        <v>116</v>
      </c>
      <c r="B118" s="133">
        <v>212</v>
      </c>
      <c r="C118" s="123">
        <v>144</v>
      </c>
      <c r="D118" s="9">
        <f t="shared" si="20"/>
        <v>0.67924528301886788</v>
      </c>
      <c r="E118" s="123">
        <v>144</v>
      </c>
      <c r="F118" s="9">
        <f t="shared" si="21"/>
        <v>0.67924528301886788</v>
      </c>
      <c r="G118" s="123">
        <v>37</v>
      </c>
      <c r="H118" s="9">
        <f t="shared" si="22"/>
        <v>0.17452830188679244</v>
      </c>
      <c r="I118" s="123">
        <v>144</v>
      </c>
      <c r="J118" s="9">
        <f t="shared" si="23"/>
        <v>0.67924528301886788</v>
      </c>
      <c r="K118" s="123">
        <v>144</v>
      </c>
      <c r="L118" s="9">
        <f t="shared" si="31"/>
        <v>0.67924528301886788</v>
      </c>
      <c r="M118" s="123">
        <v>128</v>
      </c>
      <c r="N118" s="9">
        <f t="shared" si="24"/>
        <v>0.60377358490566035</v>
      </c>
      <c r="O118" s="123">
        <v>128</v>
      </c>
      <c r="P118" s="9">
        <f t="shared" si="33"/>
        <v>0.60377358490566035</v>
      </c>
      <c r="Q118" s="123">
        <v>85</v>
      </c>
      <c r="R118" s="9">
        <f t="shared" si="25"/>
        <v>0.40094339622641512</v>
      </c>
      <c r="S118" s="133">
        <v>214</v>
      </c>
      <c r="T118" s="123">
        <v>156</v>
      </c>
      <c r="U118" s="9">
        <f t="shared" si="26"/>
        <v>0.7289719626168224</v>
      </c>
      <c r="V118" s="123">
        <v>171</v>
      </c>
      <c r="W118" s="9">
        <f t="shared" si="34"/>
        <v>0.7990654205607477</v>
      </c>
      <c r="X118" s="123">
        <v>156</v>
      </c>
      <c r="Y118" s="9">
        <f t="shared" si="27"/>
        <v>0.7289719626168224</v>
      </c>
      <c r="Z118" s="123">
        <v>156</v>
      </c>
      <c r="AA118" s="9">
        <f t="shared" si="28"/>
        <v>0.7289719626168224</v>
      </c>
      <c r="AB118" s="123">
        <v>74</v>
      </c>
      <c r="AC118" s="9">
        <f t="shared" si="29"/>
        <v>0.34579439252336447</v>
      </c>
      <c r="AD118" s="123">
        <v>156</v>
      </c>
      <c r="AE118" s="101">
        <f t="shared" si="30"/>
        <v>0.7289719626168224</v>
      </c>
    </row>
    <row r="119" spans="1:31" x14ac:dyDescent="0.2">
      <c r="A119" s="94" t="s">
        <v>117</v>
      </c>
      <c r="B119" s="134">
        <v>52</v>
      </c>
      <c r="C119" s="124">
        <v>51</v>
      </c>
      <c r="D119" s="14">
        <f t="shared" si="20"/>
        <v>0.98076923076923073</v>
      </c>
      <c r="E119" s="124">
        <v>51</v>
      </c>
      <c r="F119" s="14">
        <f t="shared" si="21"/>
        <v>0.98076923076923073</v>
      </c>
      <c r="G119" s="124">
        <v>7</v>
      </c>
      <c r="H119" s="14">
        <f t="shared" si="22"/>
        <v>0.13461538461538461</v>
      </c>
      <c r="I119" s="124">
        <v>51</v>
      </c>
      <c r="J119" s="14">
        <f t="shared" si="23"/>
        <v>0.98076923076923073</v>
      </c>
      <c r="K119" s="124">
        <v>51</v>
      </c>
      <c r="L119" s="14">
        <f t="shared" si="31"/>
        <v>0.98076923076923073</v>
      </c>
      <c r="M119" s="124">
        <v>50</v>
      </c>
      <c r="N119" s="14">
        <f t="shared" si="24"/>
        <v>0.96153846153846156</v>
      </c>
      <c r="O119" s="124">
        <v>50</v>
      </c>
      <c r="P119" s="14">
        <f t="shared" si="33"/>
        <v>0.96153846153846156</v>
      </c>
      <c r="Q119" s="124">
        <v>36</v>
      </c>
      <c r="R119" s="14">
        <f t="shared" si="25"/>
        <v>0.69230769230769229</v>
      </c>
      <c r="S119" s="134">
        <v>54</v>
      </c>
      <c r="T119" s="124">
        <v>51</v>
      </c>
      <c r="U119" s="14">
        <f t="shared" si="26"/>
        <v>0.94444444444444442</v>
      </c>
      <c r="V119" s="124">
        <v>51</v>
      </c>
      <c r="W119" s="14">
        <f t="shared" si="34"/>
        <v>0.94444444444444442</v>
      </c>
      <c r="X119" s="124">
        <v>51</v>
      </c>
      <c r="Y119" s="14">
        <f t="shared" si="27"/>
        <v>0.94444444444444442</v>
      </c>
      <c r="Z119" s="124">
        <v>51</v>
      </c>
      <c r="AA119" s="14">
        <f t="shared" si="28"/>
        <v>0.94444444444444442</v>
      </c>
      <c r="AB119" s="124">
        <v>3</v>
      </c>
      <c r="AC119" s="14">
        <f t="shared" si="29"/>
        <v>5.5555555555555552E-2</v>
      </c>
      <c r="AD119" s="124">
        <v>51</v>
      </c>
      <c r="AE119" s="104">
        <f t="shared" si="30"/>
        <v>0.94444444444444442</v>
      </c>
    </row>
    <row r="120" spans="1:31" x14ac:dyDescent="0.2">
      <c r="A120" s="93" t="s">
        <v>118</v>
      </c>
      <c r="B120" s="133">
        <v>147</v>
      </c>
      <c r="C120" s="123">
        <v>127</v>
      </c>
      <c r="D120" s="9">
        <f t="shared" si="20"/>
        <v>0.86394557823129248</v>
      </c>
      <c r="E120" s="123">
        <v>126</v>
      </c>
      <c r="F120" s="9">
        <f t="shared" si="21"/>
        <v>0.8571428571428571</v>
      </c>
      <c r="G120" s="123">
        <v>67</v>
      </c>
      <c r="H120" s="9">
        <f t="shared" si="22"/>
        <v>0.45578231292517007</v>
      </c>
      <c r="I120" s="123">
        <v>126</v>
      </c>
      <c r="J120" s="9">
        <f t="shared" si="23"/>
        <v>0.8571428571428571</v>
      </c>
      <c r="K120" s="123">
        <v>126</v>
      </c>
      <c r="L120" s="9">
        <f t="shared" si="31"/>
        <v>0.8571428571428571</v>
      </c>
      <c r="M120" s="123">
        <v>131</v>
      </c>
      <c r="N120" s="9">
        <f t="shared" si="24"/>
        <v>0.891156462585034</v>
      </c>
      <c r="O120" s="123">
        <v>132</v>
      </c>
      <c r="P120" s="9">
        <f t="shared" si="33"/>
        <v>0.89795918367346939</v>
      </c>
      <c r="Q120" s="123">
        <v>70</v>
      </c>
      <c r="R120" s="9">
        <f t="shared" si="25"/>
        <v>0.47619047619047616</v>
      </c>
      <c r="S120" s="133">
        <v>159</v>
      </c>
      <c r="T120" s="123">
        <v>126</v>
      </c>
      <c r="U120" s="9">
        <f t="shared" si="26"/>
        <v>0.79245283018867929</v>
      </c>
      <c r="V120" s="123">
        <v>144</v>
      </c>
      <c r="W120" s="9">
        <f t="shared" si="34"/>
        <v>0.90566037735849059</v>
      </c>
      <c r="X120" s="123">
        <v>126</v>
      </c>
      <c r="Y120" s="9">
        <f t="shared" si="27"/>
        <v>0.79245283018867929</v>
      </c>
      <c r="Z120" s="123">
        <v>126</v>
      </c>
      <c r="AA120" s="9">
        <f t="shared" si="28"/>
        <v>0.79245283018867929</v>
      </c>
      <c r="AB120" s="123">
        <v>4</v>
      </c>
      <c r="AC120" s="9">
        <f t="shared" si="29"/>
        <v>2.5157232704402517E-2</v>
      </c>
      <c r="AD120" s="123">
        <v>126</v>
      </c>
      <c r="AE120" s="101">
        <f t="shared" si="30"/>
        <v>0.79245283018867929</v>
      </c>
    </row>
    <row r="121" spans="1:31" x14ac:dyDescent="0.2">
      <c r="A121" s="94" t="s">
        <v>119</v>
      </c>
      <c r="B121" s="134">
        <v>108</v>
      </c>
      <c r="C121" s="124">
        <v>96</v>
      </c>
      <c r="D121" s="14">
        <f t="shared" si="20"/>
        <v>0.88888888888888884</v>
      </c>
      <c r="E121" s="124">
        <v>96</v>
      </c>
      <c r="F121" s="14">
        <f t="shared" si="21"/>
        <v>0.88888888888888884</v>
      </c>
      <c r="G121" s="124">
        <v>34</v>
      </c>
      <c r="H121" s="14">
        <f t="shared" si="22"/>
        <v>0.31481481481481483</v>
      </c>
      <c r="I121" s="124">
        <v>96</v>
      </c>
      <c r="J121" s="14">
        <f t="shared" si="23"/>
        <v>0.88888888888888884</v>
      </c>
      <c r="K121" s="124">
        <v>96</v>
      </c>
      <c r="L121" s="14">
        <f t="shared" si="31"/>
        <v>0.88888888888888884</v>
      </c>
      <c r="M121" s="124">
        <v>87</v>
      </c>
      <c r="N121" s="14">
        <f t="shared" si="24"/>
        <v>0.80555555555555558</v>
      </c>
      <c r="O121" s="124">
        <v>89</v>
      </c>
      <c r="P121" s="14">
        <f t="shared" si="33"/>
        <v>0.82407407407407407</v>
      </c>
      <c r="Q121" s="124">
        <v>59</v>
      </c>
      <c r="R121" s="14">
        <f t="shared" si="25"/>
        <v>0.54629629629629628</v>
      </c>
      <c r="S121" s="134">
        <v>108</v>
      </c>
      <c r="T121" s="124">
        <v>105</v>
      </c>
      <c r="U121" s="14">
        <f t="shared" si="26"/>
        <v>0.97222222222222221</v>
      </c>
      <c r="V121" s="124">
        <v>108</v>
      </c>
      <c r="W121" s="14">
        <f t="shared" si="34"/>
        <v>1</v>
      </c>
      <c r="X121" s="124">
        <v>105</v>
      </c>
      <c r="Y121" s="14">
        <f t="shared" si="27"/>
        <v>0.97222222222222221</v>
      </c>
      <c r="Z121" s="124">
        <v>103</v>
      </c>
      <c r="AA121" s="14">
        <f t="shared" si="28"/>
        <v>0.95370370370370372</v>
      </c>
      <c r="AB121" s="124">
        <v>0</v>
      </c>
      <c r="AC121" s="14">
        <f t="shared" si="29"/>
        <v>0</v>
      </c>
      <c r="AD121" s="124">
        <v>105</v>
      </c>
      <c r="AE121" s="104">
        <f t="shared" si="30"/>
        <v>0.97222222222222221</v>
      </c>
    </row>
    <row r="122" spans="1:31" x14ac:dyDescent="0.2">
      <c r="A122" s="93" t="s">
        <v>120</v>
      </c>
      <c r="B122" s="133">
        <v>99</v>
      </c>
      <c r="C122" s="123">
        <v>112</v>
      </c>
      <c r="D122" s="9">
        <f t="shared" si="20"/>
        <v>1.1313131313131313</v>
      </c>
      <c r="E122" s="123">
        <v>109</v>
      </c>
      <c r="F122" s="9">
        <f t="shared" si="21"/>
        <v>1.101010101010101</v>
      </c>
      <c r="G122" s="123">
        <v>40</v>
      </c>
      <c r="H122" s="9">
        <f t="shared" si="22"/>
        <v>0.40404040404040403</v>
      </c>
      <c r="I122" s="123">
        <v>109</v>
      </c>
      <c r="J122" s="9">
        <f t="shared" si="23"/>
        <v>1.101010101010101</v>
      </c>
      <c r="K122" s="123">
        <v>109</v>
      </c>
      <c r="L122" s="9">
        <f t="shared" si="31"/>
        <v>1.101010101010101</v>
      </c>
      <c r="M122" s="123">
        <v>109</v>
      </c>
      <c r="N122" s="9">
        <f t="shared" si="24"/>
        <v>1.101010101010101</v>
      </c>
      <c r="O122" s="123">
        <v>110</v>
      </c>
      <c r="P122" s="9">
        <f t="shared" si="33"/>
        <v>1.1111111111111112</v>
      </c>
      <c r="Q122" s="123">
        <v>76</v>
      </c>
      <c r="R122" s="9">
        <f t="shared" si="25"/>
        <v>0.76767676767676762</v>
      </c>
      <c r="S122" s="133">
        <v>100</v>
      </c>
      <c r="T122" s="123">
        <v>101</v>
      </c>
      <c r="U122" s="9">
        <f t="shared" si="26"/>
        <v>1.01</v>
      </c>
      <c r="V122" s="123">
        <v>98</v>
      </c>
      <c r="W122" s="9">
        <f t="shared" si="34"/>
        <v>0.98</v>
      </c>
      <c r="X122" s="123">
        <v>101</v>
      </c>
      <c r="Y122" s="9">
        <f t="shared" si="27"/>
        <v>1.01</v>
      </c>
      <c r="Z122" s="123">
        <v>100</v>
      </c>
      <c r="AA122" s="9">
        <f t="shared" si="28"/>
        <v>1</v>
      </c>
      <c r="AB122" s="123">
        <v>27</v>
      </c>
      <c r="AC122" s="9">
        <f t="shared" si="29"/>
        <v>0.27</v>
      </c>
      <c r="AD122" s="123">
        <v>101</v>
      </c>
      <c r="AE122" s="101">
        <f t="shared" si="30"/>
        <v>1.01</v>
      </c>
    </row>
    <row r="123" spans="1:31" x14ac:dyDescent="0.2">
      <c r="A123" s="94" t="s">
        <v>121</v>
      </c>
      <c r="B123" s="134">
        <v>54</v>
      </c>
      <c r="C123" s="124">
        <v>58</v>
      </c>
      <c r="D123" s="14">
        <f t="shared" si="20"/>
        <v>1.0740740740740742</v>
      </c>
      <c r="E123" s="124">
        <v>58</v>
      </c>
      <c r="F123" s="14">
        <f t="shared" si="21"/>
        <v>1.0740740740740742</v>
      </c>
      <c r="G123" s="124">
        <v>26</v>
      </c>
      <c r="H123" s="14">
        <f t="shared" si="22"/>
        <v>0.48148148148148145</v>
      </c>
      <c r="I123" s="124">
        <v>58</v>
      </c>
      <c r="J123" s="14">
        <f t="shared" si="23"/>
        <v>1.0740740740740742</v>
      </c>
      <c r="K123" s="124">
        <v>58</v>
      </c>
      <c r="L123" s="14">
        <f t="shared" si="31"/>
        <v>1.0740740740740742</v>
      </c>
      <c r="M123" s="124">
        <v>65</v>
      </c>
      <c r="N123" s="14">
        <f t="shared" si="24"/>
        <v>1.2037037037037037</v>
      </c>
      <c r="O123" s="124">
        <v>65</v>
      </c>
      <c r="P123" s="14">
        <f t="shared" si="33"/>
        <v>1.2037037037037037</v>
      </c>
      <c r="Q123" s="124">
        <v>46</v>
      </c>
      <c r="R123" s="14">
        <f t="shared" si="25"/>
        <v>0.85185185185185186</v>
      </c>
      <c r="S123" s="134">
        <v>61</v>
      </c>
      <c r="T123" s="124">
        <v>65</v>
      </c>
      <c r="U123" s="14">
        <f t="shared" si="26"/>
        <v>1.0655737704918034</v>
      </c>
      <c r="V123" s="124">
        <v>66</v>
      </c>
      <c r="W123" s="14">
        <f t="shared" si="34"/>
        <v>1.0819672131147542</v>
      </c>
      <c r="X123" s="124">
        <v>65</v>
      </c>
      <c r="Y123" s="14">
        <f t="shared" si="27"/>
        <v>1.0655737704918034</v>
      </c>
      <c r="Z123" s="124">
        <v>65</v>
      </c>
      <c r="AA123" s="14">
        <f t="shared" si="28"/>
        <v>1.0655737704918034</v>
      </c>
      <c r="AB123" s="124">
        <v>0</v>
      </c>
      <c r="AC123" s="14">
        <f t="shared" si="29"/>
        <v>0</v>
      </c>
      <c r="AD123" s="124">
        <v>65</v>
      </c>
      <c r="AE123" s="104">
        <f t="shared" si="30"/>
        <v>1.0655737704918034</v>
      </c>
    </row>
    <row r="124" spans="1:31" x14ac:dyDescent="0.2">
      <c r="A124" s="93" t="s">
        <v>122</v>
      </c>
      <c r="B124" s="133">
        <v>97</v>
      </c>
      <c r="C124" s="123">
        <v>77</v>
      </c>
      <c r="D124" s="9">
        <f t="shared" si="20"/>
        <v>0.79381443298969068</v>
      </c>
      <c r="E124" s="123">
        <v>79</v>
      </c>
      <c r="F124" s="9">
        <f t="shared" si="21"/>
        <v>0.81443298969072164</v>
      </c>
      <c r="G124" s="123">
        <v>30</v>
      </c>
      <c r="H124" s="9">
        <f t="shared" si="22"/>
        <v>0.30927835051546393</v>
      </c>
      <c r="I124" s="123">
        <v>79</v>
      </c>
      <c r="J124" s="9">
        <f t="shared" si="23"/>
        <v>0.81443298969072164</v>
      </c>
      <c r="K124" s="123">
        <v>78</v>
      </c>
      <c r="L124" s="9">
        <f t="shared" si="31"/>
        <v>0.80412371134020622</v>
      </c>
      <c r="M124" s="123">
        <v>74</v>
      </c>
      <c r="N124" s="9">
        <f t="shared" si="24"/>
        <v>0.76288659793814428</v>
      </c>
      <c r="O124" s="123">
        <v>74</v>
      </c>
      <c r="P124" s="9">
        <f t="shared" si="33"/>
        <v>0.76288659793814428</v>
      </c>
      <c r="Q124" s="123">
        <v>62</v>
      </c>
      <c r="R124" s="9">
        <f t="shared" si="25"/>
        <v>0.63917525773195871</v>
      </c>
      <c r="S124" s="133">
        <v>102</v>
      </c>
      <c r="T124" s="123">
        <v>92</v>
      </c>
      <c r="U124" s="9">
        <f t="shared" si="26"/>
        <v>0.90196078431372551</v>
      </c>
      <c r="V124" s="123">
        <v>100</v>
      </c>
      <c r="W124" s="9">
        <f t="shared" si="34"/>
        <v>0.98039215686274506</v>
      </c>
      <c r="X124" s="123">
        <v>93</v>
      </c>
      <c r="Y124" s="9">
        <f t="shared" si="27"/>
        <v>0.91176470588235292</v>
      </c>
      <c r="Z124" s="123">
        <v>93</v>
      </c>
      <c r="AA124" s="9">
        <f t="shared" si="28"/>
        <v>0.91176470588235292</v>
      </c>
      <c r="AB124" s="123">
        <v>14</v>
      </c>
      <c r="AC124" s="9">
        <f t="shared" si="29"/>
        <v>0.13725490196078433</v>
      </c>
      <c r="AD124" s="123">
        <v>97</v>
      </c>
      <c r="AE124" s="101">
        <f t="shared" si="30"/>
        <v>0.9509803921568627</v>
      </c>
    </row>
    <row r="125" spans="1:31" x14ac:dyDescent="0.2">
      <c r="A125" s="94" t="s">
        <v>123</v>
      </c>
      <c r="B125" s="134">
        <v>177</v>
      </c>
      <c r="C125" s="124">
        <v>176</v>
      </c>
      <c r="D125" s="14">
        <f t="shared" si="20"/>
        <v>0.99435028248587576</v>
      </c>
      <c r="E125" s="124">
        <v>173</v>
      </c>
      <c r="F125" s="14">
        <f t="shared" si="21"/>
        <v>0.97740112994350281</v>
      </c>
      <c r="G125" s="124">
        <v>68</v>
      </c>
      <c r="H125" s="14">
        <f t="shared" si="22"/>
        <v>0.38418079096045199</v>
      </c>
      <c r="I125" s="124">
        <v>173</v>
      </c>
      <c r="J125" s="14">
        <f t="shared" si="23"/>
        <v>0.97740112994350281</v>
      </c>
      <c r="K125" s="124">
        <v>173</v>
      </c>
      <c r="L125" s="14">
        <f t="shared" si="31"/>
        <v>0.97740112994350281</v>
      </c>
      <c r="M125" s="124">
        <v>179</v>
      </c>
      <c r="N125" s="14">
        <f t="shared" si="24"/>
        <v>1.0112994350282485</v>
      </c>
      <c r="O125" s="124">
        <v>178</v>
      </c>
      <c r="P125" s="14">
        <f t="shared" si="33"/>
        <v>1.0056497175141244</v>
      </c>
      <c r="Q125" s="124">
        <v>143</v>
      </c>
      <c r="R125" s="14">
        <f t="shared" si="25"/>
        <v>0.80790960451977401</v>
      </c>
      <c r="S125" s="134">
        <v>171</v>
      </c>
      <c r="T125" s="124">
        <v>187</v>
      </c>
      <c r="U125" s="14">
        <f t="shared" si="26"/>
        <v>1.0935672514619883</v>
      </c>
      <c r="V125" s="124">
        <v>159</v>
      </c>
      <c r="W125" s="14">
        <f t="shared" si="34"/>
        <v>0.92982456140350878</v>
      </c>
      <c r="X125" s="124">
        <v>182</v>
      </c>
      <c r="Y125" s="14">
        <f t="shared" si="27"/>
        <v>1.064327485380117</v>
      </c>
      <c r="Z125" s="124">
        <v>174</v>
      </c>
      <c r="AA125" s="14">
        <f t="shared" si="28"/>
        <v>1.0175438596491229</v>
      </c>
      <c r="AB125" s="124">
        <v>96</v>
      </c>
      <c r="AC125" s="14">
        <f t="shared" si="29"/>
        <v>0.56140350877192979</v>
      </c>
      <c r="AD125" s="124">
        <v>191</v>
      </c>
      <c r="AE125" s="104">
        <f t="shared" si="30"/>
        <v>1.1169590643274854</v>
      </c>
    </row>
    <row r="126" spans="1:31" x14ac:dyDescent="0.2">
      <c r="A126" s="93" t="s">
        <v>124</v>
      </c>
      <c r="B126" s="133">
        <v>200</v>
      </c>
      <c r="C126" s="123">
        <v>185</v>
      </c>
      <c r="D126" s="9">
        <f t="shared" si="20"/>
        <v>0.92500000000000004</v>
      </c>
      <c r="E126" s="123">
        <v>186</v>
      </c>
      <c r="F126" s="9">
        <f t="shared" si="21"/>
        <v>0.93</v>
      </c>
      <c r="G126" s="123">
        <v>43</v>
      </c>
      <c r="H126" s="9">
        <f t="shared" si="22"/>
        <v>0.215</v>
      </c>
      <c r="I126" s="123">
        <v>186</v>
      </c>
      <c r="J126" s="9">
        <f t="shared" si="23"/>
        <v>0.93</v>
      </c>
      <c r="K126" s="123">
        <v>186</v>
      </c>
      <c r="L126" s="9">
        <f t="shared" si="31"/>
        <v>0.93</v>
      </c>
      <c r="M126" s="123">
        <v>176</v>
      </c>
      <c r="N126" s="9">
        <f t="shared" si="24"/>
        <v>0.88</v>
      </c>
      <c r="O126" s="123">
        <v>178</v>
      </c>
      <c r="P126" s="9">
        <f t="shared" si="33"/>
        <v>0.89</v>
      </c>
      <c r="Q126" s="123">
        <v>125</v>
      </c>
      <c r="R126" s="9">
        <f t="shared" si="25"/>
        <v>0.625</v>
      </c>
      <c r="S126" s="133">
        <v>202</v>
      </c>
      <c r="T126" s="123">
        <v>193</v>
      </c>
      <c r="U126" s="9">
        <f t="shared" si="26"/>
        <v>0.95544554455445541</v>
      </c>
      <c r="V126" s="123">
        <v>200</v>
      </c>
      <c r="W126" s="9">
        <f t="shared" si="34"/>
        <v>0.99009900990099009</v>
      </c>
      <c r="X126" s="123">
        <v>191</v>
      </c>
      <c r="Y126" s="9">
        <f t="shared" si="27"/>
        <v>0.9455445544554455</v>
      </c>
      <c r="Z126" s="123">
        <v>193</v>
      </c>
      <c r="AA126" s="9">
        <f t="shared" si="28"/>
        <v>0.95544554455445541</v>
      </c>
      <c r="AB126" s="123">
        <v>22</v>
      </c>
      <c r="AC126" s="9">
        <f t="shared" si="29"/>
        <v>0.10891089108910891</v>
      </c>
      <c r="AD126" s="123">
        <v>190</v>
      </c>
      <c r="AE126" s="101">
        <f t="shared" si="30"/>
        <v>0.94059405940594054</v>
      </c>
    </row>
    <row r="127" spans="1:31" x14ac:dyDescent="0.2">
      <c r="A127" s="94" t="s">
        <v>125</v>
      </c>
      <c r="B127" s="134">
        <v>137</v>
      </c>
      <c r="C127" s="124">
        <v>109</v>
      </c>
      <c r="D127" s="14">
        <f t="shared" si="20"/>
        <v>0.79562043795620441</v>
      </c>
      <c r="E127" s="124">
        <v>109</v>
      </c>
      <c r="F127" s="14">
        <f t="shared" si="21"/>
        <v>0.79562043795620441</v>
      </c>
      <c r="G127" s="124">
        <v>56</v>
      </c>
      <c r="H127" s="14">
        <f t="shared" si="22"/>
        <v>0.40875912408759124</v>
      </c>
      <c r="I127" s="124">
        <v>109</v>
      </c>
      <c r="J127" s="14">
        <f t="shared" si="23"/>
        <v>0.79562043795620441</v>
      </c>
      <c r="K127" s="124">
        <v>109</v>
      </c>
      <c r="L127" s="14">
        <f t="shared" si="31"/>
        <v>0.79562043795620441</v>
      </c>
      <c r="M127" s="124">
        <v>119</v>
      </c>
      <c r="N127" s="14">
        <f t="shared" si="24"/>
        <v>0.86861313868613144</v>
      </c>
      <c r="O127" s="124">
        <v>118</v>
      </c>
      <c r="P127" s="14">
        <f t="shared" si="33"/>
        <v>0.86131386861313863</v>
      </c>
      <c r="Q127" s="124">
        <v>81</v>
      </c>
      <c r="R127" s="14">
        <f t="shared" si="25"/>
        <v>0.59124087591240881</v>
      </c>
      <c r="S127" s="134">
        <v>152</v>
      </c>
      <c r="T127" s="124">
        <v>128</v>
      </c>
      <c r="U127" s="14">
        <f t="shared" si="26"/>
        <v>0.84210526315789469</v>
      </c>
      <c r="V127" s="124">
        <v>134</v>
      </c>
      <c r="W127" s="14">
        <f t="shared" si="34"/>
        <v>0.88157894736842102</v>
      </c>
      <c r="X127" s="124">
        <v>128</v>
      </c>
      <c r="Y127" s="14">
        <f t="shared" si="27"/>
        <v>0.84210526315789469</v>
      </c>
      <c r="Z127" s="124">
        <v>129</v>
      </c>
      <c r="AA127" s="14">
        <f t="shared" si="28"/>
        <v>0.84868421052631582</v>
      </c>
      <c r="AB127" s="124">
        <v>5</v>
      </c>
      <c r="AC127" s="14">
        <f t="shared" si="29"/>
        <v>3.2894736842105261E-2</v>
      </c>
      <c r="AD127" s="124">
        <v>128</v>
      </c>
      <c r="AE127" s="104">
        <f t="shared" si="30"/>
        <v>0.84210526315789469</v>
      </c>
    </row>
    <row r="128" spans="1:31" x14ac:dyDescent="0.2">
      <c r="A128" s="93" t="s">
        <v>126</v>
      </c>
      <c r="B128" s="133">
        <v>70</v>
      </c>
      <c r="C128" s="123">
        <v>56</v>
      </c>
      <c r="D128" s="9">
        <f t="shared" si="20"/>
        <v>0.8</v>
      </c>
      <c r="E128" s="123">
        <v>55</v>
      </c>
      <c r="F128" s="9">
        <f t="shared" si="21"/>
        <v>0.7857142857142857</v>
      </c>
      <c r="G128" s="123">
        <v>18</v>
      </c>
      <c r="H128" s="9">
        <f t="shared" si="22"/>
        <v>0.25714285714285712</v>
      </c>
      <c r="I128" s="123">
        <v>55</v>
      </c>
      <c r="J128" s="9">
        <f t="shared" si="23"/>
        <v>0.7857142857142857</v>
      </c>
      <c r="K128" s="123">
        <v>55</v>
      </c>
      <c r="L128" s="9">
        <f t="shared" si="31"/>
        <v>0.7857142857142857</v>
      </c>
      <c r="M128" s="123">
        <v>59</v>
      </c>
      <c r="N128" s="9">
        <f t="shared" si="24"/>
        <v>0.84285714285714286</v>
      </c>
      <c r="O128" s="123">
        <v>58</v>
      </c>
      <c r="P128" s="9">
        <f t="shared" si="33"/>
        <v>0.82857142857142863</v>
      </c>
      <c r="Q128" s="123">
        <v>44</v>
      </c>
      <c r="R128" s="9">
        <f t="shared" si="25"/>
        <v>0.62857142857142856</v>
      </c>
      <c r="S128" s="133">
        <v>75</v>
      </c>
      <c r="T128" s="123">
        <v>63</v>
      </c>
      <c r="U128" s="9">
        <f t="shared" si="26"/>
        <v>0.84</v>
      </c>
      <c r="V128" s="123">
        <v>75</v>
      </c>
      <c r="W128" s="9">
        <f t="shared" si="34"/>
        <v>1</v>
      </c>
      <c r="X128" s="123">
        <v>65</v>
      </c>
      <c r="Y128" s="9">
        <f t="shared" si="27"/>
        <v>0.8666666666666667</v>
      </c>
      <c r="Z128" s="123">
        <v>66</v>
      </c>
      <c r="AA128" s="9">
        <f t="shared" si="28"/>
        <v>0.88</v>
      </c>
      <c r="AB128" s="123">
        <v>6</v>
      </c>
      <c r="AC128" s="9">
        <f t="shared" si="29"/>
        <v>0.08</v>
      </c>
      <c r="AD128" s="123">
        <v>61</v>
      </c>
      <c r="AE128" s="101">
        <f t="shared" si="30"/>
        <v>0.81333333333333335</v>
      </c>
    </row>
    <row r="129" spans="1:31" x14ac:dyDescent="0.2">
      <c r="A129" s="94" t="s">
        <v>127</v>
      </c>
      <c r="B129" s="134">
        <v>69</v>
      </c>
      <c r="C129" s="124">
        <v>64</v>
      </c>
      <c r="D129" s="14">
        <f t="shared" si="20"/>
        <v>0.92753623188405798</v>
      </c>
      <c r="E129" s="124">
        <v>65</v>
      </c>
      <c r="F129" s="14">
        <f t="shared" si="21"/>
        <v>0.94202898550724634</v>
      </c>
      <c r="G129" s="124">
        <v>24</v>
      </c>
      <c r="H129" s="14">
        <f t="shared" si="22"/>
        <v>0.34782608695652173</v>
      </c>
      <c r="I129" s="124">
        <v>65</v>
      </c>
      <c r="J129" s="14">
        <f t="shared" si="23"/>
        <v>0.94202898550724634</v>
      </c>
      <c r="K129" s="124">
        <v>65</v>
      </c>
      <c r="L129" s="14">
        <f t="shared" si="31"/>
        <v>0.94202898550724634</v>
      </c>
      <c r="M129" s="124">
        <v>55</v>
      </c>
      <c r="N129" s="14">
        <f t="shared" si="24"/>
        <v>0.79710144927536231</v>
      </c>
      <c r="O129" s="124">
        <v>56</v>
      </c>
      <c r="P129" s="14">
        <f t="shared" si="33"/>
        <v>0.81159420289855078</v>
      </c>
      <c r="Q129" s="124">
        <v>43</v>
      </c>
      <c r="R129" s="14">
        <f t="shared" si="25"/>
        <v>0.62318840579710144</v>
      </c>
      <c r="S129" s="134">
        <v>73</v>
      </c>
      <c r="T129" s="124">
        <v>76</v>
      </c>
      <c r="U129" s="14">
        <f t="shared" si="26"/>
        <v>1.0410958904109588</v>
      </c>
      <c r="V129" s="124">
        <v>72</v>
      </c>
      <c r="W129" s="14">
        <f t="shared" si="34"/>
        <v>0.98630136986301364</v>
      </c>
      <c r="X129" s="124">
        <v>76</v>
      </c>
      <c r="Y129" s="14">
        <f t="shared" si="27"/>
        <v>1.0410958904109588</v>
      </c>
      <c r="Z129" s="124">
        <v>76</v>
      </c>
      <c r="AA129" s="14">
        <f t="shared" si="28"/>
        <v>1.0410958904109588</v>
      </c>
      <c r="AB129" s="124">
        <v>11</v>
      </c>
      <c r="AC129" s="14">
        <f t="shared" si="29"/>
        <v>0.15068493150684931</v>
      </c>
      <c r="AD129" s="124">
        <v>76</v>
      </c>
      <c r="AE129" s="104">
        <f t="shared" si="30"/>
        <v>1.0410958904109588</v>
      </c>
    </row>
    <row r="130" spans="1:31" x14ac:dyDescent="0.2">
      <c r="A130" s="93" t="s">
        <v>128</v>
      </c>
      <c r="B130" s="133">
        <v>424</v>
      </c>
      <c r="C130" s="123">
        <v>352</v>
      </c>
      <c r="D130" s="9">
        <f t="shared" si="20"/>
        <v>0.83018867924528306</v>
      </c>
      <c r="E130" s="123">
        <v>343</v>
      </c>
      <c r="F130" s="9">
        <f t="shared" si="21"/>
        <v>0.80896226415094341</v>
      </c>
      <c r="G130" s="123">
        <v>232</v>
      </c>
      <c r="H130" s="9">
        <f t="shared" si="22"/>
        <v>0.54716981132075471</v>
      </c>
      <c r="I130" s="123">
        <v>343</v>
      </c>
      <c r="J130" s="9">
        <f t="shared" si="23"/>
        <v>0.80896226415094341</v>
      </c>
      <c r="K130" s="123">
        <v>343</v>
      </c>
      <c r="L130" s="9">
        <f t="shared" si="31"/>
        <v>0.80896226415094341</v>
      </c>
      <c r="M130" s="123">
        <v>337</v>
      </c>
      <c r="N130" s="9">
        <f t="shared" si="24"/>
        <v>0.79481132075471694</v>
      </c>
      <c r="O130" s="123">
        <v>368</v>
      </c>
      <c r="P130" s="9">
        <f t="shared" si="33"/>
        <v>0.86792452830188682</v>
      </c>
      <c r="Q130" s="123">
        <v>242</v>
      </c>
      <c r="R130" s="9">
        <f t="shared" si="25"/>
        <v>0.57075471698113212</v>
      </c>
      <c r="S130" s="133">
        <v>463</v>
      </c>
      <c r="T130" s="123">
        <v>455</v>
      </c>
      <c r="U130" s="9">
        <f t="shared" si="26"/>
        <v>0.98272138228941686</v>
      </c>
      <c r="V130" s="123">
        <v>438</v>
      </c>
      <c r="W130" s="9">
        <f t="shared" si="34"/>
        <v>0.94600431965442766</v>
      </c>
      <c r="X130" s="123">
        <v>454</v>
      </c>
      <c r="Y130" s="9">
        <f t="shared" si="27"/>
        <v>0.98056155507559395</v>
      </c>
      <c r="Z130" s="123">
        <v>403</v>
      </c>
      <c r="AA130" s="9">
        <f t="shared" si="28"/>
        <v>0.87041036717062636</v>
      </c>
      <c r="AB130" s="123">
        <v>73</v>
      </c>
      <c r="AC130" s="9">
        <f t="shared" si="29"/>
        <v>0.15766738660907129</v>
      </c>
      <c r="AD130" s="123">
        <v>454</v>
      </c>
      <c r="AE130" s="101">
        <f t="shared" si="30"/>
        <v>0.98056155507559395</v>
      </c>
    </row>
    <row r="131" spans="1:31" x14ac:dyDescent="0.2">
      <c r="A131" s="94" t="s">
        <v>129</v>
      </c>
      <c r="B131" s="134">
        <v>53</v>
      </c>
      <c r="C131" s="124">
        <v>42</v>
      </c>
      <c r="D131" s="14">
        <f t="shared" si="20"/>
        <v>0.79245283018867929</v>
      </c>
      <c r="E131" s="124">
        <v>42</v>
      </c>
      <c r="F131" s="14">
        <f t="shared" si="21"/>
        <v>0.79245283018867929</v>
      </c>
      <c r="G131" s="124">
        <v>15</v>
      </c>
      <c r="H131" s="14">
        <f t="shared" si="22"/>
        <v>0.28301886792452829</v>
      </c>
      <c r="I131" s="124">
        <v>42</v>
      </c>
      <c r="J131" s="14">
        <f t="shared" si="23"/>
        <v>0.79245283018867929</v>
      </c>
      <c r="K131" s="124">
        <v>42</v>
      </c>
      <c r="L131" s="14">
        <f t="shared" si="31"/>
        <v>0.79245283018867929</v>
      </c>
      <c r="M131" s="124">
        <v>39</v>
      </c>
      <c r="N131" s="14">
        <f t="shared" si="24"/>
        <v>0.73584905660377353</v>
      </c>
      <c r="O131" s="124">
        <v>38</v>
      </c>
      <c r="P131" s="14">
        <f t="shared" si="33"/>
        <v>0.71698113207547165</v>
      </c>
      <c r="Q131" s="124">
        <v>36</v>
      </c>
      <c r="R131" s="14">
        <f t="shared" si="25"/>
        <v>0.67924528301886788</v>
      </c>
      <c r="S131" s="134">
        <v>57</v>
      </c>
      <c r="T131" s="124">
        <v>48</v>
      </c>
      <c r="U131" s="14">
        <f t="shared" si="26"/>
        <v>0.84210526315789469</v>
      </c>
      <c r="V131" s="124">
        <v>59</v>
      </c>
      <c r="W131" s="14">
        <f t="shared" si="34"/>
        <v>1.0350877192982457</v>
      </c>
      <c r="X131" s="124">
        <v>48</v>
      </c>
      <c r="Y131" s="14">
        <f t="shared" si="27"/>
        <v>0.84210526315789469</v>
      </c>
      <c r="Z131" s="124">
        <v>47</v>
      </c>
      <c r="AA131" s="14">
        <f t="shared" si="28"/>
        <v>0.82456140350877194</v>
      </c>
      <c r="AB131" s="124">
        <v>30</v>
      </c>
      <c r="AC131" s="14">
        <f t="shared" si="29"/>
        <v>0.52631578947368418</v>
      </c>
      <c r="AD131" s="124">
        <v>48</v>
      </c>
      <c r="AE131" s="104">
        <f t="shared" si="30"/>
        <v>0.84210526315789469</v>
      </c>
    </row>
    <row r="132" spans="1:31" ht="13.5" thickBot="1" x14ac:dyDescent="0.25">
      <c r="A132" s="118" t="s">
        <v>130</v>
      </c>
      <c r="B132" s="136">
        <v>107</v>
      </c>
      <c r="C132" s="128">
        <v>124</v>
      </c>
      <c r="D132" s="129">
        <f t="shared" si="20"/>
        <v>1.1588785046728971</v>
      </c>
      <c r="E132" s="128">
        <v>121</v>
      </c>
      <c r="F132" s="129">
        <f t="shared" si="21"/>
        <v>1.1308411214953271</v>
      </c>
      <c r="G132" s="128">
        <v>20</v>
      </c>
      <c r="H132" s="129">
        <f t="shared" si="22"/>
        <v>0.18691588785046728</v>
      </c>
      <c r="I132" s="128">
        <v>121</v>
      </c>
      <c r="J132" s="129">
        <f t="shared" si="23"/>
        <v>1.1308411214953271</v>
      </c>
      <c r="K132" s="128">
        <v>121</v>
      </c>
      <c r="L132" s="129">
        <f t="shared" si="31"/>
        <v>1.1308411214953271</v>
      </c>
      <c r="M132" s="128">
        <v>118</v>
      </c>
      <c r="N132" s="129">
        <f t="shared" si="24"/>
        <v>1.1028037383177569</v>
      </c>
      <c r="O132" s="128">
        <v>122</v>
      </c>
      <c r="P132" s="129">
        <f t="shared" si="33"/>
        <v>1.1401869158878504</v>
      </c>
      <c r="Q132" s="128">
        <v>66</v>
      </c>
      <c r="R132" s="129">
        <f t="shared" si="25"/>
        <v>0.61682242990654201</v>
      </c>
      <c r="S132" s="136">
        <v>120</v>
      </c>
      <c r="T132" s="128">
        <v>135</v>
      </c>
      <c r="U132" s="129">
        <f t="shared" si="26"/>
        <v>1.125</v>
      </c>
      <c r="V132" s="128">
        <v>109</v>
      </c>
      <c r="W132" s="129">
        <f t="shared" si="34"/>
        <v>0.90833333333333333</v>
      </c>
      <c r="X132" s="128">
        <v>135</v>
      </c>
      <c r="Y132" s="129">
        <f t="shared" si="27"/>
        <v>1.125</v>
      </c>
      <c r="Z132" s="128">
        <v>135</v>
      </c>
      <c r="AA132" s="129">
        <f t="shared" si="28"/>
        <v>1.125</v>
      </c>
      <c r="AB132" s="128">
        <v>19</v>
      </c>
      <c r="AC132" s="129">
        <f t="shared" si="29"/>
        <v>0.15833333333333333</v>
      </c>
      <c r="AD132" s="128">
        <v>135</v>
      </c>
      <c r="AE132" s="120">
        <f t="shared" si="30"/>
        <v>1.125</v>
      </c>
    </row>
    <row r="133" spans="1:31" x14ac:dyDescent="0.2">
      <c r="A133" s="109" t="s">
        <v>142</v>
      </c>
      <c r="B133" s="113">
        <f>SUM(B134:B143)</f>
        <v>39626</v>
      </c>
      <c r="C133" s="126">
        <f>SUM(C134:C143)</f>
        <v>32186</v>
      </c>
      <c r="D133" s="127">
        <f t="shared" si="20"/>
        <v>0.81224448594357235</v>
      </c>
      <c r="E133" s="126">
        <f>SUM(E134:E143)</f>
        <v>33103</v>
      </c>
      <c r="F133" s="127">
        <f t="shared" si="21"/>
        <v>0.83538585777015095</v>
      </c>
      <c r="G133" s="126">
        <f>SUM(G134:G143)</f>
        <v>38417</v>
      </c>
      <c r="H133" s="127">
        <f t="shared" si="22"/>
        <v>0.96948972896583052</v>
      </c>
      <c r="I133" s="126">
        <f>SUM(I134:I143)</f>
        <v>33044</v>
      </c>
      <c r="J133" s="127">
        <f t="shared" si="23"/>
        <v>0.83389693635491846</v>
      </c>
      <c r="K133" s="126">
        <f>SUM(K134:K143)</f>
        <v>33044</v>
      </c>
      <c r="L133" s="127">
        <f>K133/B133</f>
        <v>0.83389693635491846</v>
      </c>
      <c r="M133" s="126">
        <f>SUM(M134:M143)</f>
        <v>33259</v>
      </c>
      <c r="N133" s="127">
        <f t="shared" si="24"/>
        <v>0.83932266693585023</v>
      </c>
      <c r="O133" s="126">
        <f>SUM(O134:O143)</f>
        <v>35004</v>
      </c>
      <c r="P133" s="127">
        <f>O133/B133</f>
        <v>0.88335941048806343</v>
      </c>
      <c r="Q133" s="126">
        <f>SUM(Q134:Q143)</f>
        <v>17928</v>
      </c>
      <c r="R133" s="114">
        <f t="shared" si="25"/>
        <v>0.45243022258113358</v>
      </c>
      <c r="S133" s="113">
        <f>SUM(S134:S143)</f>
        <v>40770</v>
      </c>
      <c r="T133" s="126">
        <f>SUM(T134:T143)</f>
        <v>35530</v>
      </c>
      <c r="U133" s="127">
        <f t="shared" si="26"/>
        <v>0.87147412312975225</v>
      </c>
      <c r="V133" s="126">
        <f>SUM(V134:V143)</f>
        <v>30493</v>
      </c>
      <c r="W133" s="127">
        <f>V133/S133</f>
        <v>0.7479273975962718</v>
      </c>
      <c r="X133" s="126">
        <f>SUM(X134:X143)</f>
        <v>35738</v>
      </c>
      <c r="Y133" s="127">
        <f t="shared" si="27"/>
        <v>0.87657591366200638</v>
      </c>
      <c r="Z133" s="126">
        <f>SUM(Z134:Z143)</f>
        <v>34685</v>
      </c>
      <c r="AA133" s="127">
        <f t="shared" si="28"/>
        <v>0.85074809909246996</v>
      </c>
      <c r="AB133" s="126">
        <f>SUM(AB134:AB143)</f>
        <v>6681</v>
      </c>
      <c r="AC133" s="127">
        <f>AB133/S133</f>
        <v>0.16387049300956585</v>
      </c>
      <c r="AD133" s="126">
        <f>SUM(AD134:AD143)</f>
        <v>34170</v>
      </c>
      <c r="AE133" s="114">
        <f t="shared" si="30"/>
        <v>0.83811626195732158</v>
      </c>
    </row>
    <row r="134" spans="1:31" x14ac:dyDescent="0.2">
      <c r="A134" s="94" t="s">
        <v>140</v>
      </c>
      <c r="B134" s="134">
        <v>27013</v>
      </c>
      <c r="C134" s="124">
        <v>21533</v>
      </c>
      <c r="D134" s="14">
        <f t="shared" si="20"/>
        <v>0.79713471291600335</v>
      </c>
      <c r="E134" s="124">
        <v>22327</v>
      </c>
      <c r="F134" s="14">
        <f t="shared" si="21"/>
        <v>0.82652796801539996</v>
      </c>
      <c r="G134" s="124">
        <v>33940</v>
      </c>
      <c r="H134" s="14">
        <f t="shared" si="22"/>
        <v>1.2564320882538038</v>
      </c>
      <c r="I134" s="124">
        <v>22286</v>
      </c>
      <c r="J134" s="14">
        <f t="shared" si="23"/>
        <v>0.82501018028356721</v>
      </c>
      <c r="K134" s="124">
        <v>22282</v>
      </c>
      <c r="L134" s="14">
        <f t="shared" si="31"/>
        <v>0.82486210343168109</v>
      </c>
      <c r="M134" s="124">
        <v>22732</v>
      </c>
      <c r="N134" s="14">
        <f t="shared" si="24"/>
        <v>0.84152074926887055</v>
      </c>
      <c r="O134" s="124">
        <v>24009</v>
      </c>
      <c r="P134" s="14">
        <f t="shared" si="33"/>
        <v>0.88879428423351714</v>
      </c>
      <c r="Q134" s="124">
        <v>11720</v>
      </c>
      <c r="R134" s="104">
        <f t="shared" si="25"/>
        <v>0.43386517602635766</v>
      </c>
      <c r="S134" s="134">
        <v>27683</v>
      </c>
      <c r="T134" s="124">
        <v>24163</v>
      </c>
      <c r="U134" s="14">
        <f t="shared" si="26"/>
        <v>0.87284615106744212</v>
      </c>
      <c r="V134" s="124">
        <v>20290</v>
      </c>
      <c r="W134" s="14">
        <f>V134/S134</f>
        <v>0.73294079398909073</v>
      </c>
      <c r="X134" s="124">
        <v>24470</v>
      </c>
      <c r="Y134" s="14">
        <f t="shared" si="27"/>
        <v>0.88393598959650332</v>
      </c>
      <c r="Z134" s="124">
        <v>23625</v>
      </c>
      <c r="AA134" s="14">
        <f t="shared" si="28"/>
        <v>0.85341184120218183</v>
      </c>
      <c r="AB134" s="124">
        <v>4653</v>
      </c>
      <c r="AC134" s="14">
        <f t="shared" si="29"/>
        <v>0.16808149405772496</v>
      </c>
      <c r="AD134" s="124">
        <v>23105</v>
      </c>
      <c r="AE134" s="104">
        <f t="shared" si="30"/>
        <v>0.83462774988259947</v>
      </c>
    </row>
    <row r="135" spans="1:31" x14ac:dyDescent="0.2">
      <c r="A135" s="93" t="s">
        <v>131</v>
      </c>
      <c r="B135" s="133">
        <v>442</v>
      </c>
      <c r="C135" s="123">
        <v>427</v>
      </c>
      <c r="D135" s="9">
        <f t="shared" si="20"/>
        <v>0.9660633484162896</v>
      </c>
      <c r="E135" s="123">
        <v>429</v>
      </c>
      <c r="F135" s="9">
        <f t="shared" si="21"/>
        <v>0.97058823529411764</v>
      </c>
      <c r="G135" s="123">
        <v>92</v>
      </c>
      <c r="H135" s="9">
        <f t="shared" si="22"/>
        <v>0.20814479638009051</v>
      </c>
      <c r="I135" s="123">
        <v>429</v>
      </c>
      <c r="J135" s="9">
        <f t="shared" si="23"/>
        <v>0.97058823529411764</v>
      </c>
      <c r="K135" s="123">
        <v>428</v>
      </c>
      <c r="L135" s="9">
        <f t="shared" si="31"/>
        <v>0.96832579185520362</v>
      </c>
      <c r="M135" s="123">
        <v>437</v>
      </c>
      <c r="N135" s="9">
        <f t="shared" si="24"/>
        <v>0.9886877828054299</v>
      </c>
      <c r="O135" s="123">
        <v>444</v>
      </c>
      <c r="P135" s="9">
        <f t="shared" si="33"/>
        <v>1.004524886877828</v>
      </c>
      <c r="Q135" s="123">
        <v>292</v>
      </c>
      <c r="R135" s="101">
        <f t="shared" si="25"/>
        <v>0.66063348416289591</v>
      </c>
      <c r="S135" s="133">
        <v>450</v>
      </c>
      <c r="T135" s="123">
        <v>457</v>
      </c>
      <c r="U135" s="9">
        <f t="shared" si="26"/>
        <v>1.0155555555555555</v>
      </c>
      <c r="V135" s="123">
        <v>438</v>
      </c>
      <c r="W135" s="9">
        <f t="shared" ref="W135:W143" si="35">V135/S135</f>
        <v>0.97333333333333338</v>
      </c>
      <c r="X135" s="123">
        <v>459</v>
      </c>
      <c r="Y135" s="9">
        <f t="shared" si="27"/>
        <v>1.02</v>
      </c>
      <c r="Z135" s="123">
        <v>449</v>
      </c>
      <c r="AA135" s="9">
        <f t="shared" si="28"/>
        <v>0.99777777777777776</v>
      </c>
      <c r="AB135" s="123">
        <v>65</v>
      </c>
      <c r="AC135" s="9">
        <f t="shared" si="29"/>
        <v>0.14444444444444443</v>
      </c>
      <c r="AD135" s="123">
        <v>456</v>
      </c>
      <c r="AE135" s="101">
        <f t="shared" si="30"/>
        <v>1.0133333333333334</v>
      </c>
    </row>
    <row r="136" spans="1:31" x14ac:dyDescent="0.2">
      <c r="A136" s="94" t="s">
        <v>132</v>
      </c>
      <c r="B136" s="134">
        <v>4885</v>
      </c>
      <c r="C136" s="124">
        <v>4154</v>
      </c>
      <c r="D136" s="14">
        <f t="shared" si="20"/>
        <v>0.85035823950870015</v>
      </c>
      <c r="E136" s="124">
        <v>4306</v>
      </c>
      <c r="F136" s="14">
        <f t="shared" si="21"/>
        <v>0.88147389969293755</v>
      </c>
      <c r="G136" s="124">
        <v>140</v>
      </c>
      <c r="H136" s="14">
        <f t="shared" si="22"/>
        <v>2.8659160696008188E-2</v>
      </c>
      <c r="I136" s="124">
        <v>4303</v>
      </c>
      <c r="J136" s="14">
        <f t="shared" si="23"/>
        <v>0.88085977482088029</v>
      </c>
      <c r="K136" s="124">
        <v>4301</v>
      </c>
      <c r="L136" s="14">
        <f t="shared" si="31"/>
        <v>0.88045035823950868</v>
      </c>
      <c r="M136" s="124">
        <v>3969</v>
      </c>
      <c r="N136" s="14">
        <f t="shared" si="24"/>
        <v>0.81248720573183209</v>
      </c>
      <c r="O136" s="124">
        <v>4334</v>
      </c>
      <c r="P136" s="14">
        <f t="shared" si="33"/>
        <v>0.88720573183213924</v>
      </c>
      <c r="Q136" s="124">
        <v>2394</v>
      </c>
      <c r="R136" s="104">
        <f t="shared" si="25"/>
        <v>0.49007164790174002</v>
      </c>
      <c r="S136" s="134">
        <v>4955</v>
      </c>
      <c r="T136" s="124">
        <v>4556</v>
      </c>
      <c r="U136" s="14">
        <f t="shared" si="26"/>
        <v>0.91947527749747726</v>
      </c>
      <c r="V136" s="124">
        <v>3860</v>
      </c>
      <c r="W136" s="14">
        <f t="shared" si="35"/>
        <v>0.77901109989909179</v>
      </c>
      <c r="X136" s="124">
        <v>4450</v>
      </c>
      <c r="Y136" s="14">
        <f t="shared" si="27"/>
        <v>0.89808274470232086</v>
      </c>
      <c r="Z136" s="124">
        <v>4434</v>
      </c>
      <c r="AA136" s="14">
        <f t="shared" si="28"/>
        <v>0.89485368314833502</v>
      </c>
      <c r="AB136" s="124">
        <v>675</v>
      </c>
      <c r="AC136" s="14">
        <f t="shared" si="29"/>
        <v>0.136226034308779</v>
      </c>
      <c r="AD136" s="124">
        <v>4358</v>
      </c>
      <c r="AE136" s="104">
        <f t="shared" si="30"/>
        <v>0.87951564076690214</v>
      </c>
    </row>
    <row r="137" spans="1:31" x14ac:dyDescent="0.2">
      <c r="A137" s="93" t="s">
        <v>133</v>
      </c>
      <c r="B137" s="133">
        <v>804</v>
      </c>
      <c r="C137" s="123">
        <v>769</v>
      </c>
      <c r="D137" s="9">
        <f t="shared" ref="D137:D143" si="36">C137/B137</f>
        <v>0.95646766169154229</v>
      </c>
      <c r="E137" s="123">
        <v>763</v>
      </c>
      <c r="F137" s="9">
        <f t="shared" ref="F137:F143" si="37">E137/B137</f>
        <v>0.94900497512437809</v>
      </c>
      <c r="G137" s="123">
        <v>1077</v>
      </c>
      <c r="H137" s="9">
        <f t="shared" ref="H137:H143" si="38">G137/B137</f>
        <v>1.3395522388059702</v>
      </c>
      <c r="I137" s="123">
        <v>763</v>
      </c>
      <c r="J137" s="9">
        <f t="shared" ref="J137:J143" si="39">I137/B137</f>
        <v>0.94900497512437809</v>
      </c>
      <c r="K137" s="123">
        <v>763</v>
      </c>
      <c r="L137" s="9">
        <f t="shared" si="31"/>
        <v>0.94900497512437809</v>
      </c>
      <c r="M137" s="123">
        <v>790</v>
      </c>
      <c r="N137" s="9">
        <f t="shared" ref="N137:N143" si="40">M137/B137</f>
        <v>0.98258706467661694</v>
      </c>
      <c r="O137" s="123">
        <v>787</v>
      </c>
      <c r="P137" s="9">
        <f t="shared" si="33"/>
        <v>0.97885572139303478</v>
      </c>
      <c r="Q137" s="123">
        <v>444</v>
      </c>
      <c r="R137" s="101">
        <f t="shared" ref="R137:R143" si="41">Q137/(B137)</f>
        <v>0.55223880597014929</v>
      </c>
      <c r="S137" s="133">
        <v>878</v>
      </c>
      <c r="T137" s="123">
        <v>762</v>
      </c>
      <c r="U137" s="9">
        <f t="shared" ref="U137:U143" si="42">T137/S137</f>
        <v>0.86788154897494307</v>
      </c>
      <c r="V137" s="123">
        <v>725</v>
      </c>
      <c r="W137" s="9">
        <f t="shared" si="35"/>
        <v>0.82574031890660593</v>
      </c>
      <c r="X137" s="123">
        <v>760</v>
      </c>
      <c r="Y137" s="9">
        <f t="shared" ref="Y137:Y143" si="43">X137/S137</f>
        <v>0.86560364464692485</v>
      </c>
      <c r="Z137" s="123">
        <v>768</v>
      </c>
      <c r="AA137" s="9">
        <f t="shared" ref="AA137:AA143" si="44">Z137/S137</f>
        <v>0.87471526195899774</v>
      </c>
      <c r="AB137" s="123">
        <v>73</v>
      </c>
      <c r="AC137" s="9">
        <f t="shared" ref="AC137:AC143" si="45">AB137/S137</f>
        <v>8.3143507972665148E-2</v>
      </c>
      <c r="AD137" s="123">
        <v>757</v>
      </c>
      <c r="AE137" s="101">
        <f t="shared" ref="AE137:AE143" si="46">AD137/S137</f>
        <v>0.86218678815489747</v>
      </c>
    </row>
    <row r="138" spans="1:31" x14ac:dyDescent="0.2">
      <c r="A138" s="94" t="s">
        <v>134</v>
      </c>
      <c r="B138" s="134">
        <v>584</v>
      </c>
      <c r="C138" s="124">
        <v>523</v>
      </c>
      <c r="D138" s="14">
        <f t="shared" si="36"/>
        <v>0.89554794520547942</v>
      </c>
      <c r="E138" s="124">
        <v>520</v>
      </c>
      <c r="F138" s="14">
        <f t="shared" si="37"/>
        <v>0.8904109589041096</v>
      </c>
      <c r="G138" s="124">
        <v>58</v>
      </c>
      <c r="H138" s="14">
        <f t="shared" si="38"/>
        <v>9.9315068493150679E-2</v>
      </c>
      <c r="I138" s="124">
        <v>520</v>
      </c>
      <c r="J138" s="14">
        <f t="shared" si="39"/>
        <v>0.8904109589041096</v>
      </c>
      <c r="K138" s="124">
        <v>520</v>
      </c>
      <c r="L138" s="14">
        <f t="shared" si="31"/>
        <v>0.8904109589041096</v>
      </c>
      <c r="M138" s="124">
        <v>556</v>
      </c>
      <c r="N138" s="14">
        <f t="shared" si="40"/>
        <v>0.95205479452054798</v>
      </c>
      <c r="O138" s="124">
        <v>546</v>
      </c>
      <c r="P138" s="14">
        <f t="shared" si="33"/>
        <v>0.93493150684931503</v>
      </c>
      <c r="Q138" s="124">
        <v>304</v>
      </c>
      <c r="R138" s="104">
        <f t="shared" si="41"/>
        <v>0.52054794520547942</v>
      </c>
      <c r="S138" s="134">
        <v>588</v>
      </c>
      <c r="T138" s="124">
        <v>553</v>
      </c>
      <c r="U138" s="14">
        <f t="shared" si="42"/>
        <v>0.94047619047619047</v>
      </c>
      <c r="V138" s="124">
        <v>511</v>
      </c>
      <c r="W138" s="14">
        <f t="shared" si="35"/>
        <v>0.86904761904761907</v>
      </c>
      <c r="X138" s="124">
        <v>570</v>
      </c>
      <c r="Y138" s="14">
        <f t="shared" si="43"/>
        <v>0.96938775510204078</v>
      </c>
      <c r="Z138" s="124">
        <v>557</v>
      </c>
      <c r="AA138" s="14">
        <f t="shared" si="44"/>
        <v>0.94727891156462585</v>
      </c>
      <c r="AB138" s="124">
        <v>148</v>
      </c>
      <c r="AC138" s="14">
        <f t="shared" si="45"/>
        <v>0.25170068027210885</v>
      </c>
      <c r="AD138" s="124">
        <v>526</v>
      </c>
      <c r="AE138" s="104">
        <f t="shared" si="46"/>
        <v>0.89455782312925169</v>
      </c>
    </row>
    <row r="139" spans="1:31" x14ac:dyDescent="0.2">
      <c r="A139" s="93" t="s">
        <v>135</v>
      </c>
      <c r="B139" s="133">
        <v>1444</v>
      </c>
      <c r="C139" s="123">
        <v>1028</v>
      </c>
      <c r="D139" s="9">
        <f t="shared" si="36"/>
        <v>0.7119113573407202</v>
      </c>
      <c r="E139" s="123">
        <v>1027</v>
      </c>
      <c r="F139" s="9">
        <f t="shared" si="37"/>
        <v>0.71121883656509699</v>
      </c>
      <c r="G139" s="123">
        <v>2954</v>
      </c>
      <c r="H139" s="9">
        <f t="shared" si="38"/>
        <v>2.0457063711911356</v>
      </c>
      <c r="I139" s="123">
        <v>1027</v>
      </c>
      <c r="J139" s="9">
        <f t="shared" si="39"/>
        <v>0.71121883656509699</v>
      </c>
      <c r="K139" s="123">
        <v>1027</v>
      </c>
      <c r="L139" s="9">
        <f t="shared" si="31"/>
        <v>0.71121883656509699</v>
      </c>
      <c r="M139" s="123">
        <v>1074</v>
      </c>
      <c r="N139" s="9">
        <f t="shared" si="40"/>
        <v>0.74376731301939059</v>
      </c>
      <c r="O139" s="123">
        <v>1100</v>
      </c>
      <c r="P139" s="9">
        <f t="shared" si="33"/>
        <v>0.76177285318559562</v>
      </c>
      <c r="Q139" s="123">
        <v>613</v>
      </c>
      <c r="R139" s="101">
        <f t="shared" si="41"/>
        <v>0.42451523545706371</v>
      </c>
      <c r="S139" s="133">
        <v>1487</v>
      </c>
      <c r="T139" s="123">
        <v>1184</v>
      </c>
      <c r="U139" s="9">
        <f t="shared" si="42"/>
        <v>0.79623402824478817</v>
      </c>
      <c r="V139" s="123">
        <v>1040</v>
      </c>
      <c r="W139" s="9">
        <f t="shared" si="35"/>
        <v>0.69939475453934097</v>
      </c>
      <c r="X139" s="123">
        <v>1188</v>
      </c>
      <c r="Y139" s="9">
        <f t="shared" si="43"/>
        <v>0.79892400806993946</v>
      </c>
      <c r="Z139" s="123">
        <v>1142</v>
      </c>
      <c r="AA139" s="9">
        <f t="shared" si="44"/>
        <v>0.76798924008069935</v>
      </c>
      <c r="AB139" s="123">
        <v>254</v>
      </c>
      <c r="AC139" s="9">
        <f t="shared" si="45"/>
        <v>0.17081371889710828</v>
      </c>
      <c r="AD139" s="123">
        <v>1170</v>
      </c>
      <c r="AE139" s="101">
        <f t="shared" si="46"/>
        <v>0.7868190988567586</v>
      </c>
    </row>
    <row r="140" spans="1:31" x14ac:dyDescent="0.2">
      <c r="A140" s="94" t="s">
        <v>136</v>
      </c>
      <c r="B140" s="134">
        <v>500</v>
      </c>
      <c r="C140" s="124">
        <v>473</v>
      </c>
      <c r="D140" s="14">
        <f t="shared" si="36"/>
        <v>0.94599999999999995</v>
      </c>
      <c r="E140" s="124">
        <v>462</v>
      </c>
      <c r="F140" s="14">
        <f t="shared" si="37"/>
        <v>0.92400000000000004</v>
      </c>
      <c r="G140" s="124">
        <v>51</v>
      </c>
      <c r="H140" s="14">
        <f t="shared" si="38"/>
        <v>0.10199999999999999</v>
      </c>
      <c r="I140" s="124">
        <v>461</v>
      </c>
      <c r="J140" s="14">
        <f t="shared" si="39"/>
        <v>0.92200000000000004</v>
      </c>
      <c r="K140" s="124">
        <v>461</v>
      </c>
      <c r="L140" s="14">
        <f>K140/B140</f>
        <v>0.92200000000000004</v>
      </c>
      <c r="M140" s="124">
        <v>470</v>
      </c>
      <c r="N140" s="14">
        <f t="shared" si="40"/>
        <v>0.94</v>
      </c>
      <c r="O140" s="124">
        <v>498</v>
      </c>
      <c r="P140" s="14">
        <f t="shared" si="33"/>
        <v>0.996</v>
      </c>
      <c r="Q140" s="124">
        <v>301</v>
      </c>
      <c r="R140" s="104">
        <f t="shared" si="41"/>
        <v>0.60199999999999998</v>
      </c>
      <c r="S140" s="134">
        <v>510</v>
      </c>
      <c r="T140" s="124">
        <v>530</v>
      </c>
      <c r="U140" s="14">
        <f t="shared" si="42"/>
        <v>1.0392156862745099</v>
      </c>
      <c r="V140" s="124">
        <v>522</v>
      </c>
      <c r="W140" s="14">
        <f t="shared" si="35"/>
        <v>1.0235294117647058</v>
      </c>
      <c r="X140" s="124">
        <v>531</v>
      </c>
      <c r="Y140" s="14">
        <f t="shared" si="43"/>
        <v>1.0411764705882354</v>
      </c>
      <c r="Z140" s="124">
        <v>523</v>
      </c>
      <c r="AA140" s="14">
        <f t="shared" si="44"/>
        <v>1.0254901960784313</v>
      </c>
      <c r="AB140" s="124">
        <v>58</v>
      </c>
      <c r="AC140" s="14">
        <f t="shared" si="45"/>
        <v>0.11372549019607843</v>
      </c>
      <c r="AD140" s="124">
        <v>530</v>
      </c>
      <c r="AE140" s="104">
        <f t="shared" si="46"/>
        <v>1.0392156862745099</v>
      </c>
    </row>
    <row r="141" spans="1:31" x14ac:dyDescent="0.2">
      <c r="A141" s="93" t="s">
        <v>137</v>
      </c>
      <c r="B141" s="133">
        <v>2868</v>
      </c>
      <c r="C141" s="123">
        <v>2288</v>
      </c>
      <c r="D141" s="9">
        <f t="shared" si="36"/>
        <v>0.79776847977684795</v>
      </c>
      <c r="E141" s="123">
        <v>2286</v>
      </c>
      <c r="F141" s="9">
        <f t="shared" si="37"/>
        <v>0.79707112970711302</v>
      </c>
      <c r="G141" s="123">
        <v>95</v>
      </c>
      <c r="H141" s="9">
        <f t="shared" si="38"/>
        <v>3.3124128312412834E-2</v>
      </c>
      <c r="I141" s="123">
        <v>2272</v>
      </c>
      <c r="J141" s="9">
        <f t="shared" si="39"/>
        <v>0.79218967921896788</v>
      </c>
      <c r="K141" s="123">
        <v>2279</v>
      </c>
      <c r="L141" s="9">
        <f>K141/B141</f>
        <v>0.79463040446304045</v>
      </c>
      <c r="M141" s="123">
        <v>2275</v>
      </c>
      <c r="N141" s="9">
        <f t="shared" si="40"/>
        <v>0.79323570432357038</v>
      </c>
      <c r="O141" s="123">
        <v>2321</v>
      </c>
      <c r="P141" s="9">
        <f t="shared" si="33"/>
        <v>0.80927475592747555</v>
      </c>
      <c r="Q141" s="123">
        <v>1194</v>
      </c>
      <c r="R141" s="101">
        <f t="shared" si="41"/>
        <v>0.41631799163179917</v>
      </c>
      <c r="S141" s="133">
        <v>3079</v>
      </c>
      <c r="T141" s="123">
        <v>2241</v>
      </c>
      <c r="U141" s="9">
        <f t="shared" si="42"/>
        <v>0.7278337122442351</v>
      </c>
      <c r="V141" s="123">
        <v>2094</v>
      </c>
      <c r="W141" s="9">
        <f t="shared" si="35"/>
        <v>0.68009093861643388</v>
      </c>
      <c r="X141" s="123">
        <v>2206</v>
      </c>
      <c r="Y141" s="9">
        <f t="shared" si="43"/>
        <v>0.71646638518999672</v>
      </c>
      <c r="Z141" s="123">
        <v>2140</v>
      </c>
      <c r="AA141" s="9">
        <f t="shared" si="44"/>
        <v>0.69503085417343291</v>
      </c>
      <c r="AB141" s="123">
        <v>483</v>
      </c>
      <c r="AC141" s="9">
        <f t="shared" si="45"/>
        <v>0.15686911334848977</v>
      </c>
      <c r="AD141" s="123">
        <v>2168</v>
      </c>
      <c r="AE141" s="101">
        <f t="shared" si="46"/>
        <v>0.70412471581682368</v>
      </c>
    </row>
    <row r="142" spans="1:31" x14ac:dyDescent="0.2">
      <c r="A142" s="94" t="s">
        <v>138</v>
      </c>
      <c r="B142" s="134">
        <v>507</v>
      </c>
      <c r="C142" s="124">
        <v>532</v>
      </c>
      <c r="D142" s="14">
        <f t="shared" si="36"/>
        <v>1.0493096646942801</v>
      </c>
      <c r="E142" s="124">
        <v>525</v>
      </c>
      <c r="F142" s="14">
        <f t="shared" si="37"/>
        <v>1.0355029585798816</v>
      </c>
      <c r="G142" s="124">
        <v>3</v>
      </c>
      <c r="H142" s="14">
        <f t="shared" si="38"/>
        <v>5.9171597633136093E-3</v>
      </c>
      <c r="I142" s="124">
        <v>525</v>
      </c>
      <c r="J142" s="14">
        <f t="shared" si="39"/>
        <v>1.0355029585798816</v>
      </c>
      <c r="K142" s="124">
        <v>525</v>
      </c>
      <c r="L142" s="14">
        <f>K142/B142</f>
        <v>1.0355029585798816</v>
      </c>
      <c r="M142" s="124">
        <v>455</v>
      </c>
      <c r="N142" s="14">
        <f t="shared" si="40"/>
        <v>0.89743589743589747</v>
      </c>
      <c r="O142" s="124">
        <v>476</v>
      </c>
      <c r="P142" s="14">
        <f t="shared" si="33"/>
        <v>0.93885601577909272</v>
      </c>
      <c r="Q142" s="124">
        <v>380</v>
      </c>
      <c r="R142" s="104">
        <f t="shared" si="41"/>
        <v>0.74950690335305725</v>
      </c>
      <c r="S142" s="134">
        <v>504</v>
      </c>
      <c r="T142" s="124">
        <v>563</v>
      </c>
      <c r="U142" s="14">
        <f t="shared" si="42"/>
        <v>1.1170634920634921</v>
      </c>
      <c r="V142" s="124">
        <v>478</v>
      </c>
      <c r="W142" s="14">
        <f t="shared" si="35"/>
        <v>0.94841269841269837</v>
      </c>
      <c r="X142" s="124">
        <v>574</v>
      </c>
      <c r="Y142" s="14">
        <f t="shared" si="43"/>
        <v>1.1388888888888888</v>
      </c>
      <c r="Z142" s="124">
        <v>560</v>
      </c>
      <c r="AA142" s="14">
        <f t="shared" si="44"/>
        <v>1.1111111111111112</v>
      </c>
      <c r="AB142" s="124">
        <v>142</v>
      </c>
      <c r="AC142" s="14">
        <f t="shared" si="45"/>
        <v>0.28174603174603174</v>
      </c>
      <c r="AD142" s="124">
        <v>581</v>
      </c>
      <c r="AE142" s="104">
        <f t="shared" si="46"/>
        <v>1.1527777777777777</v>
      </c>
    </row>
    <row r="143" spans="1:31" ht="13.5" thickBot="1" x14ac:dyDescent="0.25">
      <c r="A143" s="118" t="s">
        <v>139</v>
      </c>
      <c r="B143" s="136">
        <v>579</v>
      </c>
      <c r="C143" s="128">
        <v>459</v>
      </c>
      <c r="D143" s="129">
        <f t="shared" si="36"/>
        <v>0.79274611398963735</v>
      </c>
      <c r="E143" s="128">
        <v>458</v>
      </c>
      <c r="F143" s="129">
        <f t="shared" si="37"/>
        <v>0.79101899827288424</v>
      </c>
      <c r="G143" s="128">
        <v>7</v>
      </c>
      <c r="H143" s="129">
        <f t="shared" si="38"/>
        <v>1.2089810017271158E-2</v>
      </c>
      <c r="I143" s="128">
        <v>458</v>
      </c>
      <c r="J143" s="129">
        <f t="shared" si="39"/>
        <v>0.79101899827288424</v>
      </c>
      <c r="K143" s="128">
        <v>458</v>
      </c>
      <c r="L143" s="129">
        <f>K143/B143</f>
        <v>0.79101899827288424</v>
      </c>
      <c r="M143" s="128">
        <v>501</v>
      </c>
      <c r="N143" s="129">
        <f t="shared" si="40"/>
        <v>0.86528497409326421</v>
      </c>
      <c r="O143" s="128">
        <v>489</v>
      </c>
      <c r="P143" s="129">
        <f t="shared" si="33"/>
        <v>0.84455958549222798</v>
      </c>
      <c r="Q143" s="128">
        <v>286</v>
      </c>
      <c r="R143" s="120">
        <f t="shared" si="41"/>
        <v>0.49395509499136442</v>
      </c>
      <c r="S143" s="136">
        <v>636</v>
      </c>
      <c r="T143" s="128">
        <v>521</v>
      </c>
      <c r="U143" s="129">
        <f t="shared" si="42"/>
        <v>0.8191823899371069</v>
      </c>
      <c r="V143" s="128">
        <v>535</v>
      </c>
      <c r="W143" s="129">
        <f t="shared" si="35"/>
        <v>0.8411949685534591</v>
      </c>
      <c r="X143" s="128">
        <v>530</v>
      </c>
      <c r="Y143" s="129">
        <f t="shared" si="43"/>
        <v>0.83333333333333337</v>
      </c>
      <c r="Z143" s="128">
        <v>487</v>
      </c>
      <c r="AA143" s="129">
        <f t="shared" si="44"/>
        <v>0.76572327044025157</v>
      </c>
      <c r="AB143" s="128">
        <v>130</v>
      </c>
      <c r="AC143" s="129">
        <f t="shared" si="45"/>
        <v>0.20440251572327045</v>
      </c>
      <c r="AD143" s="128">
        <v>519</v>
      </c>
      <c r="AE143" s="120">
        <f t="shared" si="46"/>
        <v>0.81603773584905659</v>
      </c>
    </row>
    <row r="144" spans="1:31" x14ac:dyDescent="0.2">
      <c r="A144" s="150" t="s">
        <v>391</v>
      </c>
      <c r="B144" s="150"/>
      <c r="C144" s="150"/>
      <c r="D144" s="150"/>
      <c r="E144" s="150"/>
      <c r="F144" s="150"/>
      <c r="G144" s="150"/>
      <c r="H144" s="150"/>
      <c r="I144" s="150"/>
      <c r="J144" s="21"/>
      <c r="K144" s="21"/>
      <c r="L144" s="21"/>
      <c r="M144" s="1"/>
      <c r="N144" s="21"/>
      <c r="O144" s="21"/>
      <c r="P144" s="21"/>
      <c r="Q144" s="21"/>
      <c r="R144" s="21"/>
      <c r="S144" s="21"/>
      <c r="T144" s="1"/>
      <c r="U144" s="21"/>
      <c r="V144" s="1"/>
      <c r="W144" s="21"/>
      <c r="X144" s="1"/>
      <c r="Y144" s="21"/>
      <c r="Z144" s="1"/>
      <c r="AA144" s="21"/>
      <c r="AB144" s="1"/>
      <c r="AC144" s="21"/>
      <c r="AD144" s="1"/>
      <c r="AE144" s="21"/>
    </row>
    <row r="145" spans="1:35" ht="12.75" customHeight="1" x14ac:dyDescent="0.2">
      <c r="A145" s="149" t="s">
        <v>356</v>
      </c>
      <c r="B145" s="149"/>
      <c r="C145" s="149"/>
      <c r="D145" s="149"/>
      <c r="E145" s="149"/>
      <c r="F145" s="149"/>
      <c r="G145" s="149"/>
      <c r="H145" s="149"/>
      <c r="I145" s="149"/>
      <c r="J145" s="149"/>
      <c r="K145" s="143"/>
      <c r="L145" s="143"/>
      <c r="M145" s="1"/>
      <c r="N145" s="22"/>
      <c r="O145" s="22"/>
      <c r="P145" s="22"/>
      <c r="Q145" s="22"/>
      <c r="R145" s="22"/>
      <c r="S145" s="22"/>
      <c r="T145" s="1"/>
      <c r="U145" s="22"/>
      <c r="V145" s="1"/>
      <c r="W145" s="22"/>
      <c r="X145" s="1"/>
      <c r="Y145" s="22"/>
      <c r="Z145" s="1"/>
      <c r="AA145" s="22"/>
      <c r="AB145" s="1"/>
      <c r="AC145" s="22"/>
      <c r="AD145" s="1"/>
      <c r="AE145" s="22"/>
      <c r="AI145"/>
    </row>
    <row r="146" spans="1:35" ht="12.75" customHeight="1" x14ac:dyDescent="0.2">
      <c r="A146" s="149" t="s">
        <v>353</v>
      </c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  <c r="AI146"/>
    </row>
    <row r="147" spans="1:35" x14ac:dyDescent="0.2"/>
    <row r="148" spans="1:35" x14ac:dyDescent="0.2">
      <c r="A148" s="33" t="s">
        <v>169</v>
      </c>
      <c r="AI148"/>
    </row>
    <row r="149" spans="1:35" x14ac:dyDescent="0.2">
      <c r="A149" s="36" t="s">
        <v>347</v>
      </c>
      <c r="AI149"/>
    </row>
    <row r="150" spans="1:35" x14ac:dyDescent="0.2">
      <c r="A150" s="36" t="s">
        <v>387</v>
      </c>
      <c r="AI150"/>
    </row>
    <row r="151" spans="1:35" x14ac:dyDescent="0.2">
      <c r="A151" s="36" t="s">
        <v>350</v>
      </c>
      <c r="AI151"/>
    </row>
    <row r="152" spans="1:35" x14ac:dyDescent="0.2">
      <c r="A152" s="36" t="s">
        <v>372</v>
      </c>
      <c r="AI152"/>
    </row>
    <row r="153" spans="1:35" x14ac:dyDescent="0.2">
      <c r="A153" s="36" t="s">
        <v>373</v>
      </c>
      <c r="AI153"/>
    </row>
    <row r="154" spans="1:35" x14ac:dyDescent="0.2">
      <c r="A154" s="36" t="s">
        <v>389</v>
      </c>
    </row>
    <row r="155" spans="1:35" x14ac:dyDescent="0.2"/>
  </sheetData>
  <mergeCells count="21">
    <mergeCell ref="A5:AC5"/>
    <mergeCell ref="A7:A8"/>
    <mergeCell ref="B7:B8"/>
    <mergeCell ref="C7:D7"/>
    <mergeCell ref="E7:F7"/>
    <mergeCell ref="G7:H7"/>
    <mergeCell ref="I7:J7"/>
    <mergeCell ref="K7:L7"/>
    <mergeCell ref="M7:N7"/>
    <mergeCell ref="O7:P7"/>
    <mergeCell ref="AB7:AC7"/>
    <mergeCell ref="AD7:AE7"/>
    <mergeCell ref="A144:I144"/>
    <mergeCell ref="A145:J145"/>
    <mergeCell ref="A146:W146"/>
    <mergeCell ref="Q7:R7"/>
    <mergeCell ref="S7:S8"/>
    <mergeCell ref="T7:U7"/>
    <mergeCell ref="V7:W7"/>
    <mergeCell ref="X7:Y7"/>
    <mergeCell ref="Z7:AA7"/>
  </mergeCells>
  <pageMargins left="0.75" right="0.75" top="1" bottom="1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154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150" sqref="A150"/>
    </sheetView>
  </sheetViews>
  <sheetFormatPr baseColWidth="10" defaultColWidth="0" defaultRowHeight="12.75" zeroHeight="1" x14ac:dyDescent="0.2"/>
  <cols>
    <col min="1" max="1" width="26.5703125" customWidth="1"/>
    <col min="2" max="2" width="10" customWidth="1"/>
    <col min="3" max="18" width="7.140625" customWidth="1"/>
    <col min="19" max="19" width="10" customWidth="1"/>
    <col min="20" max="31" width="7.140625" customWidth="1"/>
    <col min="32" max="32" width="2.7109375" customWidth="1"/>
    <col min="33" max="34" width="11.42578125" hidden="1" customWidth="1"/>
    <col min="35" max="35" width="0" hidden="1" customWidth="1"/>
    <col min="36" max="16384" width="11.42578125" hidden="1"/>
  </cols>
  <sheetData>
    <row r="1" spans="1:31" x14ac:dyDescent="0.2">
      <c r="A1" s="33" t="s">
        <v>159</v>
      </c>
    </row>
    <row r="2" spans="1:31" x14ac:dyDescent="0.2">
      <c r="A2" s="33" t="s">
        <v>160</v>
      </c>
    </row>
    <row r="3" spans="1:31" x14ac:dyDescent="0.2">
      <c r="A3" s="33" t="s">
        <v>351</v>
      </c>
    </row>
    <row r="4" spans="1:31" x14ac:dyDescent="0.2">
      <c r="A4" s="33" t="s">
        <v>161</v>
      </c>
    </row>
    <row r="5" spans="1:31" ht="32.25" customHeight="1" x14ac:dyDescent="0.2">
      <c r="A5" s="155" t="s">
        <v>393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</row>
    <row r="6" spans="1:31" ht="13.5" thickBot="1" x14ac:dyDescent="0.25">
      <c r="A6" s="33"/>
      <c r="B6" s="141"/>
      <c r="C6" s="142"/>
    </row>
    <row r="7" spans="1:31" ht="22.5" customHeight="1" x14ac:dyDescent="0.2">
      <c r="A7" s="168" t="s">
        <v>0</v>
      </c>
      <c r="B7" s="165" t="s">
        <v>149</v>
      </c>
      <c r="C7" s="161" t="s">
        <v>1</v>
      </c>
      <c r="D7" s="161"/>
      <c r="E7" s="161" t="s">
        <v>2</v>
      </c>
      <c r="F7" s="161"/>
      <c r="G7" s="161" t="s">
        <v>3</v>
      </c>
      <c r="H7" s="161"/>
      <c r="I7" s="161" t="s">
        <v>4</v>
      </c>
      <c r="J7" s="161"/>
      <c r="K7" s="161" t="s">
        <v>163</v>
      </c>
      <c r="L7" s="161"/>
      <c r="M7" s="161" t="s">
        <v>155</v>
      </c>
      <c r="N7" s="161"/>
      <c r="O7" s="161" t="s">
        <v>165</v>
      </c>
      <c r="P7" s="161"/>
      <c r="Q7" s="161" t="s">
        <v>357</v>
      </c>
      <c r="R7" s="167"/>
      <c r="S7" s="165" t="s">
        <v>150</v>
      </c>
      <c r="T7" s="161" t="s">
        <v>6</v>
      </c>
      <c r="U7" s="161"/>
      <c r="V7" s="161" t="s">
        <v>148</v>
      </c>
      <c r="W7" s="161"/>
      <c r="X7" s="161" t="s">
        <v>349</v>
      </c>
      <c r="Y7" s="161"/>
      <c r="Z7" s="161" t="s">
        <v>165</v>
      </c>
      <c r="AA7" s="161"/>
      <c r="AB7" s="161" t="s">
        <v>359</v>
      </c>
      <c r="AC7" s="161"/>
      <c r="AD7" s="161" t="s">
        <v>362</v>
      </c>
      <c r="AE7" s="167"/>
    </row>
    <row r="8" spans="1:31" ht="42" customHeight="1" thickBot="1" x14ac:dyDescent="0.25">
      <c r="A8" s="169"/>
      <c r="B8" s="166"/>
      <c r="C8" s="34" t="s">
        <v>9</v>
      </c>
      <c r="D8" s="35" t="s">
        <v>10</v>
      </c>
      <c r="E8" s="34" t="s">
        <v>9</v>
      </c>
      <c r="F8" s="35" t="s">
        <v>10</v>
      </c>
      <c r="G8" s="34" t="s">
        <v>11</v>
      </c>
      <c r="H8" s="35" t="s">
        <v>10</v>
      </c>
      <c r="I8" s="34" t="s">
        <v>9</v>
      </c>
      <c r="J8" s="35" t="s">
        <v>10</v>
      </c>
      <c r="K8" s="34" t="s">
        <v>9</v>
      </c>
      <c r="L8" s="35" t="s">
        <v>10</v>
      </c>
      <c r="M8" s="34" t="s">
        <v>9</v>
      </c>
      <c r="N8" s="35" t="s">
        <v>10</v>
      </c>
      <c r="O8" s="34" t="s">
        <v>156</v>
      </c>
      <c r="P8" s="35" t="s">
        <v>10</v>
      </c>
      <c r="Q8" s="34" t="s">
        <v>156</v>
      </c>
      <c r="R8" s="96" t="s">
        <v>10</v>
      </c>
      <c r="S8" s="166"/>
      <c r="T8" s="34" t="s">
        <v>11</v>
      </c>
      <c r="U8" s="35" t="s">
        <v>10</v>
      </c>
      <c r="V8" s="34" t="s">
        <v>11</v>
      </c>
      <c r="W8" s="35" t="s">
        <v>10</v>
      </c>
      <c r="X8" s="34" t="s">
        <v>11</v>
      </c>
      <c r="Y8" s="35" t="s">
        <v>10</v>
      </c>
      <c r="Z8" s="34" t="s">
        <v>358</v>
      </c>
      <c r="AA8" s="35" t="s">
        <v>10</v>
      </c>
      <c r="AB8" s="34" t="s">
        <v>360</v>
      </c>
      <c r="AC8" s="35" t="s">
        <v>10</v>
      </c>
      <c r="AD8" s="34" t="s">
        <v>11</v>
      </c>
      <c r="AE8" s="96" t="s">
        <v>10</v>
      </c>
    </row>
    <row r="9" spans="1:31" ht="13.5" thickBot="1" x14ac:dyDescent="0.25">
      <c r="A9" s="108" t="s">
        <v>141</v>
      </c>
      <c r="B9" s="121">
        <f>B10+B17+B24+B36+B47+B67+B85+B109+B133</f>
        <v>73970</v>
      </c>
      <c r="C9" s="131">
        <f>C10+C17+C24+C36+C47+C67+C85+C109+C133</f>
        <v>62560</v>
      </c>
      <c r="D9" s="111">
        <f t="shared" ref="D9:D10" si="0">C9/B9</f>
        <v>0.84574827632824123</v>
      </c>
      <c r="E9" s="131">
        <f>E10+E17+E24+E36+E47+E67+E85+E109+E133</f>
        <v>63148</v>
      </c>
      <c r="F9" s="111">
        <f t="shared" ref="F9:F10" si="1">E9/B9</f>
        <v>0.85369744491009869</v>
      </c>
      <c r="G9" s="131">
        <f>G10+G17+G24+G36+G47+G67+G85+G109+G133</f>
        <v>66246</v>
      </c>
      <c r="H9" s="111">
        <f t="shared" ref="H9:H10" si="2">G9/B9</f>
        <v>0.89557928890090577</v>
      </c>
      <c r="I9" s="131">
        <f>I10+I17+I24+I36+I47+I67+I85+I109+I133</f>
        <v>63057</v>
      </c>
      <c r="J9" s="111">
        <f t="shared" ref="J9:J10" si="3">I9/B9</f>
        <v>0.85246721643909695</v>
      </c>
      <c r="K9" s="131">
        <f>K10+K17+K24+K36+K47+K67+K85+K109+K133</f>
        <v>63024</v>
      </c>
      <c r="L9" s="111">
        <f>K9/B9</f>
        <v>0.85202108963093148</v>
      </c>
      <c r="M9" s="131">
        <f>M10+M17+M24+M36+M47+M67+M85+M109+M133</f>
        <v>63447</v>
      </c>
      <c r="N9" s="111">
        <f t="shared" ref="N9:N10" si="4">M9/B9</f>
        <v>0.85773962417196159</v>
      </c>
      <c r="O9" s="131">
        <f>O10+O17+O24+O36+O47+O67+O85+O109+O133</f>
        <v>64893</v>
      </c>
      <c r="P9" s="111">
        <f t="shared" ref="P9:P10" si="5">O9/B9</f>
        <v>0.87728808976612138</v>
      </c>
      <c r="Q9" s="131">
        <f>Q10+Q17+Q24+Q36+Q47+Q67+Q85+Q109+Q133</f>
        <v>27451</v>
      </c>
      <c r="R9" s="112">
        <f t="shared" ref="R9:R10" si="6">Q9/(B9)</f>
        <v>0.37110990942273897</v>
      </c>
      <c r="S9" s="121">
        <f>S10+S17+S24+S36+S47+S67+S85+S109+S133</f>
        <v>76552</v>
      </c>
      <c r="T9" s="131">
        <f>T10+T17+T24+T36+T47+T67+T85+T109+T133</f>
        <v>64388</v>
      </c>
      <c r="U9" s="111">
        <f t="shared" ref="U9:U10" si="7">T9/S9</f>
        <v>0.84110147350820352</v>
      </c>
      <c r="V9" s="131">
        <f>V10+V17+V24+V36+V47+V67+V85+V109+V133</f>
        <v>54643</v>
      </c>
      <c r="W9" s="111">
        <f t="shared" ref="W9:W10" si="8">V9/S9</f>
        <v>0.71380238269411644</v>
      </c>
      <c r="X9" s="131">
        <f>X10+X17+X24+X36+X47+X67+X85+X109+X133</f>
        <v>65328</v>
      </c>
      <c r="Y9" s="111">
        <f t="shared" ref="Y9:Y10" si="9">X9/S9</f>
        <v>0.8533807085379872</v>
      </c>
      <c r="Z9" s="131">
        <f>Z10+Z17+Z24+Z36+Z47+Z67+Z85+Z109+Z133</f>
        <v>64207</v>
      </c>
      <c r="AA9" s="111">
        <f t="shared" ref="AA9:AA10" si="10">Z9/S9</f>
        <v>0.83873706761417077</v>
      </c>
      <c r="AB9" s="131">
        <f>AB10+AB17+AB24+AB36+AB47+AB67+AB85+AB109+AB133</f>
        <v>50498</v>
      </c>
      <c r="AC9" s="111">
        <f t="shared" ref="AC9:AC10" si="11">AB9/S9</f>
        <v>0.65965618141916604</v>
      </c>
      <c r="AD9" s="131">
        <f>AD10+AD17+AD24+AD36+AD47+AD67+AD85+AD109+AD133</f>
        <v>60052</v>
      </c>
      <c r="AE9" s="112">
        <f t="shared" ref="AE9:AE10" si="12">AD9/S9</f>
        <v>0.78446023617932903</v>
      </c>
    </row>
    <row r="10" spans="1:31" x14ac:dyDescent="0.2">
      <c r="A10" s="109" t="s">
        <v>13</v>
      </c>
      <c r="B10" s="122">
        <f>SUM(B11:B16)</f>
        <v>1352</v>
      </c>
      <c r="C10" s="130">
        <f>SUM(C11:C16)</f>
        <v>1333</v>
      </c>
      <c r="D10" s="110">
        <f t="shared" si="0"/>
        <v>0.98594674556213013</v>
      </c>
      <c r="E10" s="130">
        <f>SUM(E11:E16)</f>
        <v>1338</v>
      </c>
      <c r="F10" s="110">
        <f t="shared" si="1"/>
        <v>0.98964497041420119</v>
      </c>
      <c r="G10" s="130">
        <f>SUM(G11:G16)</f>
        <v>826</v>
      </c>
      <c r="H10" s="110">
        <f t="shared" si="2"/>
        <v>0.61094674556213013</v>
      </c>
      <c r="I10" s="130">
        <f>SUM(I11:I16)</f>
        <v>1338</v>
      </c>
      <c r="J10" s="110">
        <f t="shared" si="3"/>
        <v>0.98964497041420119</v>
      </c>
      <c r="K10" s="130">
        <f>SUM(K11:K16)</f>
        <v>1338</v>
      </c>
      <c r="L10" s="110">
        <f>K10/B10</f>
        <v>0.98964497041420119</v>
      </c>
      <c r="M10" s="130">
        <f>SUM(M11:M16)</f>
        <v>1347</v>
      </c>
      <c r="N10" s="110">
        <f t="shared" si="4"/>
        <v>0.99630177514792895</v>
      </c>
      <c r="O10" s="130">
        <f>SUM(O11:O16)</f>
        <v>1382</v>
      </c>
      <c r="P10" s="110">
        <f t="shared" si="5"/>
        <v>1.0221893491124261</v>
      </c>
      <c r="Q10" s="130">
        <f>SUM(Q11:Q16)</f>
        <v>642</v>
      </c>
      <c r="R10" s="110">
        <f t="shared" si="6"/>
        <v>0.47485207100591714</v>
      </c>
      <c r="S10" s="113">
        <f>SUM(S11:S16)</f>
        <v>1408</v>
      </c>
      <c r="T10" s="126">
        <f>SUM(T11:T16)</f>
        <v>1297</v>
      </c>
      <c r="U10" s="127">
        <f t="shared" si="7"/>
        <v>0.92116477272727271</v>
      </c>
      <c r="V10" s="126">
        <f>SUM(V11:V16)</f>
        <v>1100</v>
      </c>
      <c r="W10" s="127">
        <f t="shared" si="8"/>
        <v>0.78125</v>
      </c>
      <c r="X10" s="126">
        <f>SUM(X11:X16)</f>
        <v>1321</v>
      </c>
      <c r="Y10" s="127">
        <f t="shared" si="9"/>
        <v>0.93821022727272729</v>
      </c>
      <c r="Z10" s="126">
        <f>SUM(Z11:Z16)</f>
        <v>1286</v>
      </c>
      <c r="AA10" s="127">
        <f t="shared" si="10"/>
        <v>0.91335227272727271</v>
      </c>
      <c r="AB10" s="126">
        <f>SUM(AB11:AB16)</f>
        <v>1014</v>
      </c>
      <c r="AC10" s="127">
        <f t="shared" si="11"/>
        <v>0.72017045454545459</v>
      </c>
      <c r="AD10" s="132">
        <f>SUM(AD11:AD16)</f>
        <v>1314</v>
      </c>
      <c r="AE10" s="114">
        <f t="shared" si="12"/>
        <v>0.93323863636363635</v>
      </c>
    </row>
    <row r="11" spans="1:31" x14ac:dyDescent="0.2">
      <c r="A11" s="93" t="s">
        <v>15</v>
      </c>
      <c r="B11" s="133">
        <v>54</v>
      </c>
      <c r="C11" s="123">
        <v>57</v>
      </c>
      <c r="D11" s="9">
        <v>1.0555555555555556</v>
      </c>
      <c r="E11" s="123">
        <v>57</v>
      </c>
      <c r="F11" s="9">
        <v>1.0555555555555556</v>
      </c>
      <c r="G11" s="123">
        <v>9</v>
      </c>
      <c r="H11" s="9">
        <v>0.16666666666666666</v>
      </c>
      <c r="I11" s="123">
        <v>57</v>
      </c>
      <c r="J11" s="9">
        <v>1.0555555555555556</v>
      </c>
      <c r="K11" s="123">
        <v>57</v>
      </c>
      <c r="L11" s="9">
        <v>1.0555555555555556</v>
      </c>
      <c r="M11" s="123">
        <v>53</v>
      </c>
      <c r="N11" s="9">
        <v>0.98148148148148151</v>
      </c>
      <c r="O11" s="123">
        <v>53</v>
      </c>
      <c r="P11" s="9">
        <v>0.98148148148148151</v>
      </c>
      <c r="Q11" s="123">
        <v>30</v>
      </c>
      <c r="R11" s="9">
        <v>0.55555555555555558</v>
      </c>
      <c r="S11" s="133">
        <v>54</v>
      </c>
      <c r="T11" s="123">
        <v>54</v>
      </c>
      <c r="U11" s="9">
        <v>1</v>
      </c>
      <c r="V11" s="123">
        <v>52</v>
      </c>
      <c r="W11" s="9">
        <v>0.96296296296296291</v>
      </c>
      <c r="X11" s="123">
        <v>54</v>
      </c>
      <c r="Y11" s="9">
        <v>1</v>
      </c>
      <c r="Z11" s="123">
        <v>54</v>
      </c>
      <c r="AA11" s="9">
        <v>1</v>
      </c>
      <c r="AB11" s="123">
        <v>45</v>
      </c>
      <c r="AC11" s="9">
        <v>0.83333333333333337</v>
      </c>
      <c r="AD11" s="123">
        <v>55</v>
      </c>
      <c r="AE11" s="101">
        <v>1.0185185185185186</v>
      </c>
    </row>
    <row r="12" spans="1:31" x14ac:dyDescent="0.2">
      <c r="A12" s="94" t="s">
        <v>16</v>
      </c>
      <c r="B12" s="134">
        <v>101</v>
      </c>
      <c r="C12" s="124">
        <v>101</v>
      </c>
      <c r="D12" s="14">
        <v>1</v>
      </c>
      <c r="E12" s="124">
        <v>100</v>
      </c>
      <c r="F12" s="14">
        <v>0.99009900990099009</v>
      </c>
      <c r="G12" s="124">
        <v>4</v>
      </c>
      <c r="H12" s="14">
        <v>3.9603960396039604E-2</v>
      </c>
      <c r="I12" s="124">
        <v>100</v>
      </c>
      <c r="J12" s="14">
        <v>0.99009900990099009</v>
      </c>
      <c r="K12" s="124">
        <v>100</v>
      </c>
      <c r="L12" s="14">
        <v>0.99009900990099009</v>
      </c>
      <c r="M12" s="124">
        <v>105</v>
      </c>
      <c r="N12" s="14">
        <v>1.0396039603960396</v>
      </c>
      <c r="O12" s="124">
        <v>107</v>
      </c>
      <c r="P12" s="14">
        <v>1.0594059405940595</v>
      </c>
      <c r="Q12" s="124">
        <v>57</v>
      </c>
      <c r="R12" s="14">
        <v>0.5643564356435643</v>
      </c>
      <c r="S12" s="134">
        <v>114</v>
      </c>
      <c r="T12" s="124">
        <v>96</v>
      </c>
      <c r="U12" s="14">
        <v>0.84210526315789469</v>
      </c>
      <c r="V12" s="124">
        <v>74</v>
      </c>
      <c r="W12" s="14">
        <v>0.64912280701754388</v>
      </c>
      <c r="X12" s="124">
        <v>96</v>
      </c>
      <c r="Y12" s="14">
        <v>0.84210526315789469</v>
      </c>
      <c r="Z12" s="124">
        <v>96</v>
      </c>
      <c r="AA12" s="14">
        <v>0.84210526315789469</v>
      </c>
      <c r="AB12" s="124">
        <v>65</v>
      </c>
      <c r="AC12" s="14">
        <v>0.57017543859649122</v>
      </c>
      <c r="AD12" s="124">
        <v>97</v>
      </c>
      <c r="AE12" s="104">
        <v>0.85087719298245612</v>
      </c>
    </row>
    <row r="13" spans="1:31" x14ac:dyDescent="0.2">
      <c r="A13" s="93" t="s">
        <v>14</v>
      </c>
      <c r="B13" s="133">
        <v>570</v>
      </c>
      <c r="C13" s="123">
        <v>509</v>
      </c>
      <c r="D13" s="9">
        <v>0.89298245614035088</v>
      </c>
      <c r="E13" s="123">
        <v>515</v>
      </c>
      <c r="F13" s="9">
        <v>0.90350877192982459</v>
      </c>
      <c r="G13" s="123">
        <v>664</v>
      </c>
      <c r="H13" s="9">
        <v>1.1649122807017545</v>
      </c>
      <c r="I13" s="123">
        <v>515</v>
      </c>
      <c r="J13" s="9">
        <v>0.90350877192982459</v>
      </c>
      <c r="K13" s="123">
        <v>515</v>
      </c>
      <c r="L13" s="9">
        <v>0.90350877192982459</v>
      </c>
      <c r="M13" s="123">
        <v>519</v>
      </c>
      <c r="N13" s="9">
        <v>0.91052631578947374</v>
      </c>
      <c r="O13" s="123">
        <v>531</v>
      </c>
      <c r="P13" s="9">
        <v>0.93157894736842106</v>
      </c>
      <c r="Q13" s="123">
        <v>229</v>
      </c>
      <c r="R13" s="9">
        <v>0.40175438596491231</v>
      </c>
      <c r="S13" s="133">
        <v>580</v>
      </c>
      <c r="T13" s="123">
        <v>526</v>
      </c>
      <c r="U13" s="9">
        <v>0.90689655172413797</v>
      </c>
      <c r="V13" s="123">
        <v>453</v>
      </c>
      <c r="W13" s="9">
        <v>0.78103448275862064</v>
      </c>
      <c r="X13" s="123">
        <v>526</v>
      </c>
      <c r="Y13" s="9">
        <v>0.90689655172413797</v>
      </c>
      <c r="Z13" s="123">
        <v>521</v>
      </c>
      <c r="AA13" s="9">
        <v>0.89827586206896548</v>
      </c>
      <c r="AB13" s="123">
        <v>422</v>
      </c>
      <c r="AC13" s="9">
        <v>0.72758620689655173</v>
      </c>
      <c r="AD13" s="123">
        <v>526</v>
      </c>
      <c r="AE13" s="101">
        <v>0.90689655172413797</v>
      </c>
    </row>
    <row r="14" spans="1:31" x14ac:dyDescent="0.2">
      <c r="A14" s="94" t="s">
        <v>17</v>
      </c>
      <c r="B14" s="134">
        <v>134</v>
      </c>
      <c r="C14" s="124">
        <v>134</v>
      </c>
      <c r="D14" s="14">
        <v>1</v>
      </c>
      <c r="E14" s="124">
        <v>136</v>
      </c>
      <c r="F14" s="14">
        <v>1.0149253731343284</v>
      </c>
      <c r="G14" s="124">
        <v>26</v>
      </c>
      <c r="H14" s="14">
        <v>0.19402985074626866</v>
      </c>
      <c r="I14" s="124">
        <v>136</v>
      </c>
      <c r="J14" s="14">
        <v>1.0149253731343284</v>
      </c>
      <c r="K14" s="124">
        <v>136</v>
      </c>
      <c r="L14" s="14">
        <v>1.0149253731343284</v>
      </c>
      <c r="M14" s="124">
        <v>130</v>
      </c>
      <c r="N14" s="14">
        <v>0.97014925373134331</v>
      </c>
      <c r="O14" s="124">
        <v>123</v>
      </c>
      <c r="P14" s="14">
        <v>0.91791044776119401</v>
      </c>
      <c r="Q14" s="124">
        <v>67</v>
      </c>
      <c r="R14" s="14">
        <v>0.5</v>
      </c>
      <c r="S14" s="134">
        <v>136</v>
      </c>
      <c r="T14" s="124">
        <v>127</v>
      </c>
      <c r="U14" s="14">
        <v>0.93382352941176472</v>
      </c>
      <c r="V14" s="124">
        <v>108</v>
      </c>
      <c r="W14" s="14">
        <v>0.79411764705882348</v>
      </c>
      <c r="X14" s="124">
        <v>132</v>
      </c>
      <c r="Y14" s="14">
        <v>0.97058823529411764</v>
      </c>
      <c r="Z14" s="124">
        <v>122</v>
      </c>
      <c r="AA14" s="14">
        <v>0.8970588235294118</v>
      </c>
      <c r="AB14" s="124">
        <v>83</v>
      </c>
      <c r="AC14" s="14">
        <v>0.61029411764705888</v>
      </c>
      <c r="AD14" s="124">
        <v>127</v>
      </c>
      <c r="AE14" s="104">
        <v>0.93382352941176472</v>
      </c>
    </row>
    <row r="15" spans="1:31" x14ac:dyDescent="0.2">
      <c r="A15" s="93" t="s">
        <v>18</v>
      </c>
      <c r="B15" s="133">
        <v>208</v>
      </c>
      <c r="C15" s="123">
        <v>252</v>
      </c>
      <c r="D15" s="9">
        <v>1.2115384615384615</v>
      </c>
      <c r="E15" s="123">
        <v>247</v>
      </c>
      <c r="F15" s="9">
        <v>1.1875</v>
      </c>
      <c r="G15" s="123">
        <v>51</v>
      </c>
      <c r="H15" s="9">
        <v>0.24519230769230768</v>
      </c>
      <c r="I15" s="123">
        <v>247</v>
      </c>
      <c r="J15" s="9">
        <v>1.1875</v>
      </c>
      <c r="K15" s="123">
        <v>247</v>
      </c>
      <c r="L15" s="9">
        <v>1.1875</v>
      </c>
      <c r="M15" s="123">
        <v>267</v>
      </c>
      <c r="N15" s="9">
        <v>1.2836538461538463</v>
      </c>
      <c r="O15" s="123">
        <v>287</v>
      </c>
      <c r="P15" s="9">
        <v>1.3798076923076923</v>
      </c>
      <c r="Q15" s="123">
        <v>146</v>
      </c>
      <c r="R15" s="9">
        <v>0.70192307692307687</v>
      </c>
      <c r="S15" s="133">
        <v>226</v>
      </c>
      <c r="T15" s="123">
        <v>233</v>
      </c>
      <c r="U15" s="9">
        <v>1.0309734513274336</v>
      </c>
      <c r="V15" s="123">
        <v>203</v>
      </c>
      <c r="W15" s="9">
        <v>0.89823008849557517</v>
      </c>
      <c r="X15" s="123">
        <v>245</v>
      </c>
      <c r="Y15" s="9">
        <v>1.084070796460177</v>
      </c>
      <c r="Z15" s="123">
        <v>229</v>
      </c>
      <c r="AA15" s="9">
        <v>1.0132743362831858</v>
      </c>
      <c r="AB15" s="123">
        <v>224</v>
      </c>
      <c r="AC15" s="9">
        <v>0.99115044247787609</v>
      </c>
      <c r="AD15" s="123">
        <v>241</v>
      </c>
      <c r="AE15" s="101">
        <v>1.0663716814159292</v>
      </c>
    </row>
    <row r="16" spans="1:31" ht="13.5" thickBot="1" x14ac:dyDescent="0.25">
      <c r="A16" s="95" t="s">
        <v>19</v>
      </c>
      <c r="B16" s="135">
        <v>285</v>
      </c>
      <c r="C16" s="125">
        <v>280</v>
      </c>
      <c r="D16" s="25">
        <v>0.98245614035087714</v>
      </c>
      <c r="E16" s="125">
        <v>283</v>
      </c>
      <c r="F16" s="25">
        <v>0.99298245614035086</v>
      </c>
      <c r="G16" s="125">
        <v>72</v>
      </c>
      <c r="H16" s="25">
        <v>0.25263157894736843</v>
      </c>
      <c r="I16" s="125">
        <v>283</v>
      </c>
      <c r="J16" s="25">
        <v>0.99298245614035086</v>
      </c>
      <c r="K16" s="125">
        <v>283</v>
      </c>
      <c r="L16" s="25">
        <v>0.99298245614035086</v>
      </c>
      <c r="M16" s="125">
        <v>273</v>
      </c>
      <c r="N16" s="25">
        <v>0.95789473684210524</v>
      </c>
      <c r="O16" s="125">
        <v>281</v>
      </c>
      <c r="P16" s="25">
        <v>0.98596491228070171</v>
      </c>
      <c r="Q16" s="125">
        <v>113</v>
      </c>
      <c r="R16" s="25">
        <v>0.39649122807017545</v>
      </c>
      <c r="S16" s="135">
        <v>298</v>
      </c>
      <c r="T16" s="125">
        <v>261</v>
      </c>
      <c r="U16" s="25">
        <v>0.87583892617449666</v>
      </c>
      <c r="V16" s="125">
        <v>210</v>
      </c>
      <c r="W16" s="25">
        <v>0.70469798657718119</v>
      </c>
      <c r="X16" s="125">
        <v>268</v>
      </c>
      <c r="Y16" s="25">
        <v>0.89932885906040272</v>
      </c>
      <c r="Z16" s="125">
        <v>264</v>
      </c>
      <c r="AA16" s="25">
        <v>0.88590604026845643</v>
      </c>
      <c r="AB16" s="125">
        <v>175</v>
      </c>
      <c r="AC16" s="25">
        <v>0.58724832214765099</v>
      </c>
      <c r="AD16" s="125">
        <v>268</v>
      </c>
      <c r="AE16" s="106">
        <v>0.89932885906040272</v>
      </c>
    </row>
    <row r="17" spans="1:31" x14ac:dyDescent="0.2">
      <c r="A17" s="109" t="s">
        <v>20</v>
      </c>
      <c r="B17" s="113">
        <f>SUM(B18:B23)</f>
        <v>4316</v>
      </c>
      <c r="C17" s="126">
        <f>SUM(C18:C23)</f>
        <v>3437</v>
      </c>
      <c r="D17" s="127">
        <f t="shared" ref="D17" si="13">C17/B17</f>
        <v>0.79633920296570904</v>
      </c>
      <c r="E17" s="126">
        <f>SUM(E18:E23)</f>
        <v>3548</v>
      </c>
      <c r="F17" s="127">
        <f t="shared" ref="F17" si="14">E17/B17</f>
        <v>0.8220574606116775</v>
      </c>
      <c r="G17" s="126">
        <f>SUM(G18:G23)</f>
        <v>4440</v>
      </c>
      <c r="H17" s="127">
        <f t="shared" ref="H17" si="15">G17/B17</f>
        <v>1.0287303058387396</v>
      </c>
      <c r="I17" s="126">
        <f>SUM(I18:I23)</f>
        <v>3552</v>
      </c>
      <c r="J17" s="127">
        <f t="shared" ref="J17" si="16">I17/B17</f>
        <v>0.82298424467099163</v>
      </c>
      <c r="K17" s="126">
        <f>SUM(K18:K23)</f>
        <v>3545</v>
      </c>
      <c r="L17" s="127">
        <f>K17/B17</f>
        <v>0.8213623725671918</v>
      </c>
      <c r="M17" s="126">
        <f>SUM(M18:M23)</f>
        <v>3650</v>
      </c>
      <c r="N17" s="127">
        <f t="shared" ref="N17" si="17">M17/B17</f>
        <v>0.84569045412418908</v>
      </c>
      <c r="O17" s="126">
        <f>SUM(O18:O23)</f>
        <v>3708</v>
      </c>
      <c r="P17" s="127">
        <f t="shared" ref="P17" si="18">O17/B17</f>
        <v>0.85912882298424464</v>
      </c>
      <c r="Q17" s="126">
        <f>SUM(Q18:Q23)</f>
        <v>1314</v>
      </c>
      <c r="R17" s="127">
        <f t="shared" ref="R17" si="19">Q17/(B17)</f>
        <v>0.30444856348470806</v>
      </c>
      <c r="S17" s="113">
        <f>SUM(S18:S23)</f>
        <v>4608</v>
      </c>
      <c r="T17" s="126">
        <f>SUM(T18:T23)</f>
        <v>3587</v>
      </c>
      <c r="U17" s="127">
        <f t="shared" ref="U17" si="20">T17/S17</f>
        <v>0.77842881944444442</v>
      </c>
      <c r="V17" s="132">
        <f>SUM(V18:V23)</f>
        <v>2794</v>
      </c>
      <c r="W17" s="127">
        <f t="shared" ref="W17" si="21">V17/S17</f>
        <v>0.60633680555555558</v>
      </c>
      <c r="X17" s="126">
        <f>SUM(X18:X23)</f>
        <v>3483</v>
      </c>
      <c r="Y17" s="127">
        <f t="shared" ref="Y17" si="22">X17/S17</f>
        <v>0.755859375</v>
      </c>
      <c r="Z17" s="126">
        <f>SUM(Z18:Z23)</f>
        <v>3490</v>
      </c>
      <c r="AA17" s="127">
        <f t="shared" ref="AA17" si="23">Z17/S17</f>
        <v>0.75737847222222221</v>
      </c>
      <c r="AB17" s="126">
        <f>SUM(AB18:AB23)</f>
        <v>2529</v>
      </c>
      <c r="AC17" s="127">
        <f t="shared" ref="AC17" si="24">AB17/S17</f>
        <v>0.548828125</v>
      </c>
      <c r="AD17" s="126">
        <f>SUM(AD18:AD23)</f>
        <v>3358</v>
      </c>
      <c r="AE17" s="114">
        <f t="shared" ref="AE17" si="25">AD17/S17</f>
        <v>0.72873263888888884</v>
      </c>
    </row>
    <row r="18" spans="1:31" x14ac:dyDescent="0.2">
      <c r="A18" s="93" t="s">
        <v>22</v>
      </c>
      <c r="B18" s="133">
        <v>447</v>
      </c>
      <c r="C18" s="123">
        <v>336</v>
      </c>
      <c r="D18" s="9">
        <v>0.75167785234899331</v>
      </c>
      <c r="E18" s="123">
        <v>346</v>
      </c>
      <c r="F18" s="9">
        <v>0.77404921700223717</v>
      </c>
      <c r="G18" s="123">
        <v>70</v>
      </c>
      <c r="H18" s="9">
        <v>0.15659955257270694</v>
      </c>
      <c r="I18" s="123">
        <v>348</v>
      </c>
      <c r="J18" s="9">
        <v>0.77852348993288589</v>
      </c>
      <c r="K18" s="123">
        <v>345</v>
      </c>
      <c r="L18" s="9">
        <v>0.77181208053691275</v>
      </c>
      <c r="M18" s="123">
        <v>339</v>
      </c>
      <c r="N18" s="9">
        <v>0.75838926174496646</v>
      </c>
      <c r="O18" s="123">
        <v>363</v>
      </c>
      <c r="P18" s="9">
        <v>0.81208053691275173</v>
      </c>
      <c r="Q18" s="123">
        <v>158</v>
      </c>
      <c r="R18" s="9">
        <v>0.3534675615212528</v>
      </c>
      <c r="S18" s="133">
        <v>471</v>
      </c>
      <c r="T18" s="123">
        <v>320</v>
      </c>
      <c r="U18" s="9">
        <v>0.67940552016985134</v>
      </c>
      <c r="V18" s="123">
        <v>257</v>
      </c>
      <c r="W18" s="9">
        <v>0.54564755838641188</v>
      </c>
      <c r="X18" s="123">
        <v>324</v>
      </c>
      <c r="Y18" s="9">
        <v>0.68789808917197448</v>
      </c>
      <c r="Z18" s="123">
        <v>309</v>
      </c>
      <c r="AA18" s="9">
        <v>0.6560509554140127</v>
      </c>
      <c r="AB18" s="123">
        <v>255</v>
      </c>
      <c r="AC18" s="9">
        <v>0.54140127388535031</v>
      </c>
      <c r="AD18" s="123">
        <v>262</v>
      </c>
      <c r="AE18" s="101">
        <v>0.5562632696390658</v>
      </c>
    </row>
    <row r="19" spans="1:31" x14ac:dyDescent="0.2">
      <c r="A19" s="94" t="s">
        <v>21</v>
      </c>
      <c r="B19" s="134">
        <v>1576</v>
      </c>
      <c r="C19" s="124">
        <v>1072</v>
      </c>
      <c r="D19" s="14">
        <v>0.68020304568527923</v>
      </c>
      <c r="E19" s="124">
        <v>1193</v>
      </c>
      <c r="F19" s="14">
        <v>0.75697969543147203</v>
      </c>
      <c r="G19" s="124">
        <v>3593</v>
      </c>
      <c r="H19" s="14">
        <v>2.2798223350253806</v>
      </c>
      <c r="I19" s="124">
        <v>1194</v>
      </c>
      <c r="J19" s="14">
        <v>0.75761421319796951</v>
      </c>
      <c r="K19" s="124">
        <v>1192</v>
      </c>
      <c r="L19" s="14">
        <v>0.75634517766497467</v>
      </c>
      <c r="M19" s="124">
        <v>1256</v>
      </c>
      <c r="N19" s="14">
        <v>0.79695431472081213</v>
      </c>
      <c r="O19" s="124">
        <v>1299</v>
      </c>
      <c r="P19" s="14">
        <v>0.824238578680203</v>
      </c>
      <c r="Q19" s="124">
        <v>454</v>
      </c>
      <c r="R19" s="14">
        <v>0.28807106598984772</v>
      </c>
      <c r="S19" s="134">
        <v>1654</v>
      </c>
      <c r="T19" s="124">
        <v>1150</v>
      </c>
      <c r="U19" s="14">
        <v>0.69528415961305923</v>
      </c>
      <c r="V19" s="124">
        <v>1050</v>
      </c>
      <c r="W19" s="14">
        <v>0.6348246674727932</v>
      </c>
      <c r="X19" s="124">
        <v>1029</v>
      </c>
      <c r="Y19" s="14">
        <v>0.62212817412333732</v>
      </c>
      <c r="Z19" s="124">
        <v>1248</v>
      </c>
      <c r="AA19" s="14">
        <v>0.75453446191051998</v>
      </c>
      <c r="AB19" s="124">
        <v>904</v>
      </c>
      <c r="AC19" s="14">
        <v>0.54655380894800487</v>
      </c>
      <c r="AD19" s="124">
        <v>1141</v>
      </c>
      <c r="AE19" s="104">
        <v>0.68984280532043529</v>
      </c>
    </row>
    <row r="20" spans="1:31" x14ac:dyDescent="0.2">
      <c r="A20" s="93" t="s">
        <v>23</v>
      </c>
      <c r="B20" s="133">
        <v>902</v>
      </c>
      <c r="C20" s="123">
        <v>804</v>
      </c>
      <c r="D20" s="9">
        <v>0.89135254988913526</v>
      </c>
      <c r="E20" s="123">
        <v>787</v>
      </c>
      <c r="F20" s="9">
        <v>0.8725055432372506</v>
      </c>
      <c r="G20" s="123">
        <v>328</v>
      </c>
      <c r="H20" s="9">
        <v>0.36363636363636365</v>
      </c>
      <c r="I20" s="123">
        <v>787</v>
      </c>
      <c r="J20" s="9">
        <v>0.8725055432372506</v>
      </c>
      <c r="K20" s="123">
        <v>787</v>
      </c>
      <c r="L20" s="9">
        <v>0.8725055432372506</v>
      </c>
      <c r="M20" s="123">
        <v>851</v>
      </c>
      <c r="N20" s="9">
        <v>0.94345898004434592</v>
      </c>
      <c r="O20" s="123">
        <v>796</v>
      </c>
      <c r="P20" s="9">
        <v>0.8824833702882483</v>
      </c>
      <c r="Q20" s="123">
        <v>224</v>
      </c>
      <c r="R20" s="9">
        <v>0.24833702882483372</v>
      </c>
      <c r="S20" s="133">
        <v>1012</v>
      </c>
      <c r="T20" s="123">
        <v>852</v>
      </c>
      <c r="U20" s="9">
        <v>0.84189723320158105</v>
      </c>
      <c r="V20" s="123">
        <v>520</v>
      </c>
      <c r="W20" s="9">
        <v>0.51383399209486169</v>
      </c>
      <c r="X20" s="123">
        <v>863</v>
      </c>
      <c r="Y20" s="9">
        <v>0.85276679841897229</v>
      </c>
      <c r="Z20" s="123">
        <v>750</v>
      </c>
      <c r="AA20" s="9">
        <v>0.74110671936758898</v>
      </c>
      <c r="AB20" s="123">
        <v>388</v>
      </c>
      <c r="AC20" s="9">
        <v>0.38339920948616601</v>
      </c>
      <c r="AD20" s="123">
        <v>763</v>
      </c>
      <c r="AE20" s="101">
        <v>0.75395256916996045</v>
      </c>
    </row>
    <row r="21" spans="1:31" x14ac:dyDescent="0.2">
      <c r="A21" s="94" t="s">
        <v>24</v>
      </c>
      <c r="B21" s="134">
        <v>447</v>
      </c>
      <c r="C21" s="124">
        <v>387</v>
      </c>
      <c r="D21" s="14">
        <v>0.86577181208053688</v>
      </c>
      <c r="E21" s="124">
        <v>386</v>
      </c>
      <c r="F21" s="14">
        <v>0.86353467561521258</v>
      </c>
      <c r="G21" s="124">
        <v>174</v>
      </c>
      <c r="H21" s="14">
        <v>0.38926174496644295</v>
      </c>
      <c r="I21" s="124">
        <v>386</v>
      </c>
      <c r="J21" s="14">
        <v>0.86353467561521258</v>
      </c>
      <c r="K21" s="124">
        <v>386</v>
      </c>
      <c r="L21" s="14">
        <v>0.86353467561521258</v>
      </c>
      <c r="M21" s="124">
        <v>406</v>
      </c>
      <c r="N21" s="14">
        <v>0.90827740492170017</v>
      </c>
      <c r="O21" s="124">
        <v>436</v>
      </c>
      <c r="P21" s="14">
        <v>0.97539149888143173</v>
      </c>
      <c r="Q21" s="124">
        <v>213</v>
      </c>
      <c r="R21" s="14">
        <v>0.47651006711409394</v>
      </c>
      <c r="S21" s="134">
        <v>474</v>
      </c>
      <c r="T21" s="124">
        <v>432</v>
      </c>
      <c r="U21" s="14">
        <v>0.91139240506329111</v>
      </c>
      <c r="V21" s="124">
        <v>337</v>
      </c>
      <c r="W21" s="14">
        <v>0.71097046413502107</v>
      </c>
      <c r="X21" s="124">
        <v>435</v>
      </c>
      <c r="Y21" s="14">
        <v>0.91772151898734178</v>
      </c>
      <c r="Z21" s="124">
        <v>404</v>
      </c>
      <c r="AA21" s="14">
        <v>0.85232067510548526</v>
      </c>
      <c r="AB21" s="124">
        <v>375</v>
      </c>
      <c r="AC21" s="14">
        <v>0.79113924050632911</v>
      </c>
      <c r="AD21" s="124">
        <v>403</v>
      </c>
      <c r="AE21" s="104">
        <v>0.85021097046413507</v>
      </c>
    </row>
    <row r="22" spans="1:31" x14ac:dyDescent="0.2">
      <c r="A22" s="93" t="s">
        <v>25</v>
      </c>
      <c r="B22" s="133">
        <v>523</v>
      </c>
      <c r="C22" s="123">
        <v>379</v>
      </c>
      <c r="D22" s="9">
        <v>0.72466539196940727</v>
      </c>
      <c r="E22" s="123">
        <v>379</v>
      </c>
      <c r="F22" s="9">
        <v>0.72466539196940727</v>
      </c>
      <c r="G22" s="123">
        <v>93</v>
      </c>
      <c r="H22" s="9">
        <v>0.17782026768642448</v>
      </c>
      <c r="I22" s="123">
        <v>381</v>
      </c>
      <c r="J22" s="9">
        <v>0.72848948374760991</v>
      </c>
      <c r="K22" s="123">
        <v>379</v>
      </c>
      <c r="L22" s="9">
        <v>0.72466539196940727</v>
      </c>
      <c r="M22" s="123">
        <v>383</v>
      </c>
      <c r="N22" s="9">
        <v>0.73231357552581267</v>
      </c>
      <c r="O22" s="123">
        <v>378</v>
      </c>
      <c r="P22" s="9">
        <v>0.72275334608030595</v>
      </c>
      <c r="Q22" s="123">
        <v>111</v>
      </c>
      <c r="R22" s="9">
        <v>0.21223709369024857</v>
      </c>
      <c r="S22" s="133">
        <v>550</v>
      </c>
      <c r="T22" s="123">
        <v>372</v>
      </c>
      <c r="U22" s="9">
        <v>0.67636363636363639</v>
      </c>
      <c r="V22" s="123">
        <v>282</v>
      </c>
      <c r="W22" s="9">
        <v>0.5127272727272727</v>
      </c>
      <c r="X22" s="123">
        <v>372</v>
      </c>
      <c r="Y22" s="9">
        <v>0.67636363636363639</v>
      </c>
      <c r="Z22" s="123">
        <v>345</v>
      </c>
      <c r="AA22" s="9">
        <v>0.62727272727272732</v>
      </c>
      <c r="AB22" s="123">
        <v>260</v>
      </c>
      <c r="AC22" s="9">
        <v>0.47272727272727272</v>
      </c>
      <c r="AD22" s="123">
        <v>363</v>
      </c>
      <c r="AE22" s="101">
        <v>0.66</v>
      </c>
    </row>
    <row r="23" spans="1:31" ht="13.5" thickBot="1" x14ac:dyDescent="0.25">
      <c r="A23" s="95" t="s">
        <v>26</v>
      </c>
      <c r="B23" s="135">
        <v>421</v>
      </c>
      <c r="C23" s="125">
        <v>459</v>
      </c>
      <c r="D23" s="25">
        <v>1.0902612826603326</v>
      </c>
      <c r="E23" s="125">
        <v>457</v>
      </c>
      <c r="F23" s="25">
        <v>1.0855106888361046</v>
      </c>
      <c r="G23" s="125">
        <v>182</v>
      </c>
      <c r="H23" s="25">
        <v>0.43230403800475059</v>
      </c>
      <c r="I23" s="125">
        <v>456</v>
      </c>
      <c r="J23" s="25">
        <v>1.0831353919239906</v>
      </c>
      <c r="K23" s="125">
        <v>456</v>
      </c>
      <c r="L23" s="25">
        <v>1.0831353919239906</v>
      </c>
      <c r="M23" s="125">
        <v>415</v>
      </c>
      <c r="N23" s="25">
        <v>0.98574821852731587</v>
      </c>
      <c r="O23" s="125">
        <v>436</v>
      </c>
      <c r="P23" s="25">
        <v>1.0356294536817101</v>
      </c>
      <c r="Q23" s="125">
        <v>154</v>
      </c>
      <c r="R23" s="25">
        <v>0.36579572446555819</v>
      </c>
      <c r="S23" s="135">
        <v>447</v>
      </c>
      <c r="T23" s="125">
        <v>461</v>
      </c>
      <c r="U23" s="25">
        <v>1.0313199105145414</v>
      </c>
      <c r="V23" s="125">
        <v>348</v>
      </c>
      <c r="W23" s="25">
        <v>0.77852348993288589</v>
      </c>
      <c r="X23" s="125">
        <v>460</v>
      </c>
      <c r="Y23" s="25">
        <v>1.029082774049217</v>
      </c>
      <c r="Z23" s="125">
        <v>434</v>
      </c>
      <c r="AA23" s="25">
        <v>0.970917225950783</v>
      </c>
      <c r="AB23" s="125">
        <v>347</v>
      </c>
      <c r="AC23" s="25">
        <v>0.77628635346756147</v>
      </c>
      <c r="AD23" s="125">
        <v>426</v>
      </c>
      <c r="AE23" s="106">
        <v>0.95302013422818788</v>
      </c>
    </row>
    <row r="24" spans="1:31" x14ac:dyDescent="0.2">
      <c r="A24" s="109" t="s">
        <v>27</v>
      </c>
      <c r="B24" s="113">
        <f>SUM(B25:B35)</f>
        <v>10026</v>
      </c>
      <c r="C24" s="126">
        <f>SUM(C25:C35)</f>
        <v>8862</v>
      </c>
      <c r="D24" s="127">
        <f t="shared" ref="D24" si="26">C24/B24</f>
        <v>0.88390185517654096</v>
      </c>
      <c r="E24" s="126">
        <f>SUM(E25:E35)</f>
        <v>9074</v>
      </c>
      <c r="F24" s="127">
        <f t="shared" ref="F24" si="27">E24/B24</f>
        <v>0.9050468781168961</v>
      </c>
      <c r="G24" s="126">
        <f>SUM(G25:G35)</f>
        <v>10981</v>
      </c>
      <c r="H24" s="127">
        <f t="shared" ref="H24" si="28">G24/B24</f>
        <v>1.0952523439058448</v>
      </c>
      <c r="I24" s="126">
        <f>SUM(I25:I35)</f>
        <v>9054</v>
      </c>
      <c r="J24" s="127">
        <f t="shared" ref="J24" si="29">I24/B24</f>
        <v>0.90305206463195686</v>
      </c>
      <c r="K24" s="126">
        <f>SUM(K25:K35)</f>
        <v>9042</v>
      </c>
      <c r="L24" s="127">
        <f>K24/B24</f>
        <v>0.90185517654099345</v>
      </c>
      <c r="M24" s="126">
        <f>SUM(M25:M35)</f>
        <v>9244</v>
      </c>
      <c r="N24" s="127">
        <f t="shared" ref="N24" si="30">M24/B24</f>
        <v>0.92200279273887886</v>
      </c>
      <c r="O24" s="126">
        <f>SUM(O25:O35)</f>
        <v>9745</v>
      </c>
      <c r="P24" s="127">
        <f t="shared" ref="P24" si="31">O24/B24</f>
        <v>0.97197287053660486</v>
      </c>
      <c r="Q24" s="126">
        <f>SUM(Q25:Q35)</f>
        <v>3030</v>
      </c>
      <c r="R24" s="127">
        <f t="shared" ref="R24" si="32">Q24/(B24)</f>
        <v>0.30221424296828248</v>
      </c>
      <c r="S24" s="113">
        <f>SUM(S25:S35)</f>
        <v>10337</v>
      </c>
      <c r="T24" s="126">
        <f>SUM(T25:T35)</f>
        <v>8649</v>
      </c>
      <c r="U24" s="127">
        <f t="shared" ref="U24" si="33">T24/S24</f>
        <v>0.83670310534971459</v>
      </c>
      <c r="V24" s="126">
        <f>SUM(V25:V35)</f>
        <v>6812</v>
      </c>
      <c r="W24" s="127">
        <f t="shared" ref="W24" si="34">V24/S24</f>
        <v>0.65899197059108061</v>
      </c>
      <c r="X24" s="126">
        <f>SUM(X25:X35)</f>
        <v>8846</v>
      </c>
      <c r="Y24" s="127">
        <f t="shared" ref="Y24" si="35">X24/S24</f>
        <v>0.85576085905001453</v>
      </c>
      <c r="Z24" s="126">
        <f>SUM(Z25:Z35)</f>
        <v>8538</v>
      </c>
      <c r="AA24" s="127">
        <f t="shared" ref="AA24" si="36">Z24/S24</f>
        <v>0.82596498016832742</v>
      </c>
      <c r="AB24" s="126">
        <f>SUM(AB25:AB35)</f>
        <v>5949</v>
      </c>
      <c r="AC24" s="127">
        <f>AB24/S24</f>
        <v>0.57550546580245721</v>
      </c>
      <c r="AD24" s="126">
        <f>SUM(AD25:AD35)</f>
        <v>8472</v>
      </c>
      <c r="AE24" s="114">
        <f t="shared" ref="AE24" si="37">AD24/S24</f>
        <v>0.81958014897939446</v>
      </c>
    </row>
    <row r="25" spans="1:31" x14ac:dyDescent="0.2">
      <c r="A25" s="93" t="s">
        <v>28</v>
      </c>
      <c r="B25" s="133">
        <v>2103</v>
      </c>
      <c r="C25" s="123">
        <v>1613</v>
      </c>
      <c r="D25" s="9">
        <v>0.76699952448882547</v>
      </c>
      <c r="E25" s="123">
        <v>1827</v>
      </c>
      <c r="F25" s="9">
        <v>0.86875891583452214</v>
      </c>
      <c r="G25" s="123">
        <v>4312</v>
      </c>
      <c r="H25" s="9">
        <v>2.0504041844983356</v>
      </c>
      <c r="I25" s="123">
        <v>1826</v>
      </c>
      <c r="J25" s="9">
        <v>0.86828340466000953</v>
      </c>
      <c r="K25" s="123">
        <v>1826</v>
      </c>
      <c r="L25" s="9">
        <v>0.86828340466000953</v>
      </c>
      <c r="M25" s="123">
        <v>1821</v>
      </c>
      <c r="N25" s="9">
        <v>0.86590584878744647</v>
      </c>
      <c r="O25" s="123">
        <v>1843</v>
      </c>
      <c r="P25" s="9">
        <v>0.87636709462672369</v>
      </c>
      <c r="Q25" s="123">
        <v>689</v>
      </c>
      <c r="R25" s="9">
        <v>0.3276271992391821</v>
      </c>
      <c r="S25" s="133">
        <v>2167</v>
      </c>
      <c r="T25" s="123">
        <v>1789</v>
      </c>
      <c r="U25" s="9">
        <v>0.82556529764651587</v>
      </c>
      <c r="V25" s="123">
        <v>1535</v>
      </c>
      <c r="W25" s="9">
        <v>0.70835256114443934</v>
      </c>
      <c r="X25" s="123">
        <v>1833</v>
      </c>
      <c r="Y25" s="9">
        <v>0.84586986617443471</v>
      </c>
      <c r="Z25" s="123">
        <v>1689</v>
      </c>
      <c r="AA25" s="9">
        <v>0.77941855099215507</v>
      </c>
      <c r="AB25" s="123">
        <v>1444</v>
      </c>
      <c r="AC25" s="9">
        <v>0.66635902168897088</v>
      </c>
      <c r="AD25" s="123">
        <v>1455</v>
      </c>
      <c r="AE25" s="101">
        <v>0.67143516382095059</v>
      </c>
    </row>
    <row r="26" spans="1:31" x14ac:dyDescent="0.2">
      <c r="A26" s="94" t="s">
        <v>29</v>
      </c>
      <c r="B26" s="134">
        <v>493</v>
      </c>
      <c r="C26" s="124">
        <v>373</v>
      </c>
      <c r="D26" s="14">
        <v>0.7565922920892495</v>
      </c>
      <c r="E26" s="124">
        <v>353</v>
      </c>
      <c r="F26" s="14">
        <v>0.71602434077079102</v>
      </c>
      <c r="G26" s="124">
        <v>110</v>
      </c>
      <c r="H26" s="14">
        <v>0.2231237322515213</v>
      </c>
      <c r="I26" s="124">
        <v>353</v>
      </c>
      <c r="J26" s="14">
        <v>0.71602434077079102</v>
      </c>
      <c r="K26" s="124">
        <v>353</v>
      </c>
      <c r="L26" s="14">
        <v>0.71602434077079102</v>
      </c>
      <c r="M26" s="124">
        <v>364</v>
      </c>
      <c r="N26" s="14">
        <v>0.73833671399594325</v>
      </c>
      <c r="O26" s="124">
        <v>369</v>
      </c>
      <c r="P26" s="14">
        <v>0.74847870182555776</v>
      </c>
      <c r="Q26" s="124">
        <v>151</v>
      </c>
      <c r="R26" s="14">
        <v>0.30628803245436104</v>
      </c>
      <c r="S26" s="134">
        <v>511</v>
      </c>
      <c r="T26" s="124">
        <v>367</v>
      </c>
      <c r="U26" s="14">
        <v>0.71819960861056753</v>
      </c>
      <c r="V26" s="124">
        <v>235</v>
      </c>
      <c r="W26" s="14">
        <v>0.45988258317025438</v>
      </c>
      <c r="X26" s="124">
        <v>364</v>
      </c>
      <c r="Y26" s="14">
        <v>0.71232876712328763</v>
      </c>
      <c r="Z26" s="124">
        <v>349</v>
      </c>
      <c r="AA26" s="14">
        <v>0.68297455968688847</v>
      </c>
      <c r="AB26" s="124">
        <v>343</v>
      </c>
      <c r="AC26" s="14">
        <v>0.67123287671232879</v>
      </c>
      <c r="AD26" s="124">
        <v>375</v>
      </c>
      <c r="AE26" s="104">
        <v>0.73385518590998045</v>
      </c>
    </row>
    <row r="27" spans="1:31" x14ac:dyDescent="0.2">
      <c r="A27" s="93" t="s">
        <v>30</v>
      </c>
      <c r="B27" s="133">
        <v>954</v>
      </c>
      <c r="C27" s="123">
        <v>741</v>
      </c>
      <c r="D27" s="9">
        <v>0.77672955974842772</v>
      </c>
      <c r="E27" s="123">
        <v>944</v>
      </c>
      <c r="F27" s="9">
        <v>0.98951781970649899</v>
      </c>
      <c r="G27" s="123">
        <v>204</v>
      </c>
      <c r="H27" s="9">
        <v>0.21383647798742139</v>
      </c>
      <c r="I27" s="123">
        <v>948</v>
      </c>
      <c r="J27" s="9">
        <v>0.99371069182389937</v>
      </c>
      <c r="K27" s="123">
        <v>939</v>
      </c>
      <c r="L27" s="9">
        <v>0.98427672955974843</v>
      </c>
      <c r="M27" s="123">
        <v>981</v>
      </c>
      <c r="N27" s="9">
        <v>1.0283018867924529</v>
      </c>
      <c r="O27" s="123">
        <v>939</v>
      </c>
      <c r="P27" s="9">
        <v>0.98427672955974843</v>
      </c>
      <c r="Q27" s="123">
        <v>273</v>
      </c>
      <c r="R27" s="9">
        <v>0.28616352201257861</v>
      </c>
      <c r="S27" s="133">
        <v>966</v>
      </c>
      <c r="T27" s="123">
        <v>933</v>
      </c>
      <c r="U27" s="9">
        <v>0.96583850931677018</v>
      </c>
      <c r="V27" s="123">
        <v>722</v>
      </c>
      <c r="W27" s="9">
        <v>0.7474120082815735</v>
      </c>
      <c r="X27" s="123">
        <v>980</v>
      </c>
      <c r="Y27" s="9">
        <v>1.0144927536231885</v>
      </c>
      <c r="Z27" s="123">
        <v>857</v>
      </c>
      <c r="AA27" s="9">
        <v>0.88716356107660455</v>
      </c>
      <c r="AB27" s="123">
        <v>585</v>
      </c>
      <c r="AC27" s="9">
        <v>0.60559006211180122</v>
      </c>
      <c r="AD27" s="123">
        <v>853</v>
      </c>
      <c r="AE27" s="101">
        <v>0.88302277432712217</v>
      </c>
    </row>
    <row r="28" spans="1:31" x14ac:dyDescent="0.2">
      <c r="A28" s="94" t="s">
        <v>31</v>
      </c>
      <c r="B28" s="134">
        <v>1166</v>
      </c>
      <c r="C28" s="124">
        <v>1057</v>
      </c>
      <c r="D28" s="14">
        <v>0.90651801029159518</v>
      </c>
      <c r="E28" s="124">
        <v>1076</v>
      </c>
      <c r="F28" s="14">
        <v>0.92281303602058318</v>
      </c>
      <c r="G28" s="124">
        <v>2029</v>
      </c>
      <c r="H28" s="14">
        <v>1.7401372212692967</v>
      </c>
      <c r="I28" s="124">
        <v>1050</v>
      </c>
      <c r="J28" s="14">
        <v>0.90051457975986282</v>
      </c>
      <c r="K28" s="124">
        <v>1050</v>
      </c>
      <c r="L28" s="14">
        <v>0.90051457975986282</v>
      </c>
      <c r="M28" s="124">
        <v>1100</v>
      </c>
      <c r="N28" s="14">
        <v>0.94339622641509435</v>
      </c>
      <c r="O28" s="124">
        <v>1183</v>
      </c>
      <c r="P28" s="14">
        <v>1.0145797598627788</v>
      </c>
      <c r="Q28" s="124">
        <v>330</v>
      </c>
      <c r="R28" s="14">
        <v>0.28301886792452829</v>
      </c>
      <c r="S28" s="134">
        <v>1222</v>
      </c>
      <c r="T28" s="124">
        <v>868</v>
      </c>
      <c r="U28" s="14">
        <v>0.71031096563011453</v>
      </c>
      <c r="V28" s="124">
        <v>847</v>
      </c>
      <c r="W28" s="14">
        <v>0.69312602291325698</v>
      </c>
      <c r="X28" s="124">
        <v>1030</v>
      </c>
      <c r="Y28" s="14">
        <v>0.84288052373158762</v>
      </c>
      <c r="Z28" s="124">
        <v>998</v>
      </c>
      <c r="AA28" s="14">
        <v>0.81669394435351883</v>
      </c>
      <c r="AB28" s="124">
        <v>799</v>
      </c>
      <c r="AC28" s="14">
        <v>0.65384615384615385</v>
      </c>
      <c r="AD28" s="124">
        <v>1047</v>
      </c>
      <c r="AE28" s="104">
        <v>0.85679214402618653</v>
      </c>
    </row>
    <row r="29" spans="1:31" x14ac:dyDescent="0.2">
      <c r="A29" s="93" t="s">
        <v>32</v>
      </c>
      <c r="B29" s="133">
        <v>125</v>
      </c>
      <c r="C29" s="123">
        <v>80</v>
      </c>
      <c r="D29" s="9">
        <v>0.64</v>
      </c>
      <c r="E29" s="123">
        <v>80</v>
      </c>
      <c r="F29" s="9">
        <v>0.64</v>
      </c>
      <c r="G29" s="123">
        <v>119</v>
      </c>
      <c r="H29" s="9">
        <v>0.95199999999999996</v>
      </c>
      <c r="I29" s="123">
        <v>80</v>
      </c>
      <c r="J29" s="9">
        <v>0.64</v>
      </c>
      <c r="K29" s="123">
        <v>80</v>
      </c>
      <c r="L29" s="9">
        <v>0.64</v>
      </c>
      <c r="M29" s="123">
        <v>86</v>
      </c>
      <c r="N29" s="9">
        <v>0.68799999999999994</v>
      </c>
      <c r="O29" s="123">
        <v>101</v>
      </c>
      <c r="P29" s="9">
        <v>0.80800000000000005</v>
      </c>
      <c r="Q29" s="123">
        <v>18</v>
      </c>
      <c r="R29" s="9">
        <v>0.14399999999999999</v>
      </c>
      <c r="S29" s="133">
        <v>130</v>
      </c>
      <c r="T29" s="123">
        <v>90</v>
      </c>
      <c r="U29" s="9">
        <v>0.69230769230769229</v>
      </c>
      <c r="V29" s="123">
        <v>37</v>
      </c>
      <c r="W29" s="9">
        <v>0.2846153846153846</v>
      </c>
      <c r="X29" s="123">
        <v>91</v>
      </c>
      <c r="Y29" s="9">
        <v>0.7</v>
      </c>
      <c r="Z29" s="123">
        <v>89</v>
      </c>
      <c r="AA29" s="9">
        <v>0.68461538461538463</v>
      </c>
      <c r="AB29" s="123">
        <v>46</v>
      </c>
      <c r="AC29" s="9">
        <v>0.35384615384615387</v>
      </c>
      <c r="AD29" s="123">
        <v>92</v>
      </c>
      <c r="AE29" s="101">
        <v>0.70769230769230773</v>
      </c>
    </row>
    <row r="30" spans="1:31" x14ac:dyDescent="0.2">
      <c r="A30" s="94" t="s">
        <v>33</v>
      </c>
      <c r="B30" s="134">
        <v>509</v>
      </c>
      <c r="C30" s="124">
        <v>377</v>
      </c>
      <c r="D30" s="14">
        <v>0.74066797642436144</v>
      </c>
      <c r="E30" s="124">
        <v>418</v>
      </c>
      <c r="F30" s="14">
        <v>0.82121807465618857</v>
      </c>
      <c r="G30" s="124">
        <v>211</v>
      </c>
      <c r="H30" s="14">
        <v>0.41453831041257366</v>
      </c>
      <c r="I30" s="124">
        <v>418</v>
      </c>
      <c r="J30" s="14">
        <v>0.82121807465618857</v>
      </c>
      <c r="K30" s="124">
        <v>418</v>
      </c>
      <c r="L30" s="14">
        <v>0.82121807465618857</v>
      </c>
      <c r="M30" s="124">
        <v>377</v>
      </c>
      <c r="N30" s="14">
        <v>0.74066797642436144</v>
      </c>
      <c r="O30" s="124">
        <v>389</v>
      </c>
      <c r="P30" s="14">
        <v>0.76424361493123771</v>
      </c>
      <c r="Q30" s="124">
        <v>136</v>
      </c>
      <c r="R30" s="14">
        <v>0.26719056974459726</v>
      </c>
      <c r="S30" s="134">
        <v>515</v>
      </c>
      <c r="T30" s="124">
        <v>378</v>
      </c>
      <c r="U30" s="14">
        <v>0.7339805825242719</v>
      </c>
      <c r="V30" s="124">
        <v>331</v>
      </c>
      <c r="W30" s="14">
        <v>0.64271844660194177</v>
      </c>
      <c r="X30" s="124">
        <v>401</v>
      </c>
      <c r="Y30" s="14">
        <v>0.77864077669902909</v>
      </c>
      <c r="Z30" s="124">
        <v>402</v>
      </c>
      <c r="AA30" s="14">
        <v>0.78058252427184471</v>
      </c>
      <c r="AB30" s="124">
        <v>104</v>
      </c>
      <c r="AC30" s="14">
        <v>0.20194174757281552</v>
      </c>
      <c r="AD30" s="124">
        <v>411</v>
      </c>
      <c r="AE30" s="104">
        <v>0.79805825242718442</v>
      </c>
    </row>
    <row r="31" spans="1:31" x14ac:dyDescent="0.2">
      <c r="A31" s="93" t="s">
        <v>34</v>
      </c>
      <c r="B31" s="133">
        <v>914</v>
      </c>
      <c r="C31" s="123">
        <v>1025</v>
      </c>
      <c r="D31" s="9">
        <v>1.1214442013129102</v>
      </c>
      <c r="E31" s="123">
        <v>972</v>
      </c>
      <c r="F31" s="9">
        <v>1.0634573304157549</v>
      </c>
      <c r="G31" s="123">
        <v>660</v>
      </c>
      <c r="H31" s="9">
        <v>0.72210065645514221</v>
      </c>
      <c r="I31" s="123">
        <v>972</v>
      </c>
      <c r="J31" s="9">
        <v>1.0634573304157549</v>
      </c>
      <c r="K31" s="123">
        <v>972</v>
      </c>
      <c r="L31" s="9">
        <v>1.0634573304157549</v>
      </c>
      <c r="M31" s="123">
        <v>1028</v>
      </c>
      <c r="N31" s="9">
        <v>1.1247264770240699</v>
      </c>
      <c r="O31" s="123">
        <v>1093</v>
      </c>
      <c r="P31" s="9">
        <v>1.1958424507658643</v>
      </c>
      <c r="Q31" s="123">
        <v>271</v>
      </c>
      <c r="R31" s="9">
        <v>0.2964989059080963</v>
      </c>
      <c r="S31" s="133">
        <v>985</v>
      </c>
      <c r="T31" s="123">
        <v>970</v>
      </c>
      <c r="U31" s="9">
        <v>0.98477157360406087</v>
      </c>
      <c r="V31" s="123">
        <v>693</v>
      </c>
      <c r="W31" s="9">
        <v>0.70355329949238576</v>
      </c>
      <c r="X31" s="123">
        <v>738</v>
      </c>
      <c r="Y31" s="9">
        <v>0.74923857868020305</v>
      </c>
      <c r="Z31" s="123">
        <v>820</v>
      </c>
      <c r="AA31" s="9">
        <v>0.8324873096446701</v>
      </c>
      <c r="AB31" s="123">
        <v>432</v>
      </c>
      <c r="AC31" s="9">
        <v>0.43857868020304569</v>
      </c>
      <c r="AD31" s="123">
        <v>873</v>
      </c>
      <c r="AE31" s="101">
        <v>0.88629441624365479</v>
      </c>
    </row>
    <row r="32" spans="1:31" x14ac:dyDescent="0.2">
      <c r="A32" s="94" t="s">
        <v>35</v>
      </c>
      <c r="B32" s="134">
        <v>409</v>
      </c>
      <c r="C32" s="124">
        <v>425</v>
      </c>
      <c r="D32" s="14">
        <v>1.039119804400978</v>
      </c>
      <c r="E32" s="124">
        <v>420</v>
      </c>
      <c r="F32" s="14">
        <v>1.0268948655256724</v>
      </c>
      <c r="G32" s="124">
        <v>134</v>
      </c>
      <c r="H32" s="14">
        <v>0.32762836185819072</v>
      </c>
      <c r="I32" s="124">
        <v>420</v>
      </c>
      <c r="J32" s="14">
        <v>1.0268948655256724</v>
      </c>
      <c r="K32" s="124">
        <v>420</v>
      </c>
      <c r="L32" s="14">
        <v>1.0268948655256724</v>
      </c>
      <c r="M32" s="124">
        <v>351</v>
      </c>
      <c r="N32" s="14">
        <v>0.85819070904645478</v>
      </c>
      <c r="O32" s="124">
        <v>421</v>
      </c>
      <c r="P32" s="14">
        <v>1.0293398533007334</v>
      </c>
      <c r="Q32" s="124">
        <v>166</v>
      </c>
      <c r="R32" s="14">
        <v>0.40586797066014668</v>
      </c>
      <c r="S32" s="134">
        <v>416</v>
      </c>
      <c r="T32" s="124">
        <v>402</v>
      </c>
      <c r="U32" s="14">
        <v>0.96634615384615385</v>
      </c>
      <c r="V32" s="124">
        <v>345</v>
      </c>
      <c r="W32" s="14">
        <v>0.82932692307692313</v>
      </c>
      <c r="X32" s="124">
        <v>401</v>
      </c>
      <c r="Y32" s="14">
        <v>0.96394230769230771</v>
      </c>
      <c r="Z32" s="124">
        <v>360</v>
      </c>
      <c r="AA32" s="14">
        <v>0.86538461538461542</v>
      </c>
      <c r="AB32" s="124">
        <v>328</v>
      </c>
      <c r="AC32" s="14">
        <v>0.78846153846153844</v>
      </c>
      <c r="AD32" s="124">
        <v>291</v>
      </c>
      <c r="AE32" s="104">
        <v>0.69951923076923073</v>
      </c>
    </row>
    <row r="33" spans="1:31" x14ac:dyDescent="0.2">
      <c r="A33" s="93" t="s">
        <v>36</v>
      </c>
      <c r="B33" s="133">
        <v>539</v>
      </c>
      <c r="C33" s="123">
        <v>580</v>
      </c>
      <c r="D33" s="9">
        <v>1.0760667903525047</v>
      </c>
      <c r="E33" s="123">
        <v>599</v>
      </c>
      <c r="F33" s="9">
        <v>1.111317254174397</v>
      </c>
      <c r="G33" s="123">
        <v>299</v>
      </c>
      <c r="H33" s="9">
        <v>0.55473098330241188</v>
      </c>
      <c r="I33" s="123">
        <v>599</v>
      </c>
      <c r="J33" s="9">
        <v>1.111317254174397</v>
      </c>
      <c r="K33" s="123">
        <v>599</v>
      </c>
      <c r="L33" s="9">
        <v>1.111317254174397</v>
      </c>
      <c r="M33" s="123">
        <v>573</v>
      </c>
      <c r="N33" s="9">
        <v>1.0630797773654916</v>
      </c>
      <c r="O33" s="123">
        <v>608</v>
      </c>
      <c r="P33" s="9">
        <v>1.1280148423005565</v>
      </c>
      <c r="Q33" s="123">
        <v>208</v>
      </c>
      <c r="R33" s="9">
        <v>0.38589981447124305</v>
      </c>
      <c r="S33" s="133">
        <v>547</v>
      </c>
      <c r="T33" s="123">
        <v>538</v>
      </c>
      <c r="U33" s="9">
        <v>0.98354661791590492</v>
      </c>
      <c r="V33" s="123">
        <v>358</v>
      </c>
      <c r="W33" s="9">
        <v>0.65447897623400364</v>
      </c>
      <c r="X33" s="123">
        <v>539</v>
      </c>
      <c r="Y33" s="9">
        <v>0.98537477148080443</v>
      </c>
      <c r="Z33" s="123">
        <v>570</v>
      </c>
      <c r="AA33" s="9">
        <v>1.0420475319926874</v>
      </c>
      <c r="AB33" s="123">
        <v>355</v>
      </c>
      <c r="AC33" s="9">
        <v>0.64899451553930532</v>
      </c>
      <c r="AD33" s="123">
        <v>506</v>
      </c>
      <c r="AE33" s="101">
        <v>0.92504570383912244</v>
      </c>
    </row>
    <row r="34" spans="1:31" x14ac:dyDescent="0.2">
      <c r="A34" s="94" t="s">
        <v>37</v>
      </c>
      <c r="B34" s="134">
        <v>2673</v>
      </c>
      <c r="C34" s="124">
        <v>2485</v>
      </c>
      <c r="D34" s="14">
        <v>0.92966704077815188</v>
      </c>
      <c r="E34" s="124">
        <v>2280</v>
      </c>
      <c r="F34" s="14">
        <v>0.85297418630751964</v>
      </c>
      <c r="G34" s="124">
        <v>2776</v>
      </c>
      <c r="H34" s="14">
        <v>1.0385334829779274</v>
      </c>
      <c r="I34" s="124">
        <v>2283</v>
      </c>
      <c r="J34" s="14">
        <v>0.85409652076318743</v>
      </c>
      <c r="K34" s="124">
        <v>2280</v>
      </c>
      <c r="L34" s="14">
        <v>0.85297418630751964</v>
      </c>
      <c r="M34" s="124">
        <v>2444</v>
      </c>
      <c r="N34" s="14">
        <v>0.91432846988402539</v>
      </c>
      <c r="O34" s="124">
        <v>2647</v>
      </c>
      <c r="P34" s="14">
        <v>0.99027310138421254</v>
      </c>
      <c r="Q34" s="124">
        <v>766</v>
      </c>
      <c r="R34" s="14">
        <v>0.28656939768050876</v>
      </c>
      <c r="S34" s="134">
        <v>2709</v>
      </c>
      <c r="T34" s="124">
        <v>2169</v>
      </c>
      <c r="U34" s="14">
        <v>0.80066445182724255</v>
      </c>
      <c r="V34" s="124">
        <v>1603</v>
      </c>
      <c r="W34" s="14">
        <v>0.59173126614987082</v>
      </c>
      <c r="X34" s="124">
        <v>2327</v>
      </c>
      <c r="Y34" s="14">
        <v>0.85898855666297524</v>
      </c>
      <c r="Z34" s="124">
        <v>2276</v>
      </c>
      <c r="AA34" s="14">
        <v>0.84016242155777043</v>
      </c>
      <c r="AB34" s="124">
        <v>1469</v>
      </c>
      <c r="AC34" s="14">
        <v>0.54226651901070511</v>
      </c>
      <c r="AD34" s="124">
        <v>2424</v>
      </c>
      <c r="AE34" s="104">
        <v>0.89479512735326694</v>
      </c>
    </row>
    <row r="35" spans="1:31" ht="13.5" thickBot="1" x14ac:dyDescent="0.25">
      <c r="A35" s="118" t="s">
        <v>38</v>
      </c>
      <c r="B35" s="136">
        <v>141</v>
      </c>
      <c r="C35" s="128">
        <v>106</v>
      </c>
      <c r="D35" s="129">
        <v>0.75177304964539005</v>
      </c>
      <c r="E35" s="128">
        <v>105</v>
      </c>
      <c r="F35" s="129">
        <v>0.74468085106382975</v>
      </c>
      <c r="G35" s="128">
        <v>127</v>
      </c>
      <c r="H35" s="129">
        <v>0.900709219858156</v>
      </c>
      <c r="I35" s="128">
        <v>105</v>
      </c>
      <c r="J35" s="129">
        <v>0.74468085106382975</v>
      </c>
      <c r="K35" s="128">
        <v>105</v>
      </c>
      <c r="L35" s="129">
        <v>0.74468085106382975</v>
      </c>
      <c r="M35" s="128">
        <v>119</v>
      </c>
      <c r="N35" s="129">
        <v>0.84397163120567376</v>
      </c>
      <c r="O35" s="128">
        <v>152</v>
      </c>
      <c r="P35" s="129">
        <v>1.0780141843971631</v>
      </c>
      <c r="Q35" s="128">
        <v>22</v>
      </c>
      <c r="R35" s="129">
        <v>0.15602836879432624</v>
      </c>
      <c r="S35" s="136">
        <v>169</v>
      </c>
      <c r="T35" s="128">
        <v>145</v>
      </c>
      <c r="U35" s="129">
        <v>0.85798816568047342</v>
      </c>
      <c r="V35" s="128">
        <v>106</v>
      </c>
      <c r="W35" s="129">
        <v>0.62721893491124259</v>
      </c>
      <c r="X35" s="128">
        <v>142</v>
      </c>
      <c r="Y35" s="129">
        <v>0.84023668639053251</v>
      </c>
      <c r="Z35" s="128">
        <v>128</v>
      </c>
      <c r="AA35" s="129">
        <v>0.75739644970414199</v>
      </c>
      <c r="AB35" s="128">
        <v>44</v>
      </c>
      <c r="AC35" s="129">
        <v>0.26035502958579881</v>
      </c>
      <c r="AD35" s="128">
        <v>145</v>
      </c>
      <c r="AE35" s="120">
        <v>0.85798816568047342</v>
      </c>
    </row>
    <row r="36" spans="1:31" x14ac:dyDescent="0.2">
      <c r="A36" s="109" t="s">
        <v>39</v>
      </c>
      <c r="B36" s="113">
        <f>SUM(B37:B46)</f>
        <v>2531</v>
      </c>
      <c r="C36" s="126">
        <f>SUM(C37:C46)</f>
        <v>2414</v>
      </c>
      <c r="D36" s="127">
        <f t="shared" ref="D36" si="38">C36/B36</f>
        <v>0.95377321216910316</v>
      </c>
      <c r="E36" s="126">
        <f>SUM(E37:E46)</f>
        <v>2359</v>
      </c>
      <c r="F36" s="127">
        <f t="shared" ref="F36" si="39">E36/B36</f>
        <v>0.93204267088107462</v>
      </c>
      <c r="G36" s="126">
        <f>SUM(G37:G46)</f>
        <v>1920</v>
      </c>
      <c r="H36" s="127">
        <f t="shared" ref="H36" si="40">G36/B36</f>
        <v>0.75859344132753848</v>
      </c>
      <c r="I36" s="126">
        <f>SUM(I37:I46)</f>
        <v>2358</v>
      </c>
      <c r="J36" s="127">
        <f t="shared" ref="J36" si="41">I36/B36</f>
        <v>0.93164757013038324</v>
      </c>
      <c r="K36" s="126">
        <f>SUM(K37:K46)</f>
        <v>2357</v>
      </c>
      <c r="L36" s="127">
        <f>K36/B36</f>
        <v>0.93125246937969186</v>
      </c>
      <c r="M36" s="126">
        <f>SUM(M37:M46)</f>
        <v>2446</v>
      </c>
      <c r="N36" s="127">
        <f t="shared" ref="N36" si="42">M36/B36</f>
        <v>0.96641643619122874</v>
      </c>
      <c r="O36" s="126">
        <f>SUM(O37:O46)</f>
        <v>2493</v>
      </c>
      <c r="P36" s="127">
        <f t="shared" ref="P36" si="43">O36/B36</f>
        <v>0.9849861714737258</v>
      </c>
      <c r="Q36" s="126">
        <f>SUM(Q37:Q46)</f>
        <v>956</v>
      </c>
      <c r="R36" s="127">
        <f t="shared" ref="R36" si="44">Q36/(B36)</f>
        <v>0.37771631766100355</v>
      </c>
      <c r="S36" s="113">
        <f>SUM(S37:S46)</f>
        <v>2639</v>
      </c>
      <c r="T36" s="126">
        <f>SUM(T37:T46)</f>
        <v>2234</v>
      </c>
      <c r="U36" s="127">
        <f t="shared" ref="U36" si="45">T36/S36</f>
        <v>0.84653277756726031</v>
      </c>
      <c r="V36" s="126">
        <f>SUM(V37:V46)</f>
        <v>1938</v>
      </c>
      <c r="W36" s="127">
        <f>V36/S36</f>
        <v>0.73436907919666539</v>
      </c>
      <c r="X36" s="126">
        <f>SUM(X37:X46)</f>
        <v>2446</v>
      </c>
      <c r="Y36" s="127">
        <f t="shared" ref="Y36" si="46">X36/S36</f>
        <v>0.92686623721106476</v>
      </c>
      <c r="Z36" s="126">
        <f>SUM(Z37:Z46)</f>
        <v>2367</v>
      </c>
      <c r="AA36" s="127">
        <f t="shared" ref="AA36" si="47">Z36/S36</f>
        <v>0.89693065555134521</v>
      </c>
      <c r="AB36" s="126">
        <f>SUM(AB37:AB46)</f>
        <v>1729</v>
      </c>
      <c r="AC36" s="127">
        <f t="shared" ref="AC36" si="48">AB36/S36</f>
        <v>0.65517241379310343</v>
      </c>
      <c r="AD36" s="126">
        <f>SUM(AD37:AD46)</f>
        <v>2255</v>
      </c>
      <c r="AE36" s="114">
        <f t="shared" ref="AE36" si="49">AD36/S36</f>
        <v>0.85449033724895795</v>
      </c>
    </row>
    <row r="37" spans="1:31" x14ac:dyDescent="0.2">
      <c r="A37" s="94" t="s">
        <v>41</v>
      </c>
      <c r="B37" s="134">
        <v>292</v>
      </c>
      <c r="C37" s="124">
        <v>264</v>
      </c>
      <c r="D37" s="14">
        <v>0.90410958904109584</v>
      </c>
      <c r="E37" s="124">
        <v>263</v>
      </c>
      <c r="F37" s="14">
        <v>0.90068493150684936</v>
      </c>
      <c r="G37" s="124">
        <v>134</v>
      </c>
      <c r="H37" s="14">
        <v>0.4589041095890411</v>
      </c>
      <c r="I37" s="124">
        <v>263</v>
      </c>
      <c r="J37" s="14">
        <v>0.90068493150684936</v>
      </c>
      <c r="K37" s="124">
        <v>263</v>
      </c>
      <c r="L37" s="14">
        <v>0.90068493150684936</v>
      </c>
      <c r="M37" s="124">
        <v>301</v>
      </c>
      <c r="N37" s="14">
        <v>1.0308219178082192</v>
      </c>
      <c r="O37" s="124">
        <v>290</v>
      </c>
      <c r="P37" s="14">
        <v>0.99315068493150682</v>
      </c>
      <c r="Q37" s="124">
        <v>70</v>
      </c>
      <c r="R37" s="14">
        <v>0.23972602739726026</v>
      </c>
      <c r="S37" s="134">
        <v>315</v>
      </c>
      <c r="T37" s="124">
        <v>266</v>
      </c>
      <c r="U37" s="14">
        <v>0.84444444444444444</v>
      </c>
      <c r="V37" s="124">
        <v>213</v>
      </c>
      <c r="W37" s="14">
        <v>0.67619047619047623</v>
      </c>
      <c r="X37" s="124">
        <v>270</v>
      </c>
      <c r="Y37" s="14">
        <v>0.8571428571428571</v>
      </c>
      <c r="Z37" s="124">
        <v>261</v>
      </c>
      <c r="AA37" s="14">
        <v>0.82857142857142863</v>
      </c>
      <c r="AB37" s="124">
        <v>157</v>
      </c>
      <c r="AC37" s="14">
        <v>0.49841269841269842</v>
      </c>
      <c r="AD37" s="124">
        <v>261</v>
      </c>
      <c r="AE37" s="104">
        <v>0.82857142857142863</v>
      </c>
    </row>
    <row r="38" spans="1:31" x14ac:dyDescent="0.2">
      <c r="A38" s="93" t="s">
        <v>42</v>
      </c>
      <c r="B38" s="133">
        <v>233</v>
      </c>
      <c r="C38" s="123">
        <v>264</v>
      </c>
      <c r="D38" s="9">
        <v>1.1330472103004292</v>
      </c>
      <c r="E38" s="123">
        <v>262</v>
      </c>
      <c r="F38" s="9">
        <v>1.1244635193133048</v>
      </c>
      <c r="G38" s="123">
        <v>77</v>
      </c>
      <c r="H38" s="9">
        <v>0.33047210300429186</v>
      </c>
      <c r="I38" s="123">
        <v>262</v>
      </c>
      <c r="J38" s="9">
        <v>1.1244635193133048</v>
      </c>
      <c r="K38" s="123">
        <v>262</v>
      </c>
      <c r="L38" s="9">
        <v>1.1244635193133048</v>
      </c>
      <c r="M38" s="123">
        <v>235</v>
      </c>
      <c r="N38" s="9">
        <v>1.0085836909871244</v>
      </c>
      <c r="O38" s="123">
        <v>245</v>
      </c>
      <c r="P38" s="9">
        <v>1.0515021459227467</v>
      </c>
      <c r="Q38" s="123">
        <v>136</v>
      </c>
      <c r="R38" s="9">
        <v>0.58369098712446355</v>
      </c>
      <c r="S38" s="133">
        <v>253</v>
      </c>
      <c r="T38" s="123">
        <v>218</v>
      </c>
      <c r="U38" s="9">
        <v>0.86166007905138342</v>
      </c>
      <c r="V38" s="123">
        <v>185</v>
      </c>
      <c r="W38" s="9">
        <v>0.73122529644268774</v>
      </c>
      <c r="X38" s="123">
        <v>224</v>
      </c>
      <c r="Y38" s="9">
        <v>0.88537549407114624</v>
      </c>
      <c r="Z38" s="123">
        <v>230</v>
      </c>
      <c r="AA38" s="9">
        <v>0.90909090909090906</v>
      </c>
      <c r="AB38" s="123">
        <v>206</v>
      </c>
      <c r="AC38" s="9">
        <v>0.81422924901185767</v>
      </c>
      <c r="AD38" s="123">
        <v>209</v>
      </c>
      <c r="AE38" s="101">
        <v>0.82608695652173914</v>
      </c>
    </row>
    <row r="39" spans="1:31" x14ac:dyDescent="0.2">
      <c r="A39" s="94" t="s">
        <v>43</v>
      </c>
      <c r="B39" s="134">
        <v>123</v>
      </c>
      <c r="C39" s="124">
        <v>126</v>
      </c>
      <c r="D39" s="14">
        <v>1.024390243902439</v>
      </c>
      <c r="E39" s="124">
        <v>125</v>
      </c>
      <c r="F39" s="14">
        <v>1.0162601626016261</v>
      </c>
      <c r="G39" s="124">
        <v>23</v>
      </c>
      <c r="H39" s="14">
        <v>0.18699186991869918</v>
      </c>
      <c r="I39" s="124">
        <v>125</v>
      </c>
      <c r="J39" s="14">
        <v>1.0162601626016261</v>
      </c>
      <c r="K39" s="124">
        <v>125</v>
      </c>
      <c r="L39" s="14">
        <v>1.0162601626016261</v>
      </c>
      <c r="M39" s="124">
        <v>114</v>
      </c>
      <c r="N39" s="14">
        <v>0.92682926829268297</v>
      </c>
      <c r="O39" s="124">
        <v>114</v>
      </c>
      <c r="P39" s="14">
        <v>0.92682926829268297</v>
      </c>
      <c r="Q39" s="124">
        <v>106</v>
      </c>
      <c r="R39" s="14">
        <v>0.86178861788617889</v>
      </c>
      <c r="S39" s="134">
        <v>130</v>
      </c>
      <c r="T39" s="124">
        <v>150</v>
      </c>
      <c r="U39" s="14">
        <v>1.1538461538461537</v>
      </c>
      <c r="V39" s="124">
        <v>145</v>
      </c>
      <c r="W39" s="14">
        <v>1.1153846153846154</v>
      </c>
      <c r="X39" s="124">
        <v>151</v>
      </c>
      <c r="Y39" s="14">
        <v>1.1615384615384616</v>
      </c>
      <c r="Z39" s="124">
        <v>151</v>
      </c>
      <c r="AA39" s="14">
        <v>1.1615384615384616</v>
      </c>
      <c r="AB39" s="124">
        <v>142</v>
      </c>
      <c r="AC39" s="14">
        <v>1.0923076923076922</v>
      </c>
      <c r="AD39" s="124">
        <v>140</v>
      </c>
      <c r="AE39" s="104">
        <v>1.0769230769230769</v>
      </c>
    </row>
    <row r="40" spans="1:31" x14ac:dyDescent="0.2">
      <c r="A40" s="93" t="s">
        <v>44</v>
      </c>
      <c r="B40" s="133">
        <v>479</v>
      </c>
      <c r="C40" s="123">
        <v>458</v>
      </c>
      <c r="D40" s="9">
        <v>0.95615866388308979</v>
      </c>
      <c r="E40" s="123">
        <v>452</v>
      </c>
      <c r="F40" s="9">
        <v>0.94363256784968685</v>
      </c>
      <c r="G40" s="123">
        <v>129</v>
      </c>
      <c r="H40" s="9">
        <v>0.26931106471816285</v>
      </c>
      <c r="I40" s="123">
        <v>452</v>
      </c>
      <c r="J40" s="9">
        <v>0.94363256784968685</v>
      </c>
      <c r="K40" s="123">
        <v>452</v>
      </c>
      <c r="L40" s="9">
        <v>0.94363256784968685</v>
      </c>
      <c r="M40" s="123">
        <v>454</v>
      </c>
      <c r="N40" s="9">
        <v>0.94780793319415446</v>
      </c>
      <c r="O40" s="123">
        <v>516</v>
      </c>
      <c r="P40" s="9">
        <v>1.0772442588726514</v>
      </c>
      <c r="Q40" s="123">
        <v>150</v>
      </c>
      <c r="R40" s="9">
        <v>0.31315240083507306</v>
      </c>
      <c r="S40" s="133">
        <v>480</v>
      </c>
      <c r="T40" s="123">
        <v>485</v>
      </c>
      <c r="U40" s="9">
        <v>1.0104166666666667</v>
      </c>
      <c r="V40" s="123">
        <v>270</v>
      </c>
      <c r="W40" s="9">
        <v>0.5625</v>
      </c>
      <c r="X40" s="123">
        <v>516</v>
      </c>
      <c r="Y40" s="9">
        <v>1.075</v>
      </c>
      <c r="Z40" s="123">
        <v>494</v>
      </c>
      <c r="AA40" s="9">
        <v>1.0291666666666666</v>
      </c>
      <c r="AB40" s="123">
        <v>276</v>
      </c>
      <c r="AC40" s="9">
        <v>0.57499999999999996</v>
      </c>
      <c r="AD40" s="123">
        <v>484</v>
      </c>
      <c r="AE40" s="101">
        <v>1.0083333333333333</v>
      </c>
    </row>
    <row r="41" spans="1:31" x14ac:dyDescent="0.2">
      <c r="A41" s="94" t="s">
        <v>45</v>
      </c>
      <c r="B41" s="134">
        <v>214</v>
      </c>
      <c r="C41" s="124">
        <v>215</v>
      </c>
      <c r="D41" s="14">
        <v>1.0046728971962617</v>
      </c>
      <c r="E41" s="124">
        <v>215</v>
      </c>
      <c r="F41" s="14">
        <v>1.0046728971962617</v>
      </c>
      <c r="G41" s="124">
        <v>79</v>
      </c>
      <c r="H41" s="14">
        <v>0.36915887850467288</v>
      </c>
      <c r="I41" s="124">
        <v>215</v>
      </c>
      <c r="J41" s="14">
        <v>1.0046728971962617</v>
      </c>
      <c r="K41" s="124">
        <v>215</v>
      </c>
      <c r="L41" s="14">
        <v>1.0046728971962617</v>
      </c>
      <c r="M41" s="124">
        <v>235</v>
      </c>
      <c r="N41" s="14">
        <v>1.0981308411214954</v>
      </c>
      <c r="O41" s="124">
        <v>236</v>
      </c>
      <c r="P41" s="14">
        <v>1.1028037383177569</v>
      </c>
      <c r="Q41" s="124">
        <v>119</v>
      </c>
      <c r="R41" s="14">
        <v>0.55607476635514019</v>
      </c>
      <c r="S41" s="134">
        <v>236</v>
      </c>
      <c r="T41" s="124">
        <v>202</v>
      </c>
      <c r="U41" s="14">
        <v>0.85593220338983056</v>
      </c>
      <c r="V41" s="124">
        <v>213</v>
      </c>
      <c r="W41" s="14">
        <v>0.90254237288135597</v>
      </c>
      <c r="X41" s="124">
        <v>202</v>
      </c>
      <c r="Y41" s="14">
        <v>0.85593220338983056</v>
      </c>
      <c r="Z41" s="124">
        <v>202</v>
      </c>
      <c r="AA41" s="14">
        <v>0.85593220338983056</v>
      </c>
      <c r="AB41" s="124">
        <v>97</v>
      </c>
      <c r="AC41" s="14">
        <v>0.41101694915254239</v>
      </c>
      <c r="AD41" s="124">
        <v>202</v>
      </c>
      <c r="AE41" s="104">
        <v>0.85593220338983056</v>
      </c>
    </row>
    <row r="42" spans="1:31" x14ac:dyDescent="0.2">
      <c r="A42" s="93" t="s">
        <v>46</v>
      </c>
      <c r="B42" s="133">
        <v>75</v>
      </c>
      <c r="C42" s="123">
        <v>66</v>
      </c>
      <c r="D42" s="9">
        <v>0.88</v>
      </c>
      <c r="E42" s="123">
        <v>66</v>
      </c>
      <c r="F42" s="9">
        <v>0.88</v>
      </c>
      <c r="G42" s="123">
        <v>6</v>
      </c>
      <c r="H42" s="9">
        <v>0.08</v>
      </c>
      <c r="I42" s="123">
        <v>66</v>
      </c>
      <c r="J42" s="9">
        <v>0.88</v>
      </c>
      <c r="K42" s="123">
        <v>66</v>
      </c>
      <c r="L42" s="9">
        <v>0.88</v>
      </c>
      <c r="M42" s="123">
        <v>62</v>
      </c>
      <c r="N42" s="9">
        <v>0.82666666666666666</v>
      </c>
      <c r="O42" s="123">
        <v>65</v>
      </c>
      <c r="P42" s="9">
        <v>0.8666666666666667</v>
      </c>
      <c r="Q42" s="123">
        <v>23</v>
      </c>
      <c r="R42" s="9">
        <v>0.30666666666666664</v>
      </c>
      <c r="S42" s="133">
        <v>87</v>
      </c>
      <c r="T42" s="123">
        <v>69</v>
      </c>
      <c r="U42" s="9">
        <v>0.7931034482758621</v>
      </c>
      <c r="V42" s="123">
        <v>69</v>
      </c>
      <c r="W42" s="9">
        <v>0.7931034482758621</v>
      </c>
      <c r="X42" s="123">
        <v>69</v>
      </c>
      <c r="Y42" s="9">
        <v>0.7931034482758621</v>
      </c>
      <c r="Z42" s="123">
        <v>68</v>
      </c>
      <c r="AA42" s="9">
        <v>0.7816091954022989</v>
      </c>
      <c r="AB42" s="123">
        <v>66</v>
      </c>
      <c r="AC42" s="9">
        <v>0.75862068965517238</v>
      </c>
      <c r="AD42" s="123">
        <v>69</v>
      </c>
      <c r="AE42" s="101">
        <v>0.7931034482758621</v>
      </c>
    </row>
    <row r="43" spans="1:31" x14ac:dyDescent="0.2">
      <c r="A43" s="94" t="s">
        <v>47</v>
      </c>
      <c r="B43" s="134">
        <v>635</v>
      </c>
      <c r="C43" s="124">
        <v>623</v>
      </c>
      <c r="D43" s="14">
        <v>0.98110236220472435</v>
      </c>
      <c r="E43" s="124">
        <v>578</v>
      </c>
      <c r="F43" s="14">
        <v>0.9102362204724409</v>
      </c>
      <c r="G43" s="124">
        <v>191</v>
      </c>
      <c r="H43" s="14">
        <v>0.30078740157480316</v>
      </c>
      <c r="I43" s="124">
        <v>576</v>
      </c>
      <c r="J43" s="14">
        <v>0.90708661417322833</v>
      </c>
      <c r="K43" s="124">
        <v>576</v>
      </c>
      <c r="L43" s="14">
        <v>0.90708661417322833</v>
      </c>
      <c r="M43" s="124">
        <v>625</v>
      </c>
      <c r="N43" s="14">
        <v>0.98425196850393704</v>
      </c>
      <c r="O43" s="124">
        <v>600</v>
      </c>
      <c r="P43" s="14">
        <v>0.94488188976377951</v>
      </c>
      <c r="Q43" s="124">
        <v>198</v>
      </c>
      <c r="R43" s="14">
        <v>0.31181102362204727</v>
      </c>
      <c r="S43" s="134">
        <v>651</v>
      </c>
      <c r="T43" s="124">
        <v>432</v>
      </c>
      <c r="U43" s="14">
        <v>0.66359447004608296</v>
      </c>
      <c r="V43" s="124">
        <v>460</v>
      </c>
      <c r="W43" s="14">
        <v>0.70660522273425497</v>
      </c>
      <c r="X43" s="124">
        <v>592</v>
      </c>
      <c r="Y43" s="14">
        <v>0.90937019969278032</v>
      </c>
      <c r="Z43" s="124">
        <v>540</v>
      </c>
      <c r="AA43" s="14">
        <v>0.82949308755760365</v>
      </c>
      <c r="AB43" s="124">
        <v>495</v>
      </c>
      <c r="AC43" s="14">
        <v>0.76036866359447008</v>
      </c>
      <c r="AD43" s="124">
        <v>469</v>
      </c>
      <c r="AE43" s="104">
        <v>0.72043010752688175</v>
      </c>
    </row>
    <row r="44" spans="1:31" x14ac:dyDescent="0.2">
      <c r="A44" s="93" t="s">
        <v>48</v>
      </c>
      <c r="B44" s="133">
        <v>191</v>
      </c>
      <c r="C44" s="123">
        <v>178</v>
      </c>
      <c r="D44" s="9">
        <v>0.93193717277486909</v>
      </c>
      <c r="E44" s="123">
        <v>178</v>
      </c>
      <c r="F44" s="9">
        <v>0.93193717277486909</v>
      </c>
      <c r="G44" s="123">
        <v>39</v>
      </c>
      <c r="H44" s="9">
        <v>0.20418848167539266</v>
      </c>
      <c r="I44" s="123">
        <v>179</v>
      </c>
      <c r="J44" s="9">
        <v>0.93717277486910999</v>
      </c>
      <c r="K44" s="123">
        <v>178</v>
      </c>
      <c r="L44" s="9">
        <v>0.93193717277486909</v>
      </c>
      <c r="M44" s="123">
        <v>177</v>
      </c>
      <c r="N44" s="9">
        <v>0.92670157068062831</v>
      </c>
      <c r="O44" s="123">
        <v>183</v>
      </c>
      <c r="P44" s="9">
        <v>0.95811518324607325</v>
      </c>
      <c r="Q44" s="123">
        <v>82</v>
      </c>
      <c r="R44" s="9">
        <v>0.4293193717277487</v>
      </c>
      <c r="S44" s="133">
        <v>195</v>
      </c>
      <c r="T44" s="123">
        <v>182</v>
      </c>
      <c r="U44" s="9">
        <v>0.93333333333333335</v>
      </c>
      <c r="V44" s="123">
        <v>155</v>
      </c>
      <c r="W44" s="9">
        <v>0.79487179487179482</v>
      </c>
      <c r="X44" s="123">
        <v>192</v>
      </c>
      <c r="Y44" s="9">
        <v>0.98461538461538467</v>
      </c>
      <c r="Z44" s="123">
        <v>191</v>
      </c>
      <c r="AA44" s="9">
        <v>0.97948717948717945</v>
      </c>
      <c r="AB44" s="123">
        <v>152</v>
      </c>
      <c r="AC44" s="9">
        <v>0.77948717948717949</v>
      </c>
      <c r="AD44" s="123">
        <v>191</v>
      </c>
      <c r="AE44" s="101">
        <v>0.97948717948717945</v>
      </c>
    </row>
    <row r="45" spans="1:31" x14ac:dyDescent="0.2">
      <c r="A45" s="94" t="s">
        <v>49</v>
      </c>
      <c r="B45" s="134">
        <v>69</v>
      </c>
      <c r="C45" s="124">
        <v>71</v>
      </c>
      <c r="D45" s="14">
        <v>1.0289855072463767</v>
      </c>
      <c r="E45" s="124">
        <v>71</v>
      </c>
      <c r="F45" s="14">
        <v>1.0289855072463767</v>
      </c>
      <c r="G45" s="124">
        <v>26</v>
      </c>
      <c r="H45" s="14">
        <v>0.37681159420289856</v>
      </c>
      <c r="I45" s="124">
        <v>71</v>
      </c>
      <c r="J45" s="14">
        <v>1.0289855072463767</v>
      </c>
      <c r="K45" s="124">
        <v>71</v>
      </c>
      <c r="L45" s="14">
        <v>1.0289855072463767</v>
      </c>
      <c r="M45" s="124">
        <v>80</v>
      </c>
      <c r="N45" s="14">
        <v>1.1594202898550725</v>
      </c>
      <c r="O45" s="124">
        <v>80</v>
      </c>
      <c r="P45" s="14">
        <v>1.1594202898550725</v>
      </c>
      <c r="Q45" s="124">
        <v>36</v>
      </c>
      <c r="R45" s="14">
        <v>0.52173913043478259</v>
      </c>
      <c r="S45" s="134">
        <v>71</v>
      </c>
      <c r="T45" s="124">
        <v>68</v>
      </c>
      <c r="U45" s="14">
        <v>0.95774647887323938</v>
      </c>
      <c r="V45" s="124">
        <v>63</v>
      </c>
      <c r="W45" s="14">
        <v>0.88732394366197187</v>
      </c>
      <c r="X45" s="124">
        <v>68</v>
      </c>
      <c r="Y45" s="14">
        <v>0.95774647887323938</v>
      </c>
      <c r="Z45" s="124">
        <v>68</v>
      </c>
      <c r="AA45" s="14">
        <v>0.95774647887323938</v>
      </c>
      <c r="AB45" s="124">
        <v>48</v>
      </c>
      <c r="AC45" s="14">
        <v>0.676056338028169</v>
      </c>
      <c r="AD45" s="124">
        <v>68</v>
      </c>
      <c r="AE45" s="104">
        <v>0.95774647887323938</v>
      </c>
    </row>
    <row r="46" spans="1:31" ht="13.5" thickBot="1" x14ac:dyDescent="0.25">
      <c r="A46" s="118" t="s">
        <v>40</v>
      </c>
      <c r="B46" s="136">
        <v>220</v>
      </c>
      <c r="C46" s="128">
        <v>149</v>
      </c>
      <c r="D46" s="129">
        <v>0.67727272727272725</v>
      </c>
      <c r="E46" s="128">
        <v>149</v>
      </c>
      <c r="F46" s="129">
        <v>0.67727272727272725</v>
      </c>
      <c r="G46" s="128">
        <v>1216</v>
      </c>
      <c r="H46" s="129">
        <v>5.5272727272727273</v>
      </c>
      <c r="I46" s="128">
        <v>149</v>
      </c>
      <c r="J46" s="129">
        <v>0.67727272727272725</v>
      </c>
      <c r="K46" s="128">
        <v>149</v>
      </c>
      <c r="L46" s="129">
        <v>0.67727272727272725</v>
      </c>
      <c r="M46" s="128">
        <v>163</v>
      </c>
      <c r="N46" s="129">
        <v>0.74090909090909096</v>
      </c>
      <c r="O46" s="128">
        <v>164</v>
      </c>
      <c r="P46" s="129">
        <v>0.74545454545454548</v>
      </c>
      <c r="Q46" s="128">
        <v>36</v>
      </c>
      <c r="R46" s="129">
        <v>0.16363636363636364</v>
      </c>
      <c r="S46" s="136">
        <v>221</v>
      </c>
      <c r="T46" s="128">
        <v>162</v>
      </c>
      <c r="U46" s="129">
        <v>0.73303167420814475</v>
      </c>
      <c r="V46" s="128">
        <v>165</v>
      </c>
      <c r="W46" s="129">
        <v>0.74660633484162897</v>
      </c>
      <c r="X46" s="128">
        <v>162</v>
      </c>
      <c r="Y46" s="129">
        <v>0.73303167420814475</v>
      </c>
      <c r="Z46" s="128">
        <v>162</v>
      </c>
      <c r="AA46" s="129">
        <v>0.73303167420814475</v>
      </c>
      <c r="AB46" s="128">
        <v>90</v>
      </c>
      <c r="AC46" s="129">
        <v>0.40723981900452488</v>
      </c>
      <c r="AD46" s="128">
        <v>162</v>
      </c>
      <c r="AE46" s="120">
        <v>0.73303167420814475</v>
      </c>
    </row>
    <row r="47" spans="1:31" x14ac:dyDescent="0.2">
      <c r="A47" s="109" t="s">
        <v>50</v>
      </c>
      <c r="B47" s="113">
        <f>SUM(B48:B66)</f>
        <v>2528</v>
      </c>
      <c r="C47" s="126">
        <f>SUM(C48:C66)</f>
        <v>2282</v>
      </c>
      <c r="D47" s="127">
        <f t="shared" ref="D47" si="50">C47/B47</f>
        <v>0.90268987341772156</v>
      </c>
      <c r="E47" s="126">
        <f>SUM(E48:E66)</f>
        <v>2293</v>
      </c>
      <c r="F47" s="127">
        <f t="shared" ref="F47" si="51">E47/B47</f>
        <v>0.90704113924050633</v>
      </c>
      <c r="G47" s="126">
        <f>SUM(G48:G66)</f>
        <v>2067</v>
      </c>
      <c r="H47" s="127">
        <f t="shared" ref="H47" si="52">G47/B47</f>
        <v>0.81764240506329111</v>
      </c>
      <c r="I47" s="126">
        <f>SUM(I48:I66)</f>
        <v>2290</v>
      </c>
      <c r="J47" s="127">
        <f t="shared" ref="J47" si="53">I47/B47</f>
        <v>0.90585443037974689</v>
      </c>
      <c r="K47" s="126">
        <f>SUM(K48:K66)</f>
        <v>2288</v>
      </c>
      <c r="L47" s="127">
        <f>K47/B47</f>
        <v>0.90506329113924056</v>
      </c>
      <c r="M47" s="126">
        <f>SUM(M48:M66)</f>
        <v>2261</v>
      </c>
      <c r="N47" s="127">
        <f t="shared" ref="N47" si="54">M47/B47</f>
        <v>0.89438291139240511</v>
      </c>
      <c r="O47" s="126">
        <f>SUM(O48:O66)</f>
        <v>2403</v>
      </c>
      <c r="P47" s="127">
        <f t="shared" ref="P47" si="55">O47/B47</f>
        <v>0.95055379746835444</v>
      </c>
      <c r="Q47" s="126">
        <f>SUM(Q48:Q66)</f>
        <v>1034</v>
      </c>
      <c r="R47" s="127">
        <f t="shared" ref="R47" si="56">Q47/(B47)</f>
        <v>0.40901898734177217</v>
      </c>
      <c r="S47" s="113">
        <f>SUM(S48:S66)</f>
        <v>2716</v>
      </c>
      <c r="T47" s="126">
        <f>SUM(T48:T66)</f>
        <v>2350</v>
      </c>
      <c r="U47" s="127">
        <f t="shared" ref="U47" si="57">T47/S47</f>
        <v>0.86524300441826218</v>
      </c>
      <c r="V47" s="126">
        <f>SUM(V48:V66)</f>
        <v>2175</v>
      </c>
      <c r="W47" s="127">
        <f>V47/S47</f>
        <v>0.80081001472754054</v>
      </c>
      <c r="X47" s="126">
        <f>SUM(X48:X66)</f>
        <v>2397</v>
      </c>
      <c r="Y47" s="127">
        <f t="shared" ref="Y47" si="58">X47/S47</f>
        <v>0.88254786450662737</v>
      </c>
      <c r="Z47" s="126">
        <f>SUM(Z48:Z66)</f>
        <v>2401</v>
      </c>
      <c r="AA47" s="127">
        <f t="shared" ref="AA47" si="59">Z47/S47</f>
        <v>0.884020618556701</v>
      </c>
      <c r="AB47" s="126">
        <f>SUM(AB48:AB66)</f>
        <v>1760</v>
      </c>
      <c r="AC47" s="127">
        <f>AB47/S47</f>
        <v>0.64801178203240062</v>
      </c>
      <c r="AD47" s="126">
        <f>SUM(AD48:AD66)</f>
        <v>2382</v>
      </c>
      <c r="AE47" s="114">
        <f t="shared" ref="AE47" si="60">AD47/S47</f>
        <v>0.87702503681885124</v>
      </c>
    </row>
    <row r="48" spans="1:31" x14ac:dyDescent="0.2">
      <c r="A48" s="94" t="s">
        <v>52</v>
      </c>
      <c r="B48" s="134">
        <v>25</v>
      </c>
      <c r="C48" s="124">
        <v>11</v>
      </c>
      <c r="D48" s="14">
        <v>0.44</v>
      </c>
      <c r="E48" s="124">
        <v>11</v>
      </c>
      <c r="F48" s="14">
        <v>0.44</v>
      </c>
      <c r="G48" s="124">
        <v>0</v>
      </c>
      <c r="H48" s="14">
        <v>0</v>
      </c>
      <c r="I48" s="124">
        <v>11</v>
      </c>
      <c r="J48" s="14">
        <v>0.44</v>
      </c>
      <c r="K48" s="124">
        <v>11</v>
      </c>
      <c r="L48" s="14">
        <v>0.44</v>
      </c>
      <c r="M48" s="124">
        <v>15</v>
      </c>
      <c r="N48" s="14">
        <v>0.6</v>
      </c>
      <c r="O48" s="124">
        <v>15</v>
      </c>
      <c r="P48" s="14">
        <v>0.6</v>
      </c>
      <c r="Q48" s="124">
        <v>7</v>
      </c>
      <c r="R48" s="14">
        <v>0.28000000000000003</v>
      </c>
      <c r="S48" s="134">
        <v>23</v>
      </c>
      <c r="T48" s="124">
        <v>17</v>
      </c>
      <c r="U48" s="14">
        <v>0.73913043478260865</v>
      </c>
      <c r="V48" s="124">
        <v>18</v>
      </c>
      <c r="W48" s="14">
        <v>0.78260869565217395</v>
      </c>
      <c r="X48" s="124">
        <v>17</v>
      </c>
      <c r="Y48" s="14">
        <v>0.73913043478260865</v>
      </c>
      <c r="Z48" s="124">
        <v>17</v>
      </c>
      <c r="AA48" s="14">
        <v>0.73913043478260865</v>
      </c>
      <c r="AB48" s="124">
        <v>10</v>
      </c>
      <c r="AC48" s="14">
        <v>0.43478260869565216</v>
      </c>
      <c r="AD48" s="124">
        <v>17</v>
      </c>
      <c r="AE48" s="104">
        <v>0.73913043478260865</v>
      </c>
    </row>
    <row r="49" spans="1:31" x14ac:dyDescent="0.2">
      <c r="A49" s="93" t="s">
        <v>51</v>
      </c>
      <c r="B49" s="133">
        <v>323</v>
      </c>
      <c r="C49" s="123">
        <v>298</v>
      </c>
      <c r="D49" s="9">
        <v>0.92260061919504643</v>
      </c>
      <c r="E49" s="123">
        <v>296</v>
      </c>
      <c r="F49" s="9">
        <v>0.91640866873065019</v>
      </c>
      <c r="G49" s="123">
        <v>1318</v>
      </c>
      <c r="H49" s="9">
        <v>4.0804953560371517</v>
      </c>
      <c r="I49" s="123">
        <v>296</v>
      </c>
      <c r="J49" s="9">
        <v>0.91640866873065019</v>
      </c>
      <c r="K49" s="123">
        <v>296</v>
      </c>
      <c r="L49" s="9">
        <v>0.91640866873065019</v>
      </c>
      <c r="M49" s="123">
        <v>321</v>
      </c>
      <c r="N49" s="9">
        <v>0.99380804953560375</v>
      </c>
      <c r="O49" s="123">
        <v>331</v>
      </c>
      <c r="P49" s="9">
        <v>1.0247678018575852</v>
      </c>
      <c r="Q49" s="123">
        <v>105</v>
      </c>
      <c r="R49" s="9">
        <v>0.32507739938080493</v>
      </c>
      <c r="S49" s="133">
        <v>334</v>
      </c>
      <c r="T49" s="123">
        <v>264</v>
      </c>
      <c r="U49" s="9">
        <v>0.79041916167664672</v>
      </c>
      <c r="V49" s="123">
        <v>264</v>
      </c>
      <c r="W49" s="9">
        <v>0.79041916167664672</v>
      </c>
      <c r="X49" s="123">
        <v>328</v>
      </c>
      <c r="Y49" s="9">
        <v>0.98203592814371254</v>
      </c>
      <c r="Z49" s="123">
        <v>319</v>
      </c>
      <c r="AA49" s="9">
        <v>0.95508982035928147</v>
      </c>
      <c r="AB49" s="123">
        <v>196</v>
      </c>
      <c r="AC49" s="9">
        <v>0.58682634730538918</v>
      </c>
      <c r="AD49" s="123">
        <v>299</v>
      </c>
      <c r="AE49" s="101">
        <v>0.89520958083832336</v>
      </c>
    </row>
    <row r="50" spans="1:31" x14ac:dyDescent="0.2">
      <c r="A50" s="94" t="s">
        <v>53</v>
      </c>
      <c r="B50" s="134">
        <v>99</v>
      </c>
      <c r="C50" s="124">
        <v>99</v>
      </c>
      <c r="D50" s="14">
        <v>1</v>
      </c>
      <c r="E50" s="124">
        <v>96</v>
      </c>
      <c r="F50" s="14">
        <v>0.96969696969696972</v>
      </c>
      <c r="G50" s="124">
        <v>6</v>
      </c>
      <c r="H50" s="14">
        <v>6.0606060606060608E-2</v>
      </c>
      <c r="I50" s="124">
        <v>96</v>
      </c>
      <c r="J50" s="14">
        <v>0.96969696969696972</v>
      </c>
      <c r="K50" s="124">
        <v>96</v>
      </c>
      <c r="L50" s="14">
        <v>0.96969696969696972</v>
      </c>
      <c r="M50" s="124">
        <v>92</v>
      </c>
      <c r="N50" s="14">
        <v>0.92929292929292928</v>
      </c>
      <c r="O50" s="124">
        <v>89</v>
      </c>
      <c r="P50" s="14">
        <v>0.89898989898989901</v>
      </c>
      <c r="Q50" s="124">
        <v>71</v>
      </c>
      <c r="R50" s="14">
        <v>0.71717171717171713</v>
      </c>
      <c r="S50" s="134">
        <v>99</v>
      </c>
      <c r="T50" s="124">
        <v>110</v>
      </c>
      <c r="U50" s="14">
        <v>1.1111111111111112</v>
      </c>
      <c r="V50" s="124">
        <v>106</v>
      </c>
      <c r="W50" s="14">
        <v>1.0707070707070707</v>
      </c>
      <c r="X50" s="124">
        <v>102</v>
      </c>
      <c r="Y50" s="14">
        <v>1.0303030303030303</v>
      </c>
      <c r="Z50" s="124">
        <v>108</v>
      </c>
      <c r="AA50" s="14">
        <v>1.0909090909090908</v>
      </c>
      <c r="AB50" s="124">
        <v>192</v>
      </c>
      <c r="AC50" s="14">
        <v>1.9393939393939394</v>
      </c>
      <c r="AD50" s="124">
        <v>91</v>
      </c>
      <c r="AE50" s="104">
        <v>0.91919191919191923</v>
      </c>
    </row>
    <row r="51" spans="1:31" x14ac:dyDescent="0.2">
      <c r="A51" s="93" t="s">
        <v>54</v>
      </c>
      <c r="B51" s="133">
        <v>30</v>
      </c>
      <c r="C51" s="123">
        <v>25</v>
      </c>
      <c r="D51" s="9">
        <v>0.83333333333333337</v>
      </c>
      <c r="E51" s="123">
        <v>24</v>
      </c>
      <c r="F51" s="9">
        <v>0.8</v>
      </c>
      <c r="G51" s="123">
        <v>6</v>
      </c>
      <c r="H51" s="9">
        <v>0.2</v>
      </c>
      <c r="I51" s="123">
        <v>24</v>
      </c>
      <c r="J51" s="9">
        <v>0.8</v>
      </c>
      <c r="K51" s="123">
        <v>24</v>
      </c>
      <c r="L51" s="9">
        <v>0.8</v>
      </c>
      <c r="M51" s="123">
        <v>24</v>
      </c>
      <c r="N51" s="9">
        <v>0.8</v>
      </c>
      <c r="O51" s="123">
        <v>25</v>
      </c>
      <c r="P51" s="9">
        <v>0.83333333333333337</v>
      </c>
      <c r="Q51" s="123">
        <v>16</v>
      </c>
      <c r="R51" s="9">
        <v>0.53333333333333333</v>
      </c>
      <c r="S51" s="133">
        <v>37</v>
      </c>
      <c r="T51" s="123">
        <v>26</v>
      </c>
      <c r="U51" s="9">
        <v>0.70270270270270274</v>
      </c>
      <c r="V51" s="123">
        <v>29</v>
      </c>
      <c r="W51" s="9">
        <v>0.78378378378378377</v>
      </c>
      <c r="X51" s="123">
        <v>20</v>
      </c>
      <c r="Y51" s="9">
        <v>0.54054054054054057</v>
      </c>
      <c r="Z51" s="123">
        <v>25</v>
      </c>
      <c r="AA51" s="9">
        <v>0.67567567567567566</v>
      </c>
      <c r="AB51" s="123">
        <v>32</v>
      </c>
      <c r="AC51" s="9">
        <v>0.86486486486486491</v>
      </c>
      <c r="AD51" s="123">
        <v>21</v>
      </c>
      <c r="AE51" s="101">
        <v>0.56756756756756754</v>
      </c>
    </row>
    <row r="52" spans="1:31" x14ac:dyDescent="0.2">
      <c r="A52" s="94" t="s">
        <v>55</v>
      </c>
      <c r="B52" s="134">
        <v>110</v>
      </c>
      <c r="C52" s="124">
        <v>93</v>
      </c>
      <c r="D52" s="14">
        <v>0.84545454545454546</v>
      </c>
      <c r="E52" s="124">
        <v>93</v>
      </c>
      <c r="F52" s="14">
        <v>0.84545454545454546</v>
      </c>
      <c r="G52" s="124">
        <v>39</v>
      </c>
      <c r="H52" s="14">
        <v>0.35454545454545455</v>
      </c>
      <c r="I52" s="124">
        <v>93</v>
      </c>
      <c r="J52" s="14">
        <v>0.84545454545454546</v>
      </c>
      <c r="K52" s="124">
        <v>93</v>
      </c>
      <c r="L52" s="14">
        <v>0.84545454545454546</v>
      </c>
      <c r="M52" s="124">
        <v>91</v>
      </c>
      <c r="N52" s="14">
        <v>0.82727272727272727</v>
      </c>
      <c r="O52" s="124">
        <v>90</v>
      </c>
      <c r="P52" s="14">
        <v>0.81818181818181823</v>
      </c>
      <c r="Q52" s="124">
        <v>24</v>
      </c>
      <c r="R52" s="14">
        <v>0.21818181818181817</v>
      </c>
      <c r="S52" s="134">
        <v>114</v>
      </c>
      <c r="T52" s="124">
        <v>91</v>
      </c>
      <c r="U52" s="14">
        <v>0.79824561403508776</v>
      </c>
      <c r="V52" s="124">
        <v>98</v>
      </c>
      <c r="W52" s="14">
        <v>0.85964912280701755</v>
      </c>
      <c r="X52" s="124">
        <v>99</v>
      </c>
      <c r="Y52" s="14">
        <v>0.86842105263157898</v>
      </c>
      <c r="Z52" s="124">
        <v>97</v>
      </c>
      <c r="AA52" s="14">
        <v>0.85087719298245612</v>
      </c>
      <c r="AB52" s="124">
        <v>68</v>
      </c>
      <c r="AC52" s="14">
        <v>0.59649122807017541</v>
      </c>
      <c r="AD52" s="124">
        <v>100</v>
      </c>
      <c r="AE52" s="104">
        <v>0.8771929824561403</v>
      </c>
    </row>
    <row r="53" spans="1:31" x14ac:dyDescent="0.2">
      <c r="A53" s="93" t="s">
        <v>113</v>
      </c>
      <c r="B53" s="133">
        <v>115</v>
      </c>
      <c r="C53" s="123">
        <v>98</v>
      </c>
      <c r="D53" s="9">
        <v>0.85217391304347823</v>
      </c>
      <c r="E53" s="123">
        <v>98</v>
      </c>
      <c r="F53" s="9">
        <v>0.85217391304347823</v>
      </c>
      <c r="G53" s="123">
        <v>20</v>
      </c>
      <c r="H53" s="9">
        <v>0.17391304347826086</v>
      </c>
      <c r="I53" s="123">
        <v>98</v>
      </c>
      <c r="J53" s="9">
        <v>0.85217391304347823</v>
      </c>
      <c r="K53" s="123">
        <v>98</v>
      </c>
      <c r="L53" s="9">
        <v>0.85217391304347823</v>
      </c>
      <c r="M53" s="123">
        <v>104</v>
      </c>
      <c r="N53" s="9">
        <v>0.90434782608695652</v>
      </c>
      <c r="O53" s="123">
        <v>101</v>
      </c>
      <c r="P53" s="9">
        <v>0.87826086956521743</v>
      </c>
      <c r="Q53" s="123">
        <v>50</v>
      </c>
      <c r="R53" s="9">
        <v>0.43478260869565216</v>
      </c>
      <c r="S53" s="133">
        <v>119</v>
      </c>
      <c r="T53" s="123">
        <v>100</v>
      </c>
      <c r="U53" s="9">
        <v>0.84033613445378152</v>
      </c>
      <c r="V53" s="123">
        <v>101</v>
      </c>
      <c r="W53" s="9">
        <v>0.84873949579831931</v>
      </c>
      <c r="X53" s="123">
        <v>101</v>
      </c>
      <c r="Y53" s="9">
        <v>0.84873949579831931</v>
      </c>
      <c r="Z53" s="123">
        <v>98</v>
      </c>
      <c r="AA53" s="9">
        <v>0.82352941176470584</v>
      </c>
      <c r="AB53" s="123">
        <v>96</v>
      </c>
      <c r="AC53" s="9">
        <v>0.80672268907563027</v>
      </c>
      <c r="AD53" s="123">
        <v>97</v>
      </c>
      <c r="AE53" s="101">
        <v>0.81512605042016806</v>
      </c>
    </row>
    <row r="54" spans="1:31" x14ac:dyDescent="0.2">
      <c r="A54" s="94" t="s">
        <v>56</v>
      </c>
      <c r="B54" s="134">
        <v>178</v>
      </c>
      <c r="C54" s="124">
        <v>164</v>
      </c>
      <c r="D54" s="14">
        <v>0.9213483146067416</v>
      </c>
      <c r="E54" s="124">
        <v>170</v>
      </c>
      <c r="F54" s="14">
        <v>0.9550561797752809</v>
      </c>
      <c r="G54" s="124">
        <v>42</v>
      </c>
      <c r="H54" s="14">
        <v>0.23595505617977527</v>
      </c>
      <c r="I54" s="124">
        <v>170</v>
      </c>
      <c r="J54" s="14">
        <v>0.9550561797752809</v>
      </c>
      <c r="K54" s="124">
        <v>170</v>
      </c>
      <c r="L54" s="14">
        <v>0.9550561797752809</v>
      </c>
      <c r="M54" s="124">
        <v>177</v>
      </c>
      <c r="N54" s="14">
        <v>0.9943820224719101</v>
      </c>
      <c r="O54" s="124">
        <v>184</v>
      </c>
      <c r="P54" s="14">
        <v>1.0337078651685394</v>
      </c>
      <c r="Q54" s="124">
        <v>92</v>
      </c>
      <c r="R54" s="14">
        <v>0.5168539325842697</v>
      </c>
      <c r="S54" s="134">
        <v>177</v>
      </c>
      <c r="T54" s="124">
        <v>179</v>
      </c>
      <c r="U54" s="14">
        <v>1.0112994350282485</v>
      </c>
      <c r="V54" s="124">
        <v>180</v>
      </c>
      <c r="W54" s="14">
        <v>1.0169491525423728</v>
      </c>
      <c r="X54" s="124">
        <v>185</v>
      </c>
      <c r="Y54" s="14">
        <v>1.0451977401129944</v>
      </c>
      <c r="Z54" s="124">
        <v>182</v>
      </c>
      <c r="AA54" s="14">
        <v>1.0282485875706215</v>
      </c>
      <c r="AB54" s="124">
        <v>186</v>
      </c>
      <c r="AC54" s="14">
        <v>1.0508474576271187</v>
      </c>
      <c r="AD54" s="124">
        <v>184</v>
      </c>
      <c r="AE54" s="104">
        <v>1.03954802259887</v>
      </c>
    </row>
    <row r="55" spans="1:31" x14ac:dyDescent="0.2">
      <c r="A55" s="93" t="s">
        <v>57</v>
      </c>
      <c r="B55" s="133">
        <v>356</v>
      </c>
      <c r="C55" s="123">
        <v>281</v>
      </c>
      <c r="D55" s="9">
        <v>0.7893258426966292</v>
      </c>
      <c r="E55" s="123">
        <v>287</v>
      </c>
      <c r="F55" s="9">
        <v>0.8061797752808989</v>
      </c>
      <c r="G55" s="123">
        <v>163</v>
      </c>
      <c r="H55" s="9">
        <v>0.45786516853932585</v>
      </c>
      <c r="I55" s="123">
        <v>287</v>
      </c>
      <c r="J55" s="9">
        <v>0.8061797752808989</v>
      </c>
      <c r="K55" s="123">
        <v>287</v>
      </c>
      <c r="L55" s="9">
        <v>0.8061797752808989</v>
      </c>
      <c r="M55" s="123">
        <v>299</v>
      </c>
      <c r="N55" s="9">
        <v>0.8398876404494382</v>
      </c>
      <c r="O55" s="123">
        <v>325</v>
      </c>
      <c r="P55" s="9">
        <v>0.9129213483146067</v>
      </c>
      <c r="Q55" s="123">
        <v>86</v>
      </c>
      <c r="R55" s="9">
        <v>0.24157303370786518</v>
      </c>
      <c r="S55" s="133">
        <v>413</v>
      </c>
      <c r="T55" s="123">
        <v>316</v>
      </c>
      <c r="U55" s="9">
        <v>0.76513317191283292</v>
      </c>
      <c r="V55" s="123">
        <v>223</v>
      </c>
      <c r="W55" s="9">
        <v>0.53995157384987891</v>
      </c>
      <c r="X55" s="123">
        <v>270</v>
      </c>
      <c r="Y55" s="9">
        <v>0.65375302663438262</v>
      </c>
      <c r="Z55" s="123">
        <v>298</v>
      </c>
      <c r="AA55" s="9">
        <v>0.72154963680387407</v>
      </c>
      <c r="AB55" s="123">
        <v>165</v>
      </c>
      <c r="AC55" s="9">
        <v>0.39951573849878935</v>
      </c>
      <c r="AD55" s="123">
        <v>322</v>
      </c>
      <c r="AE55" s="101">
        <v>0.77966101694915257</v>
      </c>
    </row>
    <row r="56" spans="1:31" x14ac:dyDescent="0.2">
      <c r="A56" s="94" t="s">
        <v>58</v>
      </c>
      <c r="B56" s="134">
        <v>99</v>
      </c>
      <c r="C56" s="124">
        <v>74</v>
      </c>
      <c r="D56" s="14">
        <v>0.74747474747474751</v>
      </c>
      <c r="E56" s="124">
        <v>75</v>
      </c>
      <c r="F56" s="14">
        <v>0.75757575757575757</v>
      </c>
      <c r="G56" s="124">
        <v>12</v>
      </c>
      <c r="H56" s="14">
        <v>0.12121212121212122</v>
      </c>
      <c r="I56" s="124">
        <v>75</v>
      </c>
      <c r="J56" s="14">
        <v>0.75757575757575757</v>
      </c>
      <c r="K56" s="124">
        <v>75</v>
      </c>
      <c r="L56" s="14">
        <v>0.75757575757575757</v>
      </c>
      <c r="M56" s="124">
        <v>77</v>
      </c>
      <c r="N56" s="14">
        <v>0.77777777777777779</v>
      </c>
      <c r="O56" s="124">
        <v>77</v>
      </c>
      <c r="P56" s="14">
        <v>0.77777777777777779</v>
      </c>
      <c r="Q56" s="124">
        <v>47</v>
      </c>
      <c r="R56" s="14">
        <v>0.47474747474747475</v>
      </c>
      <c r="S56" s="134">
        <v>107</v>
      </c>
      <c r="T56" s="124">
        <v>76</v>
      </c>
      <c r="U56" s="14">
        <v>0.71028037383177567</v>
      </c>
      <c r="V56" s="124">
        <v>83</v>
      </c>
      <c r="W56" s="14">
        <v>0.77570093457943923</v>
      </c>
      <c r="X56" s="124">
        <v>75</v>
      </c>
      <c r="Y56" s="14">
        <v>0.7009345794392523</v>
      </c>
      <c r="Z56" s="124">
        <v>75</v>
      </c>
      <c r="AA56" s="14">
        <v>0.7009345794392523</v>
      </c>
      <c r="AB56" s="124">
        <v>60</v>
      </c>
      <c r="AC56" s="14">
        <v>0.56074766355140182</v>
      </c>
      <c r="AD56" s="124">
        <v>75</v>
      </c>
      <c r="AE56" s="104">
        <v>0.7009345794392523</v>
      </c>
    </row>
    <row r="57" spans="1:31" x14ac:dyDescent="0.2">
      <c r="A57" s="93" t="s">
        <v>59</v>
      </c>
      <c r="B57" s="133">
        <v>336</v>
      </c>
      <c r="C57" s="123">
        <v>308</v>
      </c>
      <c r="D57" s="9">
        <v>0.91666666666666663</v>
      </c>
      <c r="E57" s="123">
        <v>310</v>
      </c>
      <c r="F57" s="9">
        <v>0.92261904761904767</v>
      </c>
      <c r="G57" s="123">
        <v>214</v>
      </c>
      <c r="H57" s="9">
        <v>0.63690476190476186</v>
      </c>
      <c r="I57" s="123">
        <v>309</v>
      </c>
      <c r="J57" s="9">
        <v>0.9196428571428571</v>
      </c>
      <c r="K57" s="123">
        <v>308</v>
      </c>
      <c r="L57" s="9">
        <v>0.91666666666666663</v>
      </c>
      <c r="M57" s="123">
        <v>256</v>
      </c>
      <c r="N57" s="9">
        <v>0.76190476190476186</v>
      </c>
      <c r="O57" s="123">
        <v>355</v>
      </c>
      <c r="P57" s="9">
        <v>1.0565476190476191</v>
      </c>
      <c r="Q57" s="123">
        <v>154</v>
      </c>
      <c r="R57" s="9">
        <v>0.45833333333333331</v>
      </c>
      <c r="S57" s="133">
        <v>370</v>
      </c>
      <c r="T57" s="123">
        <v>396</v>
      </c>
      <c r="U57" s="9">
        <v>1.0702702702702702</v>
      </c>
      <c r="V57" s="123">
        <v>342</v>
      </c>
      <c r="W57" s="9">
        <v>0.92432432432432432</v>
      </c>
      <c r="X57" s="123">
        <v>396</v>
      </c>
      <c r="Y57" s="9">
        <v>1.0702702702702702</v>
      </c>
      <c r="Z57" s="123">
        <v>391</v>
      </c>
      <c r="AA57" s="9">
        <v>1.0567567567567568</v>
      </c>
      <c r="AB57" s="123">
        <v>162</v>
      </c>
      <c r="AC57" s="9">
        <v>0.43783783783783786</v>
      </c>
      <c r="AD57" s="123">
        <v>396</v>
      </c>
      <c r="AE57" s="101">
        <v>1.0702702702702702</v>
      </c>
    </row>
    <row r="58" spans="1:31" x14ac:dyDescent="0.2">
      <c r="A58" s="94" t="s">
        <v>60</v>
      </c>
      <c r="B58" s="134">
        <v>88</v>
      </c>
      <c r="C58" s="124">
        <v>77</v>
      </c>
      <c r="D58" s="14">
        <v>0.875</v>
      </c>
      <c r="E58" s="124">
        <v>77</v>
      </c>
      <c r="F58" s="14">
        <v>0.875</v>
      </c>
      <c r="G58" s="124">
        <v>8</v>
      </c>
      <c r="H58" s="14">
        <v>9.0909090909090912E-2</v>
      </c>
      <c r="I58" s="124">
        <v>77</v>
      </c>
      <c r="J58" s="14">
        <v>0.875</v>
      </c>
      <c r="K58" s="124">
        <v>77</v>
      </c>
      <c r="L58" s="14">
        <v>0.875</v>
      </c>
      <c r="M58" s="124">
        <v>85</v>
      </c>
      <c r="N58" s="14">
        <v>0.96590909090909094</v>
      </c>
      <c r="O58" s="124">
        <v>87</v>
      </c>
      <c r="P58" s="14">
        <v>0.98863636363636365</v>
      </c>
      <c r="Q58" s="124">
        <v>29</v>
      </c>
      <c r="R58" s="14">
        <v>0.32954545454545453</v>
      </c>
      <c r="S58" s="134">
        <v>89</v>
      </c>
      <c r="T58" s="124">
        <v>81</v>
      </c>
      <c r="U58" s="14">
        <v>0.9101123595505618</v>
      </c>
      <c r="V58" s="124">
        <v>82</v>
      </c>
      <c r="W58" s="14">
        <v>0.9213483146067416</v>
      </c>
      <c r="X58" s="124">
        <v>83</v>
      </c>
      <c r="Y58" s="14">
        <v>0.93258426966292129</v>
      </c>
      <c r="Z58" s="124">
        <v>82</v>
      </c>
      <c r="AA58" s="14">
        <v>0.9213483146067416</v>
      </c>
      <c r="AB58" s="124">
        <v>70</v>
      </c>
      <c r="AC58" s="14">
        <v>0.7865168539325843</v>
      </c>
      <c r="AD58" s="124">
        <v>76</v>
      </c>
      <c r="AE58" s="104">
        <v>0.8539325842696629</v>
      </c>
    </row>
    <row r="59" spans="1:31" x14ac:dyDescent="0.2">
      <c r="A59" s="93" t="s">
        <v>61</v>
      </c>
      <c r="B59" s="133">
        <v>50</v>
      </c>
      <c r="C59" s="123">
        <v>47</v>
      </c>
      <c r="D59" s="9">
        <v>0.94</v>
      </c>
      <c r="E59" s="123">
        <v>47</v>
      </c>
      <c r="F59" s="9">
        <v>0.94</v>
      </c>
      <c r="G59" s="123">
        <v>0</v>
      </c>
      <c r="H59" s="9">
        <v>0</v>
      </c>
      <c r="I59" s="123">
        <v>47</v>
      </c>
      <c r="J59" s="9">
        <v>0.94</v>
      </c>
      <c r="K59" s="123">
        <v>47</v>
      </c>
      <c r="L59" s="9">
        <v>0.94</v>
      </c>
      <c r="M59" s="123">
        <v>43</v>
      </c>
      <c r="N59" s="9">
        <v>0.86</v>
      </c>
      <c r="O59" s="123">
        <v>44</v>
      </c>
      <c r="P59" s="9">
        <v>0.88</v>
      </c>
      <c r="Q59" s="123">
        <v>29</v>
      </c>
      <c r="R59" s="9">
        <v>0.57999999999999996</v>
      </c>
      <c r="S59" s="133">
        <v>51</v>
      </c>
      <c r="T59" s="123">
        <v>54</v>
      </c>
      <c r="U59" s="9">
        <v>1.0588235294117647</v>
      </c>
      <c r="V59" s="123">
        <v>42</v>
      </c>
      <c r="W59" s="9">
        <v>0.82352941176470584</v>
      </c>
      <c r="X59" s="123">
        <v>54</v>
      </c>
      <c r="Y59" s="9">
        <v>1.0588235294117647</v>
      </c>
      <c r="Z59" s="123">
        <v>54</v>
      </c>
      <c r="AA59" s="9">
        <v>1.0588235294117647</v>
      </c>
      <c r="AB59" s="123">
        <v>48</v>
      </c>
      <c r="AC59" s="9">
        <v>0.94117647058823528</v>
      </c>
      <c r="AD59" s="123">
        <v>54</v>
      </c>
      <c r="AE59" s="101">
        <v>1.0588235294117647</v>
      </c>
    </row>
    <row r="60" spans="1:31" x14ac:dyDescent="0.2">
      <c r="A60" s="94" t="s">
        <v>62</v>
      </c>
      <c r="B60" s="134">
        <v>98</v>
      </c>
      <c r="C60" s="124">
        <v>92</v>
      </c>
      <c r="D60" s="14">
        <v>0.93877551020408168</v>
      </c>
      <c r="E60" s="124">
        <v>92</v>
      </c>
      <c r="F60" s="14">
        <v>0.93877551020408168</v>
      </c>
      <c r="G60" s="124">
        <v>13</v>
      </c>
      <c r="H60" s="14">
        <v>0.1326530612244898</v>
      </c>
      <c r="I60" s="124">
        <v>92</v>
      </c>
      <c r="J60" s="14">
        <v>0.93877551020408168</v>
      </c>
      <c r="K60" s="124">
        <v>92</v>
      </c>
      <c r="L60" s="14">
        <v>0.93877551020408168</v>
      </c>
      <c r="M60" s="124">
        <v>80</v>
      </c>
      <c r="N60" s="14">
        <v>0.81632653061224492</v>
      </c>
      <c r="O60" s="124">
        <v>80</v>
      </c>
      <c r="P60" s="14">
        <v>0.81632653061224492</v>
      </c>
      <c r="Q60" s="124">
        <v>30</v>
      </c>
      <c r="R60" s="14">
        <v>0.30612244897959184</v>
      </c>
      <c r="S60" s="134">
        <v>100</v>
      </c>
      <c r="T60" s="124">
        <v>75</v>
      </c>
      <c r="U60" s="14">
        <v>0.75</v>
      </c>
      <c r="V60" s="124">
        <v>75</v>
      </c>
      <c r="W60" s="14">
        <v>0.75</v>
      </c>
      <c r="X60" s="124">
        <v>75</v>
      </c>
      <c r="Y60" s="14">
        <v>0.75</v>
      </c>
      <c r="Z60" s="124">
        <v>74</v>
      </c>
      <c r="AA60" s="14">
        <v>0.74</v>
      </c>
      <c r="AB60" s="124">
        <v>68</v>
      </c>
      <c r="AC60" s="14">
        <v>0.68</v>
      </c>
      <c r="AD60" s="124">
        <v>75</v>
      </c>
      <c r="AE60" s="104">
        <v>0.75</v>
      </c>
    </row>
    <row r="61" spans="1:31" x14ac:dyDescent="0.2">
      <c r="A61" s="93" t="s">
        <v>63</v>
      </c>
      <c r="B61" s="133">
        <v>27</v>
      </c>
      <c r="C61" s="123">
        <v>24</v>
      </c>
      <c r="D61" s="9">
        <v>0.88888888888888884</v>
      </c>
      <c r="E61" s="123">
        <v>24</v>
      </c>
      <c r="F61" s="9">
        <v>0.88888888888888884</v>
      </c>
      <c r="G61" s="123">
        <v>2</v>
      </c>
      <c r="H61" s="9">
        <v>7.407407407407407E-2</v>
      </c>
      <c r="I61" s="123">
        <v>24</v>
      </c>
      <c r="J61" s="9">
        <v>0.88888888888888884</v>
      </c>
      <c r="K61" s="123">
        <v>24</v>
      </c>
      <c r="L61" s="9">
        <v>0.88888888888888884</v>
      </c>
      <c r="M61" s="123">
        <v>19</v>
      </c>
      <c r="N61" s="9">
        <v>0.70370370370370372</v>
      </c>
      <c r="O61" s="123">
        <v>20</v>
      </c>
      <c r="P61" s="9">
        <v>0.7407407407407407</v>
      </c>
      <c r="Q61" s="123">
        <v>8</v>
      </c>
      <c r="R61" s="9">
        <v>0.29629629629629628</v>
      </c>
      <c r="S61" s="133">
        <v>30</v>
      </c>
      <c r="T61" s="123">
        <v>22</v>
      </c>
      <c r="U61" s="9">
        <v>0.73333333333333328</v>
      </c>
      <c r="V61" s="123">
        <v>24</v>
      </c>
      <c r="W61" s="9">
        <v>0.8</v>
      </c>
      <c r="X61" s="123">
        <v>23</v>
      </c>
      <c r="Y61" s="9">
        <v>0.76666666666666672</v>
      </c>
      <c r="Z61" s="123">
        <v>22</v>
      </c>
      <c r="AA61" s="9">
        <v>0.73333333333333328</v>
      </c>
      <c r="AB61" s="123">
        <v>31</v>
      </c>
      <c r="AC61" s="9">
        <v>1.0333333333333334</v>
      </c>
      <c r="AD61" s="123">
        <v>24</v>
      </c>
      <c r="AE61" s="101">
        <v>0.8</v>
      </c>
    </row>
    <row r="62" spans="1:31" x14ac:dyDescent="0.2">
      <c r="A62" s="94" t="s">
        <v>64</v>
      </c>
      <c r="B62" s="134">
        <v>112</v>
      </c>
      <c r="C62" s="124">
        <v>99</v>
      </c>
      <c r="D62" s="14">
        <v>0.8839285714285714</v>
      </c>
      <c r="E62" s="124">
        <v>99</v>
      </c>
      <c r="F62" s="14">
        <v>0.8839285714285714</v>
      </c>
      <c r="G62" s="124">
        <v>74</v>
      </c>
      <c r="H62" s="14">
        <v>0.6607142857142857</v>
      </c>
      <c r="I62" s="124">
        <v>99</v>
      </c>
      <c r="J62" s="14">
        <v>0.8839285714285714</v>
      </c>
      <c r="K62" s="124">
        <v>99</v>
      </c>
      <c r="L62" s="14">
        <v>0.8839285714285714</v>
      </c>
      <c r="M62" s="124">
        <v>103</v>
      </c>
      <c r="N62" s="14">
        <v>0.9196428571428571</v>
      </c>
      <c r="O62" s="124">
        <v>105</v>
      </c>
      <c r="P62" s="14">
        <v>0.9375</v>
      </c>
      <c r="Q62" s="124">
        <v>51</v>
      </c>
      <c r="R62" s="14">
        <v>0.45535714285714285</v>
      </c>
      <c r="S62" s="134">
        <v>116</v>
      </c>
      <c r="T62" s="124">
        <v>86</v>
      </c>
      <c r="U62" s="14">
        <v>0.74137931034482762</v>
      </c>
      <c r="V62" s="124">
        <v>74</v>
      </c>
      <c r="W62" s="14">
        <v>0.63793103448275867</v>
      </c>
      <c r="X62" s="124">
        <v>88</v>
      </c>
      <c r="Y62" s="14">
        <v>0.75862068965517238</v>
      </c>
      <c r="Z62" s="124">
        <v>89</v>
      </c>
      <c r="AA62" s="14">
        <v>0.76724137931034486</v>
      </c>
      <c r="AB62" s="124">
        <v>67</v>
      </c>
      <c r="AC62" s="14">
        <v>0.57758620689655171</v>
      </c>
      <c r="AD62" s="124">
        <v>88</v>
      </c>
      <c r="AE62" s="104">
        <v>0.75862068965517238</v>
      </c>
    </row>
    <row r="63" spans="1:31" x14ac:dyDescent="0.2">
      <c r="A63" s="93" t="s">
        <v>65</v>
      </c>
      <c r="B63" s="133">
        <v>121</v>
      </c>
      <c r="C63" s="123">
        <v>119</v>
      </c>
      <c r="D63" s="9">
        <v>0.98347107438016534</v>
      </c>
      <c r="E63" s="123">
        <v>123</v>
      </c>
      <c r="F63" s="9">
        <v>1.0165289256198347</v>
      </c>
      <c r="G63" s="123">
        <v>65</v>
      </c>
      <c r="H63" s="9">
        <v>0.53719008264462809</v>
      </c>
      <c r="I63" s="123">
        <v>123</v>
      </c>
      <c r="J63" s="9">
        <v>1.0165289256198347</v>
      </c>
      <c r="K63" s="123">
        <v>123</v>
      </c>
      <c r="L63" s="9">
        <v>1.0165289256198347</v>
      </c>
      <c r="M63" s="123">
        <v>118</v>
      </c>
      <c r="N63" s="9">
        <v>0.97520661157024791</v>
      </c>
      <c r="O63" s="123">
        <v>117</v>
      </c>
      <c r="P63" s="9">
        <v>0.96694214876033058</v>
      </c>
      <c r="Q63" s="123">
        <v>92</v>
      </c>
      <c r="R63" s="9">
        <v>0.76033057851239672</v>
      </c>
      <c r="S63" s="133">
        <v>125</v>
      </c>
      <c r="T63" s="123">
        <v>102</v>
      </c>
      <c r="U63" s="9">
        <v>0.81599999999999995</v>
      </c>
      <c r="V63" s="123">
        <v>96</v>
      </c>
      <c r="W63" s="9">
        <v>0.76800000000000002</v>
      </c>
      <c r="X63" s="123">
        <v>109</v>
      </c>
      <c r="Y63" s="9">
        <v>0.872</v>
      </c>
      <c r="Z63" s="123">
        <v>106</v>
      </c>
      <c r="AA63" s="9">
        <v>0.84799999999999998</v>
      </c>
      <c r="AB63" s="123">
        <v>90</v>
      </c>
      <c r="AC63" s="9">
        <v>0.72</v>
      </c>
      <c r="AD63" s="123">
        <v>108</v>
      </c>
      <c r="AE63" s="101">
        <v>0.86399999999999999</v>
      </c>
    </row>
    <row r="64" spans="1:31" x14ac:dyDescent="0.2">
      <c r="A64" s="94" t="s">
        <v>66</v>
      </c>
      <c r="B64" s="134">
        <v>146</v>
      </c>
      <c r="C64" s="124">
        <v>152</v>
      </c>
      <c r="D64" s="14">
        <v>1.0410958904109588</v>
      </c>
      <c r="E64" s="124">
        <v>151</v>
      </c>
      <c r="F64" s="14">
        <v>1.0342465753424657</v>
      </c>
      <c r="G64" s="124">
        <v>20</v>
      </c>
      <c r="H64" s="14">
        <v>0.13698630136986301</v>
      </c>
      <c r="I64" s="124">
        <v>150</v>
      </c>
      <c r="J64" s="14">
        <v>1.0273972602739727</v>
      </c>
      <c r="K64" s="124">
        <v>149</v>
      </c>
      <c r="L64" s="14">
        <v>1.0205479452054795</v>
      </c>
      <c r="M64" s="124">
        <v>148</v>
      </c>
      <c r="N64" s="14">
        <v>1.0136986301369864</v>
      </c>
      <c r="O64" s="124">
        <v>148</v>
      </c>
      <c r="P64" s="14">
        <v>1.0136986301369864</v>
      </c>
      <c r="Q64" s="124">
        <v>66</v>
      </c>
      <c r="R64" s="14">
        <v>0.45205479452054792</v>
      </c>
      <c r="S64" s="134">
        <v>177</v>
      </c>
      <c r="T64" s="124">
        <v>138</v>
      </c>
      <c r="U64" s="14">
        <v>0.77966101694915257</v>
      </c>
      <c r="V64" s="124">
        <v>154</v>
      </c>
      <c r="W64" s="14">
        <v>0.87005649717514122</v>
      </c>
      <c r="X64" s="124">
        <v>160</v>
      </c>
      <c r="Y64" s="14">
        <v>0.903954802259887</v>
      </c>
      <c r="Z64" s="124">
        <v>162</v>
      </c>
      <c r="AA64" s="14">
        <v>0.9152542372881356</v>
      </c>
      <c r="AB64" s="124">
        <v>115</v>
      </c>
      <c r="AC64" s="14">
        <v>0.64971751412429379</v>
      </c>
      <c r="AD64" s="124">
        <v>149</v>
      </c>
      <c r="AE64" s="104">
        <v>0.84180790960451979</v>
      </c>
    </row>
    <row r="65" spans="1:31" x14ac:dyDescent="0.2">
      <c r="A65" s="93" t="s">
        <v>67</v>
      </c>
      <c r="B65" s="133">
        <v>136</v>
      </c>
      <c r="C65" s="123">
        <v>144</v>
      </c>
      <c r="D65" s="9">
        <v>1.0588235294117647</v>
      </c>
      <c r="E65" s="123">
        <v>145</v>
      </c>
      <c r="F65" s="9">
        <v>1.0661764705882353</v>
      </c>
      <c r="G65" s="123">
        <v>28</v>
      </c>
      <c r="H65" s="9">
        <v>0.20588235294117646</v>
      </c>
      <c r="I65" s="123">
        <v>144</v>
      </c>
      <c r="J65" s="9">
        <v>1.0588235294117647</v>
      </c>
      <c r="K65" s="123">
        <v>144</v>
      </c>
      <c r="L65" s="9">
        <v>1.0588235294117647</v>
      </c>
      <c r="M65" s="123">
        <v>136</v>
      </c>
      <c r="N65" s="9">
        <v>1</v>
      </c>
      <c r="O65" s="123">
        <v>137</v>
      </c>
      <c r="P65" s="9">
        <v>1.0073529411764706</v>
      </c>
      <c r="Q65" s="123">
        <v>69</v>
      </c>
      <c r="R65" s="9">
        <v>0.50735294117647056</v>
      </c>
      <c r="S65" s="133">
        <v>144</v>
      </c>
      <c r="T65" s="123">
        <v>150</v>
      </c>
      <c r="U65" s="9">
        <v>1.0416666666666667</v>
      </c>
      <c r="V65" s="123">
        <v>140</v>
      </c>
      <c r="W65" s="9">
        <v>0.97222222222222221</v>
      </c>
      <c r="X65" s="123">
        <v>150</v>
      </c>
      <c r="Y65" s="9">
        <v>1.0416666666666667</v>
      </c>
      <c r="Z65" s="123">
        <v>148</v>
      </c>
      <c r="AA65" s="9">
        <v>1.0277777777777777</v>
      </c>
      <c r="AB65" s="123">
        <v>103</v>
      </c>
      <c r="AC65" s="9">
        <v>0.71527777777777779</v>
      </c>
      <c r="AD65" s="123">
        <v>151</v>
      </c>
      <c r="AE65" s="101">
        <v>1.0486111111111112</v>
      </c>
    </row>
    <row r="66" spans="1:31" ht="13.5" thickBot="1" x14ac:dyDescent="0.25">
      <c r="A66" s="95" t="s">
        <v>68</v>
      </c>
      <c r="B66" s="135">
        <v>79</v>
      </c>
      <c r="C66" s="125">
        <v>77</v>
      </c>
      <c r="D66" s="25">
        <v>0.97468354430379744</v>
      </c>
      <c r="E66" s="125">
        <v>75</v>
      </c>
      <c r="F66" s="25">
        <v>0.94936708860759489</v>
      </c>
      <c r="G66" s="125">
        <v>37</v>
      </c>
      <c r="H66" s="25">
        <v>0.46835443037974683</v>
      </c>
      <c r="I66" s="125">
        <v>75</v>
      </c>
      <c r="J66" s="25">
        <v>0.94936708860759489</v>
      </c>
      <c r="K66" s="125">
        <v>75</v>
      </c>
      <c r="L66" s="25">
        <v>0.94936708860759489</v>
      </c>
      <c r="M66" s="125">
        <v>73</v>
      </c>
      <c r="N66" s="25">
        <v>0.92405063291139244</v>
      </c>
      <c r="O66" s="125">
        <v>73</v>
      </c>
      <c r="P66" s="25">
        <v>0.92405063291139244</v>
      </c>
      <c r="Q66" s="125">
        <v>8</v>
      </c>
      <c r="R66" s="25">
        <v>0.10126582278481013</v>
      </c>
      <c r="S66" s="135">
        <v>91</v>
      </c>
      <c r="T66" s="125">
        <v>67</v>
      </c>
      <c r="U66" s="25">
        <v>0.73626373626373631</v>
      </c>
      <c r="V66" s="125">
        <v>44</v>
      </c>
      <c r="W66" s="25">
        <v>0.48351648351648352</v>
      </c>
      <c r="X66" s="125">
        <v>62</v>
      </c>
      <c r="Y66" s="25">
        <v>0.68131868131868134</v>
      </c>
      <c r="Z66" s="125">
        <v>54</v>
      </c>
      <c r="AA66" s="25">
        <v>0.59340659340659341</v>
      </c>
      <c r="AB66" s="125">
        <v>1</v>
      </c>
      <c r="AC66" s="25">
        <v>1.098901098901099E-2</v>
      </c>
      <c r="AD66" s="125">
        <v>55</v>
      </c>
      <c r="AE66" s="106">
        <v>0.60439560439560436</v>
      </c>
    </row>
    <row r="67" spans="1:31" x14ac:dyDescent="0.2">
      <c r="A67" s="109" t="s">
        <v>69</v>
      </c>
      <c r="B67" s="113">
        <f>SUM(B68:B84)</f>
        <v>3005</v>
      </c>
      <c r="C67" s="126">
        <f>SUM(C68:C84)</f>
        <v>2517</v>
      </c>
      <c r="D67" s="127">
        <f t="shared" ref="D67" si="61">C67/B67</f>
        <v>0.83760399334442592</v>
      </c>
      <c r="E67" s="126">
        <f>SUM(E68:E84)</f>
        <v>2518</v>
      </c>
      <c r="F67" s="127">
        <f t="shared" ref="F67" si="62">E67/B67</f>
        <v>0.83793677204658901</v>
      </c>
      <c r="G67" s="126">
        <f>SUM(G68:G84)</f>
        <v>1641</v>
      </c>
      <c r="H67" s="127">
        <f t="shared" ref="H67" si="63">G67/B67</f>
        <v>0.54608985024958401</v>
      </c>
      <c r="I67" s="126">
        <f>SUM(I68:I84)</f>
        <v>2517</v>
      </c>
      <c r="J67" s="127">
        <f t="shared" ref="J67" si="64">I67/B67</f>
        <v>0.83760399334442592</v>
      </c>
      <c r="K67" s="126">
        <f>SUM(K68:K84)</f>
        <v>2516</v>
      </c>
      <c r="L67" s="127">
        <f>K67/B67</f>
        <v>0.83727121464226284</v>
      </c>
      <c r="M67" s="126">
        <f>SUM(M68:M84)</f>
        <v>2525</v>
      </c>
      <c r="N67" s="127">
        <f t="shared" ref="N67" si="65">M67/B67</f>
        <v>0.84026622296173048</v>
      </c>
      <c r="O67" s="126">
        <f>SUM(O68:O84)</f>
        <v>2575</v>
      </c>
      <c r="P67" s="127">
        <f t="shared" ref="P67" si="66">O67/B67</f>
        <v>0.85690515806988354</v>
      </c>
      <c r="Q67" s="126">
        <f>SUM(Q68:Q84)</f>
        <v>1303</v>
      </c>
      <c r="R67" s="127">
        <f t="shared" ref="R67" si="67">Q67/(B67)</f>
        <v>0.43361064891846923</v>
      </c>
      <c r="S67" s="113">
        <f>SUM(S68:S84)</f>
        <v>3110</v>
      </c>
      <c r="T67" s="126">
        <f>SUM(T68:T84)</f>
        <v>2517</v>
      </c>
      <c r="U67" s="127">
        <f t="shared" ref="U67" si="68">T67/S67</f>
        <v>0.8093247588424437</v>
      </c>
      <c r="V67" s="126">
        <f>SUM(V68:V84)</f>
        <v>2393</v>
      </c>
      <c r="W67" s="127">
        <f>V67/S67</f>
        <v>0.7694533762057878</v>
      </c>
      <c r="X67" s="126">
        <f>SUM(X68:X84)</f>
        <v>2538</v>
      </c>
      <c r="Y67" s="127">
        <f t="shared" ref="Y67" si="69">X67/S67</f>
        <v>0.81607717041800643</v>
      </c>
      <c r="Z67" s="126">
        <f>SUM(Z68:Z84)</f>
        <v>2534</v>
      </c>
      <c r="AA67" s="127">
        <f t="shared" ref="AA67" si="70">Z67/S67</f>
        <v>0.8147909967845659</v>
      </c>
      <c r="AB67" s="126">
        <f>SUM(AB68:AB84)</f>
        <v>2076</v>
      </c>
      <c r="AC67" s="127">
        <f>AB67/S67</f>
        <v>0.66752411575562698</v>
      </c>
      <c r="AD67" s="126">
        <f>SUM(AD68:AD84)</f>
        <v>2512</v>
      </c>
      <c r="AE67" s="114">
        <f t="shared" ref="AE67" si="71">AD67/S67</f>
        <v>0.80771704180064308</v>
      </c>
    </row>
    <row r="68" spans="1:31" x14ac:dyDescent="0.2">
      <c r="A68" s="93" t="s">
        <v>71</v>
      </c>
      <c r="B68" s="133">
        <v>120</v>
      </c>
      <c r="C68" s="123">
        <v>119</v>
      </c>
      <c r="D68" s="9">
        <v>0.9916666666666667</v>
      </c>
      <c r="E68" s="123">
        <v>119</v>
      </c>
      <c r="F68" s="9">
        <v>0.9916666666666667</v>
      </c>
      <c r="G68" s="123">
        <v>33</v>
      </c>
      <c r="H68" s="9">
        <v>0.27500000000000002</v>
      </c>
      <c r="I68" s="123">
        <v>119</v>
      </c>
      <c r="J68" s="9">
        <v>0.9916666666666667</v>
      </c>
      <c r="K68" s="123">
        <v>118</v>
      </c>
      <c r="L68" s="9">
        <v>0.98333333333333328</v>
      </c>
      <c r="M68" s="123">
        <v>116</v>
      </c>
      <c r="N68" s="9">
        <v>0.96666666666666667</v>
      </c>
      <c r="O68" s="123">
        <v>120</v>
      </c>
      <c r="P68" s="9">
        <v>1</v>
      </c>
      <c r="Q68" s="123">
        <v>66</v>
      </c>
      <c r="R68" s="9">
        <v>0.55000000000000004</v>
      </c>
      <c r="S68" s="133">
        <v>126</v>
      </c>
      <c r="T68" s="123">
        <v>119</v>
      </c>
      <c r="U68" s="9">
        <v>0.94444444444444442</v>
      </c>
      <c r="V68" s="123">
        <v>113</v>
      </c>
      <c r="W68" s="9">
        <v>0.89682539682539686</v>
      </c>
      <c r="X68" s="123">
        <v>119</v>
      </c>
      <c r="Y68" s="9">
        <v>0.94444444444444442</v>
      </c>
      <c r="Z68" s="123">
        <v>118</v>
      </c>
      <c r="AA68" s="9">
        <v>0.93650793650793651</v>
      </c>
      <c r="AB68" s="123">
        <v>97</v>
      </c>
      <c r="AC68" s="9">
        <v>0.76984126984126988</v>
      </c>
      <c r="AD68" s="123">
        <v>119</v>
      </c>
      <c r="AE68" s="101">
        <v>0.94444444444444442</v>
      </c>
    </row>
    <row r="69" spans="1:31" x14ac:dyDescent="0.2">
      <c r="A69" s="94" t="s">
        <v>72</v>
      </c>
      <c r="B69" s="134">
        <v>54</v>
      </c>
      <c r="C69" s="124">
        <v>53</v>
      </c>
      <c r="D69" s="14">
        <v>0.98148148148148151</v>
      </c>
      <c r="E69" s="124">
        <v>52</v>
      </c>
      <c r="F69" s="14">
        <v>0.96296296296296291</v>
      </c>
      <c r="G69" s="124">
        <v>19</v>
      </c>
      <c r="H69" s="14">
        <v>0.35185185185185186</v>
      </c>
      <c r="I69" s="124">
        <v>52</v>
      </c>
      <c r="J69" s="14">
        <v>0.96296296296296291</v>
      </c>
      <c r="K69" s="124">
        <v>52</v>
      </c>
      <c r="L69" s="14">
        <v>0.96296296296296291</v>
      </c>
      <c r="M69" s="124">
        <v>54</v>
      </c>
      <c r="N69" s="14">
        <v>1</v>
      </c>
      <c r="O69" s="124">
        <v>54</v>
      </c>
      <c r="P69" s="14">
        <v>1</v>
      </c>
      <c r="Q69" s="124">
        <v>26</v>
      </c>
      <c r="R69" s="14">
        <v>0.48148148148148145</v>
      </c>
      <c r="S69" s="134">
        <v>56</v>
      </c>
      <c r="T69" s="124">
        <v>58</v>
      </c>
      <c r="U69" s="14">
        <v>1.0357142857142858</v>
      </c>
      <c r="V69" s="124">
        <v>31</v>
      </c>
      <c r="W69" s="14">
        <v>0.5535714285714286</v>
      </c>
      <c r="X69" s="124">
        <v>57</v>
      </c>
      <c r="Y69" s="14">
        <v>1.0178571428571428</v>
      </c>
      <c r="Z69" s="124">
        <v>54</v>
      </c>
      <c r="AA69" s="14">
        <v>0.9642857142857143</v>
      </c>
      <c r="AB69" s="124">
        <v>45</v>
      </c>
      <c r="AC69" s="14">
        <v>0.8035714285714286</v>
      </c>
      <c r="AD69" s="124">
        <v>57</v>
      </c>
      <c r="AE69" s="104">
        <v>1.0178571428571428</v>
      </c>
    </row>
    <row r="70" spans="1:31" x14ac:dyDescent="0.2">
      <c r="A70" s="93" t="s">
        <v>73</v>
      </c>
      <c r="B70" s="133">
        <v>97</v>
      </c>
      <c r="C70" s="123">
        <v>77</v>
      </c>
      <c r="D70" s="9">
        <v>0.79381443298969068</v>
      </c>
      <c r="E70" s="123">
        <v>76</v>
      </c>
      <c r="F70" s="9">
        <v>0.78350515463917525</v>
      </c>
      <c r="G70" s="123">
        <v>43</v>
      </c>
      <c r="H70" s="9">
        <v>0.44329896907216493</v>
      </c>
      <c r="I70" s="123">
        <v>76</v>
      </c>
      <c r="J70" s="9">
        <v>0.78350515463917525</v>
      </c>
      <c r="K70" s="123">
        <v>76</v>
      </c>
      <c r="L70" s="9">
        <v>0.78350515463917525</v>
      </c>
      <c r="M70" s="123">
        <v>87</v>
      </c>
      <c r="N70" s="9">
        <v>0.89690721649484539</v>
      </c>
      <c r="O70" s="123">
        <v>87</v>
      </c>
      <c r="P70" s="9">
        <v>0.89690721649484539</v>
      </c>
      <c r="Q70" s="123">
        <v>40</v>
      </c>
      <c r="R70" s="9">
        <v>0.41237113402061853</v>
      </c>
      <c r="S70" s="133">
        <v>107</v>
      </c>
      <c r="T70" s="123">
        <v>71</v>
      </c>
      <c r="U70" s="9">
        <v>0.66355140186915884</v>
      </c>
      <c r="V70" s="123">
        <v>77</v>
      </c>
      <c r="W70" s="9">
        <v>0.71962616822429903</v>
      </c>
      <c r="X70" s="123">
        <v>75</v>
      </c>
      <c r="Y70" s="9">
        <v>0.7009345794392523</v>
      </c>
      <c r="Z70" s="123">
        <v>75</v>
      </c>
      <c r="AA70" s="9">
        <v>0.7009345794392523</v>
      </c>
      <c r="AB70" s="123">
        <v>62</v>
      </c>
      <c r="AC70" s="9">
        <v>0.57943925233644855</v>
      </c>
      <c r="AD70" s="123">
        <v>74</v>
      </c>
      <c r="AE70" s="101">
        <v>0.69158878504672894</v>
      </c>
    </row>
    <row r="71" spans="1:31" x14ac:dyDescent="0.2">
      <c r="A71" s="94" t="s">
        <v>74</v>
      </c>
      <c r="B71" s="134">
        <v>92</v>
      </c>
      <c r="C71" s="124">
        <v>68</v>
      </c>
      <c r="D71" s="14">
        <v>0.73913043478260865</v>
      </c>
      <c r="E71" s="124">
        <v>68</v>
      </c>
      <c r="F71" s="14">
        <v>0.73913043478260865</v>
      </c>
      <c r="G71" s="124">
        <v>28</v>
      </c>
      <c r="H71" s="14">
        <v>0.30434782608695654</v>
      </c>
      <c r="I71" s="124">
        <v>68</v>
      </c>
      <c r="J71" s="14">
        <v>0.73913043478260865</v>
      </c>
      <c r="K71" s="124">
        <v>68</v>
      </c>
      <c r="L71" s="14">
        <v>0.73913043478260865</v>
      </c>
      <c r="M71" s="124">
        <v>82</v>
      </c>
      <c r="N71" s="14">
        <v>0.89130434782608692</v>
      </c>
      <c r="O71" s="124">
        <v>82</v>
      </c>
      <c r="P71" s="14">
        <v>0.89130434782608692</v>
      </c>
      <c r="Q71" s="124">
        <v>8</v>
      </c>
      <c r="R71" s="14">
        <v>8.6956521739130432E-2</v>
      </c>
      <c r="S71" s="134">
        <v>95</v>
      </c>
      <c r="T71" s="124">
        <v>67</v>
      </c>
      <c r="U71" s="14">
        <v>0.70526315789473681</v>
      </c>
      <c r="V71" s="124">
        <v>76</v>
      </c>
      <c r="W71" s="14">
        <v>0.8</v>
      </c>
      <c r="X71" s="124">
        <v>68</v>
      </c>
      <c r="Y71" s="14">
        <v>0.71578947368421053</v>
      </c>
      <c r="Z71" s="124">
        <v>67</v>
      </c>
      <c r="AA71" s="14">
        <v>0.70526315789473681</v>
      </c>
      <c r="AB71" s="124">
        <v>35</v>
      </c>
      <c r="AC71" s="14">
        <v>0.36842105263157893</v>
      </c>
      <c r="AD71" s="124">
        <v>67</v>
      </c>
      <c r="AE71" s="104">
        <v>0.70526315789473681</v>
      </c>
    </row>
    <row r="72" spans="1:31" x14ac:dyDescent="0.2">
      <c r="A72" s="93" t="s">
        <v>75</v>
      </c>
      <c r="B72" s="133">
        <v>25</v>
      </c>
      <c r="C72" s="123">
        <v>18</v>
      </c>
      <c r="D72" s="9">
        <v>0.72</v>
      </c>
      <c r="E72" s="123">
        <v>18</v>
      </c>
      <c r="F72" s="9">
        <v>0.72</v>
      </c>
      <c r="G72" s="123">
        <v>5</v>
      </c>
      <c r="H72" s="9">
        <v>0.2</v>
      </c>
      <c r="I72" s="123">
        <v>18</v>
      </c>
      <c r="J72" s="9">
        <v>0.72</v>
      </c>
      <c r="K72" s="123">
        <v>18</v>
      </c>
      <c r="L72" s="9">
        <v>0.72</v>
      </c>
      <c r="M72" s="123">
        <v>20</v>
      </c>
      <c r="N72" s="9">
        <v>0.8</v>
      </c>
      <c r="O72" s="123">
        <v>20</v>
      </c>
      <c r="P72" s="9">
        <v>0.8</v>
      </c>
      <c r="Q72" s="123">
        <v>9</v>
      </c>
      <c r="R72" s="9">
        <v>0.36</v>
      </c>
      <c r="S72" s="133">
        <v>31</v>
      </c>
      <c r="T72" s="123">
        <v>23</v>
      </c>
      <c r="U72" s="9">
        <v>0.74193548387096775</v>
      </c>
      <c r="V72" s="123">
        <v>28</v>
      </c>
      <c r="W72" s="9">
        <v>0.90322580645161288</v>
      </c>
      <c r="X72" s="123">
        <v>22</v>
      </c>
      <c r="Y72" s="9">
        <v>0.70967741935483875</v>
      </c>
      <c r="Z72" s="123">
        <v>23</v>
      </c>
      <c r="AA72" s="9">
        <v>0.74193548387096775</v>
      </c>
      <c r="AB72" s="123">
        <v>20</v>
      </c>
      <c r="AC72" s="9">
        <v>0.64516129032258063</v>
      </c>
      <c r="AD72" s="123">
        <v>24</v>
      </c>
      <c r="AE72" s="101">
        <v>0.77419354838709675</v>
      </c>
    </row>
    <row r="73" spans="1:31" x14ac:dyDescent="0.2">
      <c r="A73" s="94" t="s">
        <v>76</v>
      </c>
      <c r="B73" s="134">
        <v>213</v>
      </c>
      <c r="C73" s="124">
        <v>208</v>
      </c>
      <c r="D73" s="14">
        <v>0.97652582159624413</v>
      </c>
      <c r="E73" s="124">
        <v>204</v>
      </c>
      <c r="F73" s="14">
        <v>0.95774647887323938</v>
      </c>
      <c r="G73" s="124">
        <v>29</v>
      </c>
      <c r="H73" s="14">
        <v>0.13615023474178403</v>
      </c>
      <c r="I73" s="124">
        <v>204</v>
      </c>
      <c r="J73" s="14">
        <v>0.95774647887323938</v>
      </c>
      <c r="K73" s="124">
        <v>204</v>
      </c>
      <c r="L73" s="14">
        <v>0.95774647887323938</v>
      </c>
      <c r="M73" s="124">
        <v>205</v>
      </c>
      <c r="N73" s="14">
        <v>0.96244131455399062</v>
      </c>
      <c r="O73" s="124">
        <v>197</v>
      </c>
      <c r="P73" s="14">
        <v>0.92488262910798125</v>
      </c>
      <c r="Q73" s="124">
        <v>76</v>
      </c>
      <c r="R73" s="14">
        <v>0.35680751173708919</v>
      </c>
      <c r="S73" s="134">
        <v>239</v>
      </c>
      <c r="T73" s="124">
        <v>209</v>
      </c>
      <c r="U73" s="14">
        <v>0.87447698744769875</v>
      </c>
      <c r="V73" s="124">
        <v>186</v>
      </c>
      <c r="W73" s="14">
        <v>0.77824267782426781</v>
      </c>
      <c r="X73" s="124">
        <v>200</v>
      </c>
      <c r="Y73" s="14">
        <v>0.83682008368200833</v>
      </c>
      <c r="Z73" s="124">
        <v>193</v>
      </c>
      <c r="AA73" s="14">
        <v>0.80753138075313813</v>
      </c>
      <c r="AB73" s="124">
        <v>123</v>
      </c>
      <c r="AC73" s="14">
        <v>0.5146443514644351</v>
      </c>
      <c r="AD73" s="124">
        <v>202</v>
      </c>
      <c r="AE73" s="104">
        <v>0.84518828451882844</v>
      </c>
    </row>
    <row r="74" spans="1:31" x14ac:dyDescent="0.2">
      <c r="A74" s="93" t="s">
        <v>77</v>
      </c>
      <c r="B74" s="133">
        <v>132</v>
      </c>
      <c r="C74" s="123">
        <v>134</v>
      </c>
      <c r="D74" s="9">
        <v>1.0151515151515151</v>
      </c>
      <c r="E74" s="123">
        <v>134</v>
      </c>
      <c r="F74" s="9">
        <v>1.0151515151515151</v>
      </c>
      <c r="G74" s="123">
        <v>21</v>
      </c>
      <c r="H74" s="9">
        <v>0.15909090909090909</v>
      </c>
      <c r="I74" s="123">
        <v>134</v>
      </c>
      <c r="J74" s="9">
        <v>1.0151515151515151</v>
      </c>
      <c r="K74" s="123">
        <v>134</v>
      </c>
      <c r="L74" s="9">
        <v>1.0151515151515151</v>
      </c>
      <c r="M74" s="123">
        <v>127</v>
      </c>
      <c r="N74" s="9">
        <v>0.96212121212121215</v>
      </c>
      <c r="O74" s="123">
        <v>129</v>
      </c>
      <c r="P74" s="9">
        <v>0.97727272727272729</v>
      </c>
      <c r="Q74" s="123">
        <v>86</v>
      </c>
      <c r="R74" s="9">
        <v>0.65151515151515149</v>
      </c>
      <c r="S74" s="133">
        <v>139</v>
      </c>
      <c r="T74" s="123">
        <v>117</v>
      </c>
      <c r="U74" s="9">
        <v>0.84172661870503596</v>
      </c>
      <c r="V74" s="123">
        <v>115</v>
      </c>
      <c r="W74" s="9">
        <v>0.82733812949640284</v>
      </c>
      <c r="X74" s="123">
        <v>120</v>
      </c>
      <c r="Y74" s="9">
        <v>0.86330935251798557</v>
      </c>
      <c r="Z74" s="123">
        <v>120</v>
      </c>
      <c r="AA74" s="9">
        <v>0.86330935251798557</v>
      </c>
      <c r="AB74" s="123">
        <v>123</v>
      </c>
      <c r="AC74" s="9">
        <v>0.8848920863309353</v>
      </c>
      <c r="AD74" s="123">
        <v>120</v>
      </c>
      <c r="AE74" s="101">
        <v>0.86330935251798557</v>
      </c>
    </row>
    <row r="75" spans="1:31" x14ac:dyDescent="0.2">
      <c r="A75" s="94" t="s">
        <v>78</v>
      </c>
      <c r="B75" s="134">
        <v>80</v>
      </c>
      <c r="C75" s="124">
        <v>70</v>
      </c>
      <c r="D75" s="14">
        <v>0.875</v>
      </c>
      <c r="E75" s="124">
        <v>70</v>
      </c>
      <c r="F75" s="14">
        <v>0.875</v>
      </c>
      <c r="G75" s="124">
        <v>13</v>
      </c>
      <c r="H75" s="14">
        <v>0.16250000000000001</v>
      </c>
      <c r="I75" s="124">
        <v>70</v>
      </c>
      <c r="J75" s="14">
        <v>0.875</v>
      </c>
      <c r="K75" s="124">
        <v>70</v>
      </c>
      <c r="L75" s="14">
        <v>0.875</v>
      </c>
      <c r="M75" s="124">
        <v>76</v>
      </c>
      <c r="N75" s="14">
        <v>0.95</v>
      </c>
      <c r="O75" s="124">
        <v>76</v>
      </c>
      <c r="P75" s="14">
        <v>0.95</v>
      </c>
      <c r="Q75" s="124">
        <v>47</v>
      </c>
      <c r="R75" s="14">
        <v>0.58750000000000002</v>
      </c>
      <c r="S75" s="134">
        <v>81</v>
      </c>
      <c r="T75" s="124">
        <v>73</v>
      </c>
      <c r="U75" s="14">
        <v>0.90123456790123457</v>
      </c>
      <c r="V75" s="124">
        <v>76</v>
      </c>
      <c r="W75" s="14">
        <v>0.93827160493827155</v>
      </c>
      <c r="X75" s="124">
        <v>74</v>
      </c>
      <c r="Y75" s="14">
        <v>0.9135802469135802</v>
      </c>
      <c r="Z75" s="124">
        <v>72</v>
      </c>
      <c r="AA75" s="14">
        <v>0.88888888888888884</v>
      </c>
      <c r="AB75" s="124">
        <v>33</v>
      </c>
      <c r="AC75" s="14">
        <v>0.40740740740740738</v>
      </c>
      <c r="AD75" s="124">
        <v>76</v>
      </c>
      <c r="AE75" s="104">
        <v>0.93827160493827155</v>
      </c>
    </row>
    <row r="76" spans="1:31" x14ac:dyDescent="0.2">
      <c r="A76" s="93" t="s">
        <v>79</v>
      </c>
      <c r="B76" s="133">
        <v>70</v>
      </c>
      <c r="C76" s="123">
        <v>78</v>
      </c>
      <c r="D76" s="9">
        <v>1.1142857142857143</v>
      </c>
      <c r="E76" s="123">
        <v>78</v>
      </c>
      <c r="F76" s="9">
        <v>1.1142857142857143</v>
      </c>
      <c r="G76" s="123">
        <v>20</v>
      </c>
      <c r="H76" s="9">
        <v>0.2857142857142857</v>
      </c>
      <c r="I76" s="123">
        <v>78</v>
      </c>
      <c r="J76" s="9">
        <v>1.1142857142857143</v>
      </c>
      <c r="K76" s="123">
        <v>78</v>
      </c>
      <c r="L76" s="9">
        <v>1.1142857142857143</v>
      </c>
      <c r="M76" s="123">
        <v>71</v>
      </c>
      <c r="N76" s="9">
        <v>1.0142857142857142</v>
      </c>
      <c r="O76" s="123">
        <v>73</v>
      </c>
      <c r="P76" s="9">
        <v>1.0428571428571429</v>
      </c>
      <c r="Q76" s="123">
        <v>29</v>
      </c>
      <c r="R76" s="9">
        <v>0.41428571428571431</v>
      </c>
      <c r="S76" s="133">
        <v>70</v>
      </c>
      <c r="T76" s="123">
        <v>74</v>
      </c>
      <c r="U76" s="9">
        <v>1.0571428571428572</v>
      </c>
      <c r="V76" s="123">
        <v>51</v>
      </c>
      <c r="W76" s="9">
        <v>0.72857142857142854</v>
      </c>
      <c r="X76" s="123">
        <v>75</v>
      </c>
      <c r="Y76" s="9">
        <v>1.0714285714285714</v>
      </c>
      <c r="Z76" s="123">
        <v>73</v>
      </c>
      <c r="AA76" s="9">
        <v>1.0428571428571429</v>
      </c>
      <c r="AB76" s="123">
        <v>21</v>
      </c>
      <c r="AC76" s="9">
        <v>0.3</v>
      </c>
      <c r="AD76" s="123">
        <v>75</v>
      </c>
      <c r="AE76" s="101">
        <v>1.0714285714285714</v>
      </c>
    </row>
    <row r="77" spans="1:31" x14ac:dyDescent="0.2">
      <c r="A77" s="94" t="s">
        <v>80</v>
      </c>
      <c r="B77" s="134">
        <v>279</v>
      </c>
      <c r="C77" s="124">
        <v>248</v>
      </c>
      <c r="D77" s="14">
        <v>0.88888888888888884</v>
      </c>
      <c r="E77" s="124">
        <v>243</v>
      </c>
      <c r="F77" s="14">
        <v>0.87096774193548387</v>
      </c>
      <c r="G77" s="124">
        <v>137</v>
      </c>
      <c r="H77" s="14">
        <v>0.49103942652329752</v>
      </c>
      <c r="I77" s="124">
        <v>243</v>
      </c>
      <c r="J77" s="14">
        <v>0.87096774193548387</v>
      </c>
      <c r="K77" s="124">
        <v>243</v>
      </c>
      <c r="L77" s="14">
        <v>0.87096774193548387</v>
      </c>
      <c r="M77" s="124">
        <v>220</v>
      </c>
      <c r="N77" s="14">
        <v>0.78853046594982079</v>
      </c>
      <c r="O77" s="124">
        <v>235</v>
      </c>
      <c r="P77" s="14">
        <v>0.8422939068100358</v>
      </c>
      <c r="Q77" s="124">
        <v>116</v>
      </c>
      <c r="R77" s="14">
        <v>0.4157706093189964</v>
      </c>
      <c r="S77" s="134">
        <v>280</v>
      </c>
      <c r="T77" s="124">
        <v>209</v>
      </c>
      <c r="U77" s="14">
        <v>0.74642857142857144</v>
      </c>
      <c r="V77" s="124">
        <v>177</v>
      </c>
      <c r="W77" s="14">
        <v>0.63214285714285712</v>
      </c>
      <c r="X77" s="124">
        <v>235</v>
      </c>
      <c r="Y77" s="14">
        <v>0.8392857142857143</v>
      </c>
      <c r="Z77" s="124">
        <v>228</v>
      </c>
      <c r="AA77" s="14">
        <v>0.81428571428571428</v>
      </c>
      <c r="AB77" s="124">
        <v>161</v>
      </c>
      <c r="AC77" s="14">
        <v>0.57499999999999996</v>
      </c>
      <c r="AD77" s="124">
        <v>213</v>
      </c>
      <c r="AE77" s="104">
        <v>0.76071428571428568</v>
      </c>
    </row>
    <row r="78" spans="1:31" x14ac:dyDescent="0.2">
      <c r="A78" s="93" t="s">
        <v>145</v>
      </c>
      <c r="B78" s="133">
        <v>93</v>
      </c>
      <c r="C78" s="123">
        <v>78</v>
      </c>
      <c r="D78" s="9">
        <v>0.83870967741935487</v>
      </c>
      <c r="E78" s="123">
        <v>78</v>
      </c>
      <c r="F78" s="9">
        <v>0.83870967741935487</v>
      </c>
      <c r="G78" s="123">
        <v>37</v>
      </c>
      <c r="H78" s="9">
        <v>0.39784946236559138</v>
      </c>
      <c r="I78" s="123">
        <v>78</v>
      </c>
      <c r="J78" s="9">
        <v>0.83870967741935487</v>
      </c>
      <c r="K78" s="123">
        <v>78</v>
      </c>
      <c r="L78" s="9">
        <v>0.83870967741935487</v>
      </c>
      <c r="M78" s="123">
        <v>84</v>
      </c>
      <c r="N78" s="9">
        <v>0.90322580645161288</v>
      </c>
      <c r="O78" s="123">
        <v>85</v>
      </c>
      <c r="P78" s="9">
        <v>0.91397849462365588</v>
      </c>
      <c r="Q78" s="123">
        <v>44</v>
      </c>
      <c r="R78" s="9">
        <v>0.4731182795698925</v>
      </c>
      <c r="S78" s="133">
        <v>97</v>
      </c>
      <c r="T78" s="123">
        <v>77</v>
      </c>
      <c r="U78" s="9">
        <v>0.79381443298969068</v>
      </c>
      <c r="V78" s="123">
        <v>69</v>
      </c>
      <c r="W78" s="9">
        <v>0.71134020618556704</v>
      </c>
      <c r="X78" s="123">
        <v>78</v>
      </c>
      <c r="Y78" s="9">
        <v>0.80412371134020622</v>
      </c>
      <c r="Z78" s="123">
        <v>78</v>
      </c>
      <c r="AA78" s="9">
        <v>0.80412371134020622</v>
      </c>
      <c r="AB78" s="123">
        <v>77</v>
      </c>
      <c r="AC78" s="9">
        <v>0.79381443298969068</v>
      </c>
      <c r="AD78" s="123">
        <v>78</v>
      </c>
      <c r="AE78" s="101">
        <v>0.80412371134020622</v>
      </c>
    </row>
    <row r="79" spans="1:31" x14ac:dyDescent="0.2">
      <c r="A79" s="94" t="s">
        <v>146</v>
      </c>
      <c r="B79" s="134">
        <v>52</v>
      </c>
      <c r="C79" s="124">
        <v>52</v>
      </c>
      <c r="D79" s="14">
        <v>1</v>
      </c>
      <c r="E79" s="124">
        <v>52</v>
      </c>
      <c r="F79" s="14">
        <v>1</v>
      </c>
      <c r="G79" s="124">
        <v>19</v>
      </c>
      <c r="H79" s="14">
        <v>0.36538461538461536</v>
      </c>
      <c r="I79" s="124">
        <v>52</v>
      </c>
      <c r="J79" s="14">
        <v>1</v>
      </c>
      <c r="K79" s="124">
        <v>52</v>
      </c>
      <c r="L79" s="14">
        <v>1</v>
      </c>
      <c r="M79" s="124">
        <v>57</v>
      </c>
      <c r="N79" s="14">
        <v>1.0961538461538463</v>
      </c>
      <c r="O79" s="124">
        <v>56</v>
      </c>
      <c r="P79" s="14">
        <v>1.0769230769230769</v>
      </c>
      <c r="Q79" s="124">
        <v>29</v>
      </c>
      <c r="R79" s="14">
        <v>0.55769230769230771</v>
      </c>
      <c r="S79" s="134">
        <v>54</v>
      </c>
      <c r="T79" s="124">
        <v>43</v>
      </c>
      <c r="U79" s="14">
        <v>0.79629629629629628</v>
      </c>
      <c r="V79" s="124">
        <v>29</v>
      </c>
      <c r="W79" s="14">
        <v>0.53703703703703709</v>
      </c>
      <c r="X79" s="124">
        <v>43</v>
      </c>
      <c r="Y79" s="14">
        <v>0.79629629629629628</v>
      </c>
      <c r="Z79" s="124">
        <v>43</v>
      </c>
      <c r="AA79" s="14">
        <v>0.79629629629629628</v>
      </c>
      <c r="AB79" s="124">
        <v>13</v>
      </c>
      <c r="AC79" s="14">
        <v>0.24074074074074073</v>
      </c>
      <c r="AD79" s="124">
        <v>43</v>
      </c>
      <c r="AE79" s="104">
        <v>0.79629629629629628</v>
      </c>
    </row>
    <row r="80" spans="1:31" x14ac:dyDescent="0.2">
      <c r="A80" s="93" t="s">
        <v>81</v>
      </c>
      <c r="B80" s="133">
        <v>332</v>
      </c>
      <c r="C80" s="123">
        <v>280</v>
      </c>
      <c r="D80" s="9">
        <v>0.84337349397590367</v>
      </c>
      <c r="E80" s="123">
        <v>283</v>
      </c>
      <c r="F80" s="9">
        <v>0.85240963855421692</v>
      </c>
      <c r="G80" s="123">
        <v>78</v>
      </c>
      <c r="H80" s="9">
        <v>0.23493975903614459</v>
      </c>
      <c r="I80" s="123">
        <v>282</v>
      </c>
      <c r="J80" s="9">
        <v>0.8493975903614458</v>
      </c>
      <c r="K80" s="123">
        <v>282</v>
      </c>
      <c r="L80" s="9">
        <v>0.8493975903614458</v>
      </c>
      <c r="M80" s="123">
        <v>285</v>
      </c>
      <c r="N80" s="9">
        <v>0.85843373493975905</v>
      </c>
      <c r="O80" s="123">
        <v>289</v>
      </c>
      <c r="P80" s="9">
        <v>0.87048192771084343</v>
      </c>
      <c r="Q80" s="123">
        <v>230</v>
      </c>
      <c r="R80" s="9">
        <v>0.69277108433734935</v>
      </c>
      <c r="S80" s="133">
        <v>343</v>
      </c>
      <c r="T80" s="123">
        <v>345</v>
      </c>
      <c r="U80" s="9">
        <v>1.0058309037900874</v>
      </c>
      <c r="V80" s="123">
        <v>327</v>
      </c>
      <c r="W80" s="9">
        <v>0.95335276967930027</v>
      </c>
      <c r="X80" s="123">
        <v>334</v>
      </c>
      <c r="Y80" s="9">
        <v>0.97376093294460642</v>
      </c>
      <c r="Z80" s="123">
        <v>347</v>
      </c>
      <c r="AA80" s="9">
        <v>1.0116618075801749</v>
      </c>
      <c r="AB80" s="123">
        <v>353</v>
      </c>
      <c r="AC80" s="9">
        <v>1.0291545189504374</v>
      </c>
      <c r="AD80" s="123">
        <v>332</v>
      </c>
      <c r="AE80" s="101">
        <v>0.96793002915451898</v>
      </c>
    </row>
    <row r="81" spans="1:31" x14ac:dyDescent="0.2">
      <c r="A81" s="94" t="s">
        <v>82</v>
      </c>
      <c r="B81" s="134">
        <v>479</v>
      </c>
      <c r="C81" s="124">
        <v>400</v>
      </c>
      <c r="D81" s="14">
        <v>0.83507306889352817</v>
      </c>
      <c r="E81" s="124">
        <v>404</v>
      </c>
      <c r="F81" s="14">
        <v>0.8434237995824635</v>
      </c>
      <c r="G81" s="124">
        <v>107</v>
      </c>
      <c r="H81" s="14">
        <v>0.22338204592901878</v>
      </c>
      <c r="I81" s="124">
        <v>404</v>
      </c>
      <c r="J81" s="14">
        <v>0.8434237995824635</v>
      </c>
      <c r="K81" s="124">
        <v>404</v>
      </c>
      <c r="L81" s="14">
        <v>0.8434237995824635</v>
      </c>
      <c r="M81" s="124">
        <v>403</v>
      </c>
      <c r="N81" s="14">
        <v>0.84133611691022969</v>
      </c>
      <c r="O81" s="124">
        <v>404</v>
      </c>
      <c r="P81" s="14">
        <v>0.8434237995824635</v>
      </c>
      <c r="Q81" s="124">
        <v>200</v>
      </c>
      <c r="R81" s="14">
        <v>0.41753653444676408</v>
      </c>
      <c r="S81" s="134">
        <v>488</v>
      </c>
      <c r="T81" s="124">
        <v>420</v>
      </c>
      <c r="U81" s="14">
        <v>0.86065573770491799</v>
      </c>
      <c r="V81" s="124">
        <v>393</v>
      </c>
      <c r="W81" s="14">
        <v>0.80532786885245899</v>
      </c>
      <c r="X81" s="124">
        <v>418</v>
      </c>
      <c r="Y81" s="14">
        <v>0.85655737704918034</v>
      </c>
      <c r="Z81" s="124">
        <v>419</v>
      </c>
      <c r="AA81" s="14">
        <v>0.85860655737704916</v>
      </c>
      <c r="AB81" s="124">
        <v>338</v>
      </c>
      <c r="AC81" s="14">
        <v>0.69262295081967218</v>
      </c>
      <c r="AD81" s="124">
        <v>364</v>
      </c>
      <c r="AE81" s="104">
        <v>0.74590163934426235</v>
      </c>
    </row>
    <row r="82" spans="1:31" x14ac:dyDescent="0.2">
      <c r="A82" s="93" t="s">
        <v>83</v>
      </c>
      <c r="B82" s="133">
        <v>61</v>
      </c>
      <c r="C82" s="123">
        <v>44</v>
      </c>
      <c r="D82" s="9">
        <v>0.72131147540983609</v>
      </c>
      <c r="E82" s="123">
        <v>45</v>
      </c>
      <c r="F82" s="9">
        <v>0.73770491803278693</v>
      </c>
      <c r="G82" s="123">
        <v>27</v>
      </c>
      <c r="H82" s="9">
        <v>0.44262295081967212</v>
      </c>
      <c r="I82" s="123">
        <v>45</v>
      </c>
      <c r="J82" s="9">
        <v>0.73770491803278693</v>
      </c>
      <c r="K82" s="123">
        <v>45</v>
      </c>
      <c r="L82" s="9">
        <v>0.73770491803278693</v>
      </c>
      <c r="M82" s="123">
        <v>60</v>
      </c>
      <c r="N82" s="9">
        <v>0.98360655737704916</v>
      </c>
      <c r="O82" s="123">
        <v>61</v>
      </c>
      <c r="P82" s="9">
        <v>1</v>
      </c>
      <c r="Q82" s="123">
        <v>26</v>
      </c>
      <c r="R82" s="9">
        <v>0.42622950819672129</v>
      </c>
      <c r="S82" s="133">
        <v>62</v>
      </c>
      <c r="T82" s="123">
        <v>43</v>
      </c>
      <c r="U82" s="9">
        <v>0.69354838709677424</v>
      </c>
      <c r="V82" s="123">
        <v>50</v>
      </c>
      <c r="W82" s="9">
        <v>0.80645161290322576</v>
      </c>
      <c r="X82" s="123">
        <v>42</v>
      </c>
      <c r="Y82" s="9">
        <v>0.67741935483870963</v>
      </c>
      <c r="Z82" s="123">
        <v>42</v>
      </c>
      <c r="AA82" s="9">
        <v>0.67741935483870963</v>
      </c>
      <c r="AB82" s="123">
        <v>52</v>
      </c>
      <c r="AC82" s="9">
        <v>0.83870967741935487</v>
      </c>
      <c r="AD82" s="123">
        <v>42</v>
      </c>
      <c r="AE82" s="101">
        <v>0.67741935483870963</v>
      </c>
    </row>
    <row r="83" spans="1:31" x14ac:dyDescent="0.2">
      <c r="A83" s="94" t="s">
        <v>84</v>
      </c>
      <c r="B83" s="134">
        <v>245</v>
      </c>
      <c r="C83" s="124">
        <v>161</v>
      </c>
      <c r="D83" s="14">
        <v>0.65714285714285714</v>
      </c>
      <c r="E83" s="124">
        <v>167</v>
      </c>
      <c r="F83" s="14">
        <v>0.68163265306122445</v>
      </c>
      <c r="G83" s="124">
        <v>72</v>
      </c>
      <c r="H83" s="14">
        <v>0.29387755102040819</v>
      </c>
      <c r="I83" s="124">
        <v>167</v>
      </c>
      <c r="J83" s="14">
        <v>0.68163265306122445</v>
      </c>
      <c r="K83" s="124">
        <v>167</v>
      </c>
      <c r="L83" s="14">
        <v>0.68163265306122445</v>
      </c>
      <c r="M83" s="124">
        <v>160</v>
      </c>
      <c r="N83" s="14">
        <v>0.65306122448979587</v>
      </c>
      <c r="O83" s="124">
        <v>166</v>
      </c>
      <c r="P83" s="14">
        <v>0.67755102040816328</v>
      </c>
      <c r="Q83" s="124">
        <v>75</v>
      </c>
      <c r="R83" s="14">
        <v>0.30612244897959184</v>
      </c>
      <c r="S83" s="134">
        <v>257</v>
      </c>
      <c r="T83" s="124">
        <v>177</v>
      </c>
      <c r="U83" s="14">
        <v>0.68871595330739299</v>
      </c>
      <c r="V83" s="124">
        <v>158</v>
      </c>
      <c r="W83" s="14">
        <v>0.61478599221789887</v>
      </c>
      <c r="X83" s="124">
        <v>184</v>
      </c>
      <c r="Y83" s="14">
        <v>0.71595330739299612</v>
      </c>
      <c r="Z83" s="124">
        <v>175</v>
      </c>
      <c r="AA83" s="14">
        <v>0.68093385214007784</v>
      </c>
      <c r="AB83" s="124">
        <v>165</v>
      </c>
      <c r="AC83" s="14">
        <v>0.642023346303502</v>
      </c>
      <c r="AD83" s="124">
        <v>174</v>
      </c>
      <c r="AE83" s="104">
        <v>0.67704280155642027</v>
      </c>
    </row>
    <row r="84" spans="1:31" ht="13.5" thickBot="1" x14ac:dyDescent="0.25">
      <c r="A84" s="118" t="s">
        <v>70</v>
      </c>
      <c r="B84" s="136">
        <v>581</v>
      </c>
      <c r="C84" s="128">
        <v>429</v>
      </c>
      <c r="D84" s="129">
        <v>0.73838209982788294</v>
      </c>
      <c r="E84" s="128">
        <v>427</v>
      </c>
      <c r="F84" s="129">
        <v>0.73493975903614461</v>
      </c>
      <c r="G84" s="128">
        <v>953</v>
      </c>
      <c r="H84" s="129">
        <v>1.6402753872633391</v>
      </c>
      <c r="I84" s="128">
        <v>427</v>
      </c>
      <c r="J84" s="129">
        <v>0.73493975903614461</v>
      </c>
      <c r="K84" s="128">
        <v>427</v>
      </c>
      <c r="L84" s="129">
        <v>0.73493975903614461</v>
      </c>
      <c r="M84" s="128">
        <v>418</v>
      </c>
      <c r="N84" s="129">
        <v>0.71944922547332191</v>
      </c>
      <c r="O84" s="128">
        <v>441</v>
      </c>
      <c r="P84" s="129">
        <v>0.75903614457831325</v>
      </c>
      <c r="Q84" s="128">
        <v>196</v>
      </c>
      <c r="R84" s="129">
        <v>0.33734939759036142</v>
      </c>
      <c r="S84" s="136">
        <v>585</v>
      </c>
      <c r="T84" s="128">
        <v>392</v>
      </c>
      <c r="U84" s="129">
        <v>0.67008547008547004</v>
      </c>
      <c r="V84" s="128">
        <v>437</v>
      </c>
      <c r="W84" s="129">
        <v>0.74700854700854702</v>
      </c>
      <c r="X84" s="128">
        <v>394</v>
      </c>
      <c r="Y84" s="129">
        <v>0.67350427350427355</v>
      </c>
      <c r="Z84" s="128">
        <v>407</v>
      </c>
      <c r="AA84" s="129">
        <v>0.6957264957264957</v>
      </c>
      <c r="AB84" s="128">
        <v>358</v>
      </c>
      <c r="AC84" s="129">
        <v>0.61196581196581201</v>
      </c>
      <c r="AD84" s="128">
        <v>452</v>
      </c>
      <c r="AE84" s="120">
        <v>0.77264957264957268</v>
      </c>
    </row>
    <row r="85" spans="1:31" x14ac:dyDescent="0.2">
      <c r="A85" s="109" t="s">
        <v>85</v>
      </c>
      <c r="B85" s="113">
        <f>SUM(B86:B108)</f>
        <v>7511.5</v>
      </c>
      <c r="C85" s="126">
        <f>SUM(C86:C108)</f>
        <v>7004</v>
      </c>
      <c r="D85" s="127">
        <f t="shared" ref="D85" si="72">C85/B85</f>
        <v>0.93243693004060446</v>
      </c>
      <c r="E85" s="126">
        <f>SUM(E86:E108)</f>
        <v>7006</v>
      </c>
      <c r="F85" s="127">
        <f t="shared" ref="F85" si="73">E85/B85</f>
        <v>0.93270318844438527</v>
      </c>
      <c r="G85" s="126">
        <f>SUM(G86:G108)</f>
        <v>6523</v>
      </c>
      <c r="H85" s="127">
        <f t="shared" ref="H85" si="74">G85/B85</f>
        <v>0.86840178393130529</v>
      </c>
      <c r="I85" s="126">
        <f>SUM(I86:I108)</f>
        <v>6993</v>
      </c>
      <c r="J85" s="127">
        <f t="shared" ref="J85" si="75">I85/B85</f>
        <v>0.93097250881980964</v>
      </c>
      <c r="K85" s="126">
        <f>SUM(K86:K108)</f>
        <v>6991</v>
      </c>
      <c r="L85" s="127">
        <f>K85/B85</f>
        <v>0.93070625041602872</v>
      </c>
      <c r="M85" s="126">
        <f>SUM(M86:M108)</f>
        <v>6982</v>
      </c>
      <c r="N85" s="127">
        <f t="shared" ref="N85" si="76">M85/B85</f>
        <v>0.92950808759901482</v>
      </c>
      <c r="O85" s="126">
        <f>SUM(O86:O108)</f>
        <v>7151</v>
      </c>
      <c r="P85" s="127">
        <f t="shared" ref="P85" si="77">O85/B85</f>
        <v>0.95200692271849829</v>
      </c>
      <c r="Q85" s="126">
        <f>SUM(Q86:Q108)</f>
        <v>3373</v>
      </c>
      <c r="R85" s="127">
        <f t="shared" ref="R85" si="78">Q85/(B85)</f>
        <v>0.44904479797643615</v>
      </c>
      <c r="S85" s="113">
        <f>SUM(S86:S108)</f>
        <v>7798</v>
      </c>
      <c r="T85" s="126">
        <f>SUM(T86:T108)</f>
        <v>7379</v>
      </c>
      <c r="U85" s="127">
        <f t="shared" ref="U85" si="79">T85/S85</f>
        <v>0.94626827391638879</v>
      </c>
      <c r="V85" s="126">
        <f>SUM(V86:V108)</f>
        <v>6704</v>
      </c>
      <c r="W85" s="127">
        <f>V85/S85</f>
        <v>0.8597076173377789</v>
      </c>
      <c r="X85" s="126">
        <f>SUM(X86:X108)</f>
        <v>7439</v>
      </c>
      <c r="Y85" s="127">
        <f t="shared" ref="Y85" si="80">X85/S85</f>
        <v>0.95396255450115419</v>
      </c>
      <c r="Z85" s="126">
        <f>SUM(Z86:Z108)</f>
        <v>7414</v>
      </c>
      <c r="AA85" s="127">
        <f t="shared" ref="AA85" si="81">Z85/S85</f>
        <v>0.95075660425750197</v>
      </c>
      <c r="AB85" s="126">
        <f>SUM(AB86:AB108)</f>
        <v>6388</v>
      </c>
      <c r="AC85" s="127">
        <f>AB85/S85</f>
        <v>0.81918440625801492</v>
      </c>
      <c r="AD85" s="126">
        <f>SUM(AD86:AD108)</f>
        <v>7137</v>
      </c>
      <c r="AE85" s="114">
        <f t="shared" ref="AE85" si="82">AD85/S85</f>
        <v>0.91523467555783533</v>
      </c>
    </row>
    <row r="86" spans="1:31" x14ac:dyDescent="0.2">
      <c r="A86" s="94" t="s">
        <v>87</v>
      </c>
      <c r="B86" s="134">
        <v>164</v>
      </c>
      <c r="C86" s="124">
        <v>156</v>
      </c>
      <c r="D86" s="14">
        <v>0.95121951219512191</v>
      </c>
      <c r="E86" s="124">
        <v>157</v>
      </c>
      <c r="F86" s="14">
        <v>0.95731707317073167</v>
      </c>
      <c r="G86" s="124">
        <v>53</v>
      </c>
      <c r="H86" s="14">
        <v>0.32317073170731708</v>
      </c>
      <c r="I86" s="124">
        <v>157</v>
      </c>
      <c r="J86" s="14">
        <v>0.95731707317073167</v>
      </c>
      <c r="K86" s="124">
        <v>157</v>
      </c>
      <c r="L86" s="14">
        <v>0.95731707317073167</v>
      </c>
      <c r="M86" s="124">
        <v>156</v>
      </c>
      <c r="N86" s="14">
        <v>0.95121951219512191</v>
      </c>
      <c r="O86" s="124">
        <v>158</v>
      </c>
      <c r="P86" s="14">
        <v>0.96341463414634143</v>
      </c>
      <c r="Q86" s="124">
        <v>85</v>
      </c>
      <c r="R86" s="14">
        <v>0.51829268292682928</v>
      </c>
      <c r="S86" s="134">
        <v>184</v>
      </c>
      <c r="T86" s="124">
        <v>161</v>
      </c>
      <c r="U86" s="14">
        <v>0.875</v>
      </c>
      <c r="V86" s="124">
        <v>144</v>
      </c>
      <c r="W86" s="14">
        <v>0.78260869565217395</v>
      </c>
      <c r="X86" s="124">
        <v>159</v>
      </c>
      <c r="Y86" s="14">
        <v>0.86413043478260865</v>
      </c>
      <c r="Z86" s="124">
        <v>158</v>
      </c>
      <c r="AA86" s="14">
        <v>0.85869565217391308</v>
      </c>
      <c r="AB86" s="124">
        <v>145</v>
      </c>
      <c r="AC86" s="14">
        <v>0.78804347826086951</v>
      </c>
      <c r="AD86" s="124">
        <v>150</v>
      </c>
      <c r="AE86" s="104">
        <v>0.81521739130434778</v>
      </c>
    </row>
    <row r="87" spans="1:31" x14ac:dyDescent="0.2">
      <c r="A87" s="93" t="s">
        <v>88</v>
      </c>
      <c r="B87" s="133">
        <v>48</v>
      </c>
      <c r="C87" s="123">
        <v>34</v>
      </c>
      <c r="D87" s="9">
        <v>0.70833333333333337</v>
      </c>
      <c r="E87" s="123">
        <v>33</v>
      </c>
      <c r="F87" s="9">
        <v>0.6875</v>
      </c>
      <c r="G87" s="123">
        <v>2</v>
      </c>
      <c r="H87" s="9">
        <v>4.1666666666666664E-2</v>
      </c>
      <c r="I87" s="123">
        <v>33</v>
      </c>
      <c r="J87" s="9">
        <v>0.6875</v>
      </c>
      <c r="K87" s="123">
        <v>33</v>
      </c>
      <c r="L87" s="9">
        <v>0.6875</v>
      </c>
      <c r="M87" s="123">
        <v>30</v>
      </c>
      <c r="N87" s="9">
        <v>0.625</v>
      </c>
      <c r="O87" s="123">
        <v>31</v>
      </c>
      <c r="P87" s="9">
        <v>0.64583333333333337</v>
      </c>
      <c r="Q87" s="123">
        <v>18</v>
      </c>
      <c r="R87" s="9">
        <v>0.375</v>
      </c>
      <c r="S87" s="133">
        <v>50</v>
      </c>
      <c r="T87" s="123">
        <v>43</v>
      </c>
      <c r="U87" s="9">
        <v>0.86</v>
      </c>
      <c r="V87" s="123">
        <v>39</v>
      </c>
      <c r="W87" s="9">
        <v>0.78</v>
      </c>
      <c r="X87" s="123">
        <v>43</v>
      </c>
      <c r="Y87" s="9">
        <v>0.86</v>
      </c>
      <c r="Z87" s="123">
        <v>44</v>
      </c>
      <c r="AA87" s="9">
        <v>0.88</v>
      </c>
      <c r="AB87" s="123">
        <v>46</v>
      </c>
      <c r="AC87" s="9">
        <v>0.92</v>
      </c>
      <c r="AD87" s="123">
        <v>44</v>
      </c>
      <c r="AE87" s="101">
        <v>0.88</v>
      </c>
    </row>
    <row r="88" spans="1:31" x14ac:dyDescent="0.2">
      <c r="A88" s="94" t="s">
        <v>89</v>
      </c>
      <c r="B88" s="134">
        <v>107</v>
      </c>
      <c r="C88" s="124">
        <v>99</v>
      </c>
      <c r="D88" s="14">
        <v>0.92523364485981308</v>
      </c>
      <c r="E88" s="124">
        <v>99</v>
      </c>
      <c r="F88" s="14">
        <v>0.92523364485981308</v>
      </c>
      <c r="G88" s="124">
        <v>25</v>
      </c>
      <c r="H88" s="14">
        <v>0.23364485981308411</v>
      </c>
      <c r="I88" s="124">
        <v>99</v>
      </c>
      <c r="J88" s="14">
        <v>0.92523364485981308</v>
      </c>
      <c r="K88" s="124">
        <v>99</v>
      </c>
      <c r="L88" s="14">
        <v>0.92523364485981308</v>
      </c>
      <c r="M88" s="124">
        <v>76</v>
      </c>
      <c r="N88" s="14">
        <v>0.71028037383177567</v>
      </c>
      <c r="O88" s="124">
        <v>77</v>
      </c>
      <c r="P88" s="14">
        <v>0.71962616822429903</v>
      </c>
      <c r="Q88" s="124">
        <v>34</v>
      </c>
      <c r="R88" s="14">
        <v>0.31775700934579437</v>
      </c>
      <c r="S88" s="134">
        <v>107</v>
      </c>
      <c r="T88" s="124">
        <v>102</v>
      </c>
      <c r="U88" s="14">
        <v>0.95327102803738317</v>
      </c>
      <c r="V88" s="124">
        <v>108</v>
      </c>
      <c r="W88" s="14">
        <v>1.0093457943925233</v>
      </c>
      <c r="X88" s="124">
        <v>105</v>
      </c>
      <c r="Y88" s="14">
        <v>0.98130841121495327</v>
      </c>
      <c r="Z88" s="124">
        <v>105</v>
      </c>
      <c r="AA88" s="14">
        <v>0.98130841121495327</v>
      </c>
      <c r="AB88" s="124">
        <v>118</v>
      </c>
      <c r="AC88" s="14">
        <v>1.1028037383177569</v>
      </c>
      <c r="AD88" s="124">
        <v>104</v>
      </c>
      <c r="AE88" s="104">
        <v>0.9719626168224299</v>
      </c>
    </row>
    <row r="89" spans="1:31" x14ac:dyDescent="0.2">
      <c r="A89" s="93" t="s">
        <v>90</v>
      </c>
      <c r="B89" s="133">
        <v>638</v>
      </c>
      <c r="C89" s="123">
        <v>583</v>
      </c>
      <c r="D89" s="9">
        <v>0.91379310344827591</v>
      </c>
      <c r="E89" s="123">
        <v>582</v>
      </c>
      <c r="F89" s="9">
        <v>0.91222570532915359</v>
      </c>
      <c r="G89" s="123">
        <v>60</v>
      </c>
      <c r="H89" s="9">
        <v>9.4043887147335428E-2</v>
      </c>
      <c r="I89" s="123">
        <v>582</v>
      </c>
      <c r="J89" s="9">
        <v>0.91222570532915359</v>
      </c>
      <c r="K89" s="123">
        <v>582</v>
      </c>
      <c r="L89" s="9">
        <v>0.91222570532915359</v>
      </c>
      <c r="M89" s="123">
        <v>614</v>
      </c>
      <c r="N89" s="9">
        <v>0.96238244514106586</v>
      </c>
      <c r="O89" s="123">
        <v>617</v>
      </c>
      <c r="P89" s="9">
        <v>0.9670846394984326</v>
      </c>
      <c r="Q89" s="123">
        <v>318</v>
      </c>
      <c r="R89" s="9">
        <v>0.49843260188087773</v>
      </c>
      <c r="S89" s="133">
        <v>637</v>
      </c>
      <c r="T89" s="123">
        <v>618</v>
      </c>
      <c r="U89" s="9">
        <v>0.97017268445839877</v>
      </c>
      <c r="V89" s="123">
        <v>530</v>
      </c>
      <c r="W89" s="9">
        <v>0.83202511773940346</v>
      </c>
      <c r="X89" s="123">
        <v>620</v>
      </c>
      <c r="Y89" s="9">
        <v>0.9733124018838305</v>
      </c>
      <c r="Z89" s="123">
        <v>616</v>
      </c>
      <c r="AA89" s="9">
        <v>0.96703296703296704</v>
      </c>
      <c r="AB89" s="123">
        <v>487</v>
      </c>
      <c r="AC89" s="9">
        <v>0.76452119309262168</v>
      </c>
      <c r="AD89" s="123">
        <v>606</v>
      </c>
      <c r="AE89" s="101">
        <v>0.95133437990580849</v>
      </c>
    </row>
    <row r="90" spans="1:31" x14ac:dyDescent="0.2">
      <c r="A90" s="94" t="s">
        <v>91</v>
      </c>
      <c r="B90" s="134">
        <v>179</v>
      </c>
      <c r="C90" s="124">
        <v>175</v>
      </c>
      <c r="D90" s="14">
        <v>0.97765363128491622</v>
      </c>
      <c r="E90" s="124">
        <v>177</v>
      </c>
      <c r="F90" s="14">
        <v>0.98882681564245811</v>
      </c>
      <c r="G90" s="124">
        <v>19</v>
      </c>
      <c r="H90" s="14">
        <v>0.10614525139664804</v>
      </c>
      <c r="I90" s="124">
        <v>175</v>
      </c>
      <c r="J90" s="14">
        <v>0.97765363128491622</v>
      </c>
      <c r="K90" s="124">
        <v>175</v>
      </c>
      <c r="L90" s="14">
        <v>0.97765363128491622</v>
      </c>
      <c r="M90" s="124">
        <v>195</v>
      </c>
      <c r="N90" s="14">
        <v>1.0893854748603351</v>
      </c>
      <c r="O90" s="124">
        <v>194</v>
      </c>
      <c r="P90" s="14">
        <v>1.0837988826815643</v>
      </c>
      <c r="Q90" s="124">
        <v>83</v>
      </c>
      <c r="R90" s="14">
        <v>0.46368715083798884</v>
      </c>
      <c r="S90" s="134">
        <v>189</v>
      </c>
      <c r="T90" s="124">
        <v>191</v>
      </c>
      <c r="U90" s="14">
        <v>1.0105820105820107</v>
      </c>
      <c r="V90" s="124">
        <v>157</v>
      </c>
      <c r="W90" s="14">
        <v>0.8306878306878307</v>
      </c>
      <c r="X90" s="124">
        <v>192</v>
      </c>
      <c r="Y90" s="14">
        <v>1.0158730158730158</v>
      </c>
      <c r="Z90" s="124">
        <v>178</v>
      </c>
      <c r="AA90" s="14">
        <v>0.94179894179894175</v>
      </c>
      <c r="AB90" s="124">
        <v>150</v>
      </c>
      <c r="AC90" s="14">
        <v>0.79365079365079361</v>
      </c>
      <c r="AD90" s="124">
        <v>172</v>
      </c>
      <c r="AE90" s="104">
        <v>0.91005291005291</v>
      </c>
    </row>
    <row r="91" spans="1:31" x14ac:dyDescent="0.2">
      <c r="A91" s="93" t="s">
        <v>92</v>
      </c>
      <c r="B91" s="133">
        <v>39</v>
      </c>
      <c r="C91" s="123">
        <v>35</v>
      </c>
      <c r="D91" s="9">
        <v>0.89743589743589747</v>
      </c>
      <c r="E91" s="123">
        <v>35</v>
      </c>
      <c r="F91" s="9">
        <v>0.89743589743589747</v>
      </c>
      <c r="G91" s="123">
        <v>7</v>
      </c>
      <c r="H91" s="9">
        <v>0.17948717948717949</v>
      </c>
      <c r="I91" s="123">
        <v>35</v>
      </c>
      <c r="J91" s="9">
        <v>0.89743589743589747</v>
      </c>
      <c r="K91" s="123">
        <v>35</v>
      </c>
      <c r="L91" s="9">
        <v>0.89743589743589747</v>
      </c>
      <c r="M91" s="123">
        <v>36</v>
      </c>
      <c r="N91" s="9">
        <v>0.92307692307692313</v>
      </c>
      <c r="O91" s="123">
        <v>36</v>
      </c>
      <c r="P91" s="9">
        <v>0.92307692307692313</v>
      </c>
      <c r="Q91" s="123">
        <v>16</v>
      </c>
      <c r="R91" s="9">
        <v>0.41025641025641024</v>
      </c>
      <c r="S91" s="133">
        <v>39</v>
      </c>
      <c r="T91" s="123">
        <v>37</v>
      </c>
      <c r="U91" s="9">
        <v>0.94871794871794868</v>
      </c>
      <c r="V91" s="123">
        <v>35</v>
      </c>
      <c r="W91" s="9">
        <v>0.89743589743589747</v>
      </c>
      <c r="X91" s="123">
        <v>37</v>
      </c>
      <c r="Y91" s="9">
        <v>0.94871794871794868</v>
      </c>
      <c r="Z91" s="123">
        <v>37</v>
      </c>
      <c r="AA91" s="9">
        <v>0.94871794871794868</v>
      </c>
      <c r="AB91" s="123">
        <v>39</v>
      </c>
      <c r="AC91" s="9">
        <v>1</v>
      </c>
      <c r="AD91" s="123">
        <v>37</v>
      </c>
      <c r="AE91" s="101">
        <v>0.94871794871794868</v>
      </c>
    </row>
    <row r="92" spans="1:31" x14ac:dyDescent="0.2">
      <c r="A92" s="94" t="s">
        <v>93</v>
      </c>
      <c r="B92" s="134">
        <v>144</v>
      </c>
      <c r="C92" s="124">
        <v>151</v>
      </c>
      <c r="D92" s="14">
        <v>1.0486111111111112</v>
      </c>
      <c r="E92" s="124">
        <v>151</v>
      </c>
      <c r="F92" s="14">
        <v>1.0486111111111112</v>
      </c>
      <c r="G92" s="124">
        <v>16</v>
      </c>
      <c r="H92" s="14">
        <v>0.1111111111111111</v>
      </c>
      <c r="I92" s="124">
        <v>151</v>
      </c>
      <c r="J92" s="14">
        <v>1.0486111111111112</v>
      </c>
      <c r="K92" s="124">
        <v>151</v>
      </c>
      <c r="L92" s="14">
        <v>1.0486111111111112</v>
      </c>
      <c r="M92" s="124">
        <v>142</v>
      </c>
      <c r="N92" s="14">
        <v>0.98611111111111116</v>
      </c>
      <c r="O92" s="124">
        <v>143</v>
      </c>
      <c r="P92" s="14">
        <v>0.99305555555555558</v>
      </c>
      <c r="Q92" s="124">
        <v>92</v>
      </c>
      <c r="R92" s="14">
        <v>0.63888888888888884</v>
      </c>
      <c r="S92" s="134">
        <v>147</v>
      </c>
      <c r="T92" s="124">
        <v>145</v>
      </c>
      <c r="U92" s="14">
        <v>0.98639455782312924</v>
      </c>
      <c r="V92" s="124">
        <v>123</v>
      </c>
      <c r="W92" s="14">
        <v>0.83673469387755106</v>
      </c>
      <c r="X92" s="124">
        <v>153</v>
      </c>
      <c r="Y92" s="14">
        <v>1.0408163265306123</v>
      </c>
      <c r="Z92" s="124">
        <v>155</v>
      </c>
      <c r="AA92" s="14">
        <v>1.0544217687074831</v>
      </c>
      <c r="AB92" s="124">
        <v>105</v>
      </c>
      <c r="AC92" s="14">
        <v>0.7142857142857143</v>
      </c>
      <c r="AD92" s="124">
        <v>145</v>
      </c>
      <c r="AE92" s="104">
        <v>0.98639455782312924</v>
      </c>
    </row>
    <row r="93" spans="1:31" x14ac:dyDescent="0.2">
      <c r="A93" s="93" t="s">
        <v>94</v>
      </c>
      <c r="B93" s="133">
        <v>464</v>
      </c>
      <c r="C93" s="123">
        <v>397</v>
      </c>
      <c r="D93" s="9">
        <v>0.8556034482758621</v>
      </c>
      <c r="E93" s="123">
        <v>387</v>
      </c>
      <c r="F93" s="9">
        <v>0.83405172413793105</v>
      </c>
      <c r="G93" s="123">
        <v>20</v>
      </c>
      <c r="H93" s="9">
        <v>4.3103448275862072E-2</v>
      </c>
      <c r="I93" s="123">
        <v>388</v>
      </c>
      <c r="J93" s="9">
        <v>0.83620689655172409</v>
      </c>
      <c r="K93" s="123">
        <v>387</v>
      </c>
      <c r="L93" s="9">
        <v>0.83405172413793105</v>
      </c>
      <c r="M93" s="123">
        <v>395</v>
      </c>
      <c r="N93" s="9">
        <v>0.85129310344827591</v>
      </c>
      <c r="O93" s="123">
        <v>419</v>
      </c>
      <c r="P93" s="9">
        <v>0.90301724137931039</v>
      </c>
      <c r="Q93" s="123">
        <v>153</v>
      </c>
      <c r="R93" s="9">
        <v>0.32974137931034481</v>
      </c>
      <c r="S93" s="133">
        <v>465</v>
      </c>
      <c r="T93" s="123">
        <v>421</v>
      </c>
      <c r="U93" s="9">
        <v>0.90537634408602152</v>
      </c>
      <c r="V93" s="123">
        <v>356</v>
      </c>
      <c r="W93" s="9">
        <v>0.7655913978494624</v>
      </c>
      <c r="X93" s="123">
        <v>430</v>
      </c>
      <c r="Y93" s="9">
        <v>0.92473118279569888</v>
      </c>
      <c r="Z93" s="123">
        <v>436</v>
      </c>
      <c r="AA93" s="9">
        <v>0.93763440860215053</v>
      </c>
      <c r="AB93" s="123">
        <v>340</v>
      </c>
      <c r="AC93" s="9">
        <v>0.73118279569892475</v>
      </c>
      <c r="AD93" s="123">
        <v>354</v>
      </c>
      <c r="AE93" s="101">
        <v>0.76129032258064511</v>
      </c>
    </row>
    <row r="94" spans="1:31" x14ac:dyDescent="0.2">
      <c r="A94" s="94" t="s">
        <v>95</v>
      </c>
      <c r="B94" s="134">
        <v>93</v>
      </c>
      <c r="C94" s="124">
        <v>84</v>
      </c>
      <c r="D94" s="14">
        <v>0.90322580645161288</v>
      </c>
      <c r="E94" s="124">
        <v>85</v>
      </c>
      <c r="F94" s="14">
        <v>0.91397849462365588</v>
      </c>
      <c r="G94" s="124">
        <v>21</v>
      </c>
      <c r="H94" s="14">
        <v>0.22580645161290322</v>
      </c>
      <c r="I94" s="124">
        <v>85</v>
      </c>
      <c r="J94" s="14">
        <v>0.91397849462365588</v>
      </c>
      <c r="K94" s="124">
        <v>85</v>
      </c>
      <c r="L94" s="14">
        <v>0.91397849462365588</v>
      </c>
      <c r="M94" s="124">
        <v>90</v>
      </c>
      <c r="N94" s="14">
        <v>0.967741935483871</v>
      </c>
      <c r="O94" s="124">
        <v>92</v>
      </c>
      <c r="P94" s="14">
        <v>0.989247311827957</v>
      </c>
      <c r="Q94" s="124">
        <v>43</v>
      </c>
      <c r="R94" s="14">
        <v>0.46236559139784944</v>
      </c>
      <c r="S94" s="134">
        <v>100</v>
      </c>
      <c r="T94" s="124">
        <v>85</v>
      </c>
      <c r="U94" s="14">
        <v>0.85</v>
      </c>
      <c r="V94" s="124">
        <v>76</v>
      </c>
      <c r="W94" s="14">
        <v>0.76</v>
      </c>
      <c r="X94" s="124">
        <v>84</v>
      </c>
      <c r="Y94" s="14">
        <v>0.84</v>
      </c>
      <c r="Z94" s="124">
        <v>84</v>
      </c>
      <c r="AA94" s="14">
        <v>0.84</v>
      </c>
      <c r="AB94" s="124">
        <v>88</v>
      </c>
      <c r="AC94" s="14">
        <v>0.88</v>
      </c>
      <c r="AD94" s="124">
        <v>83</v>
      </c>
      <c r="AE94" s="104">
        <v>0.83</v>
      </c>
    </row>
    <row r="95" spans="1:31" x14ac:dyDescent="0.2">
      <c r="A95" s="93" t="s">
        <v>96</v>
      </c>
      <c r="B95" s="133">
        <v>691</v>
      </c>
      <c r="C95" s="123">
        <v>581</v>
      </c>
      <c r="D95" s="9">
        <v>0.84081041968162085</v>
      </c>
      <c r="E95" s="123">
        <v>586</v>
      </c>
      <c r="F95" s="9">
        <v>0.84804630969609263</v>
      </c>
      <c r="G95" s="123">
        <v>950</v>
      </c>
      <c r="H95" s="9">
        <v>1.3748191027496381</v>
      </c>
      <c r="I95" s="123">
        <v>585</v>
      </c>
      <c r="J95" s="9">
        <v>0.84659913169319823</v>
      </c>
      <c r="K95" s="123">
        <v>585</v>
      </c>
      <c r="L95" s="9">
        <v>0.84659913169319823</v>
      </c>
      <c r="M95" s="123">
        <v>604</v>
      </c>
      <c r="N95" s="9">
        <v>0.87409551374819106</v>
      </c>
      <c r="O95" s="123">
        <v>615</v>
      </c>
      <c r="P95" s="9">
        <v>0.8900144717800289</v>
      </c>
      <c r="Q95" s="123">
        <v>319</v>
      </c>
      <c r="R95" s="9">
        <v>0.46164978292329956</v>
      </c>
      <c r="S95" s="133">
        <v>701</v>
      </c>
      <c r="T95" s="123">
        <v>628</v>
      </c>
      <c r="U95" s="9">
        <v>0.89586305278174039</v>
      </c>
      <c r="V95" s="123">
        <v>573</v>
      </c>
      <c r="W95" s="9">
        <v>0.81740370898716119</v>
      </c>
      <c r="X95" s="123">
        <v>606</v>
      </c>
      <c r="Y95" s="9">
        <v>0.86447931526390875</v>
      </c>
      <c r="Z95" s="123">
        <v>635</v>
      </c>
      <c r="AA95" s="9">
        <v>0.90584878744650499</v>
      </c>
      <c r="AB95" s="123">
        <v>570</v>
      </c>
      <c r="AC95" s="9">
        <v>0.81312410841654781</v>
      </c>
      <c r="AD95" s="123">
        <v>621</v>
      </c>
      <c r="AE95" s="101">
        <v>0.88587731811697579</v>
      </c>
    </row>
    <row r="96" spans="1:31" x14ac:dyDescent="0.2">
      <c r="A96" s="94" t="s">
        <v>97</v>
      </c>
      <c r="B96" s="134">
        <v>276</v>
      </c>
      <c r="C96" s="124">
        <v>269</v>
      </c>
      <c r="D96" s="14">
        <v>0.97463768115942029</v>
      </c>
      <c r="E96" s="124">
        <v>272</v>
      </c>
      <c r="F96" s="14">
        <v>0.98550724637681164</v>
      </c>
      <c r="G96" s="124">
        <v>16</v>
      </c>
      <c r="H96" s="14">
        <v>5.7971014492753624E-2</v>
      </c>
      <c r="I96" s="124">
        <v>272</v>
      </c>
      <c r="J96" s="14">
        <v>0.98550724637681164</v>
      </c>
      <c r="K96" s="124">
        <v>272</v>
      </c>
      <c r="L96" s="14">
        <v>0.98550724637681164</v>
      </c>
      <c r="M96" s="124">
        <v>267</v>
      </c>
      <c r="N96" s="14">
        <v>0.96739130434782605</v>
      </c>
      <c r="O96" s="124">
        <v>270</v>
      </c>
      <c r="P96" s="14">
        <v>0.97826086956521741</v>
      </c>
      <c r="Q96" s="124">
        <v>166</v>
      </c>
      <c r="R96" s="14">
        <v>0.60144927536231885</v>
      </c>
      <c r="S96" s="134">
        <v>276</v>
      </c>
      <c r="T96" s="124">
        <v>238</v>
      </c>
      <c r="U96" s="14">
        <v>0.8623188405797102</v>
      </c>
      <c r="V96" s="124">
        <v>255</v>
      </c>
      <c r="W96" s="14">
        <v>0.92391304347826086</v>
      </c>
      <c r="X96" s="124">
        <v>232</v>
      </c>
      <c r="Y96" s="14">
        <v>0.84057971014492749</v>
      </c>
      <c r="Z96" s="124">
        <v>232</v>
      </c>
      <c r="AA96" s="14">
        <v>0.84057971014492749</v>
      </c>
      <c r="AB96" s="124">
        <v>263</v>
      </c>
      <c r="AC96" s="14">
        <v>0.95289855072463769</v>
      </c>
      <c r="AD96" s="124">
        <v>230</v>
      </c>
      <c r="AE96" s="104">
        <v>0.83333333333333337</v>
      </c>
    </row>
    <row r="97" spans="1:31" x14ac:dyDescent="0.2">
      <c r="A97" s="93" t="s">
        <v>98</v>
      </c>
      <c r="B97" s="133">
        <v>764</v>
      </c>
      <c r="C97" s="123">
        <v>700</v>
      </c>
      <c r="D97" s="9">
        <v>0.91623036649214662</v>
      </c>
      <c r="E97" s="123">
        <v>702</v>
      </c>
      <c r="F97" s="9">
        <v>0.91884816753926701</v>
      </c>
      <c r="G97" s="123">
        <v>34</v>
      </c>
      <c r="H97" s="9">
        <v>4.4502617801047119E-2</v>
      </c>
      <c r="I97" s="123">
        <v>699</v>
      </c>
      <c r="J97" s="9">
        <v>0.91492146596858637</v>
      </c>
      <c r="K97" s="123">
        <v>699</v>
      </c>
      <c r="L97" s="9">
        <v>0.91492146596858637</v>
      </c>
      <c r="M97" s="123">
        <v>698</v>
      </c>
      <c r="N97" s="9">
        <v>0.91361256544502623</v>
      </c>
      <c r="O97" s="123">
        <v>723</v>
      </c>
      <c r="P97" s="9">
        <v>0.94633507853403143</v>
      </c>
      <c r="Q97" s="123">
        <v>290</v>
      </c>
      <c r="R97" s="9">
        <v>0.37958115183246072</v>
      </c>
      <c r="S97" s="133">
        <v>781</v>
      </c>
      <c r="T97" s="123">
        <v>789</v>
      </c>
      <c r="U97" s="9">
        <v>1.0102432778489117</v>
      </c>
      <c r="V97" s="123">
        <v>665</v>
      </c>
      <c r="W97" s="9">
        <v>0.85147247119078107</v>
      </c>
      <c r="X97" s="123">
        <v>758</v>
      </c>
      <c r="Y97" s="9">
        <v>0.97055057618437901</v>
      </c>
      <c r="Z97" s="123">
        <v>780</v>
      </c>
      <c r="AA97" s="9">
        <v>0.99871959026888601</v>
      </c>
      <c r="AB97" s="123">
        <v>638</v>
      </c>
      <c r="AC97" s="9">
        <v>0.81690140845070425</v>
      </c>
      <c r="AD97" s="123">
        <v>717</v>
      </c>
      <c r="AE97" s="101">
        <v>0.91805377720870673</v>
      </c>
    </row>
    <row r="98" spans="1:31" x14ac:dyDescent="0.2">
      <c r="A98" s="94" t="s">
        <v>99</v>
      </c>
      <c r="B98" s="134">
        <v>125</v>
      </c>
      <c r="C98" s="124">
        <v>135</v>
      </c>
      <c r="D98" s="14">
        <v>1.08</v>
      </c>
      <c r="E98" s="124">
        <v>134</v>
      </c>
      <c r="F98" s="14">
        <v>1.0720000000000001</v>
      </c>
      <c r="G98" s="124">
        <v>34</v>
      </c>
      <c r="H98" s="14">
        <v>0.27200000000000002</v>
      </c>
      <c r="I98" s="124">
        <v>134</v>
      </c>
      <c r="J98" s="14">
        <v>1.0720000000000001</v>
      </c>
      <c r="K98" s="124">
        <v>134</v>
      </c>
      <c r="L98" s="14">
        <v>1.0720000000000001</v>
      </c>
      <c r="M98" s="124">
        <v>138</v>
      </c>
      <c r="N98" s="14">
        <v>1.1040000000000001</v>
      </c>
      <c r="O98" s="124">
        <v>148</v>
      </c>
      <c r="P98" s="14">
        <v>1.1839999999999999</v>
      </c>
      <c r="Q98" s="124">
        <v>58</v>
      </c>
      <c r="R98" s="14">
        <v>0.46400000000000002</v>
      </c>
      <c r="S98" s="134">
        <v>127</v>
      </c>
      <c r="T98" s="124">
        <v>129</v>
      </c>
      <c r="U98" s="14">
        <v>1.015748031496063</v>
      </c>
      <c r="V98" s="124">
        <v>111</v>
      </c>
      <c r="W98" s="14">
        <v>0.87401574803149606</v>
      </c>
      <c r="X98" s="124">
        <v>132</v>
      </c>
      <c r="Y98" s="14">
        <v>1.0393700787401574</v>
      </c>
      <c r="Z98" s="124">
        <v>131</v>
      </c>
      <c r="AA98" s="14">
        <v>1.0314960629921259</v>
      </c>
      <c r="AB98" s="124">
        <v>121</v>
      </c>
      <c r="AC98" s="14">
        <v>0.952755905511811</v>
      </c>
      <c r="AD98" s="124">
        <v>127</v>
      </c>
      <c r="AE98" s="104">
        <v>1</v>
      </c>
    </row>
    <row r="99" spans="1:31" x14ac:dyDescent="0.2">
      <c r="A99" s="93" t="s">
        <v>143</v>
      </c>
      <c r="B99" s="133">
        <v>246</v>
      </c>
      <c r="C99" s="123">
        <v>238</v>
      </c>
      <c r="D99" s="9">
        <v>0.96747967479674801</v>
      </c>
      <c r="E99" s="123">
        <v>237</v>
      </c>
      <c r="F99" s="9">
        <v>0.96341463414634143</v>
      </c>
      <c r="G99" s="123">
        <v>22</v>
      </c>
      <c r="H99" s="9">
        <v>8.943089430894309E-2</v>
      </c>
      <c r="I99" s="123">
        <v>236</v>
      </c>
      <c r="J99" s="9">
        <v>0.95934959349593496</v>
      </c>
      <c r="K99" s="123">
        <v>236</v>
      </c>
      <c r="L99" s="9">
        <v>0.95934959349593496</v>
      </c>
      <c r="M99" s="123">
        <v>218</v>
      </c>
      <c r="N99" s="9">
        <v>0.88617886178861793</v>
      </c>
      <c r="O99" s="123">
        <v>219</v>
      </c>
      <c r="P99" s="9">
        <v>0.8902439024390244</v>
      </c>
      <c r="Q99" s="123">
        <v>111</v>
      </c>
      <c r="R99" s="9">
        <v>0.45121951219512196</v>
      </c>
      <c r="S99" s="133">
        <v>257</v>
      </c>
      <c r="T99" s="123">
        <v>249</v>
      </c>
      <c r="U99" s="9">
        <v>0.9688715953307393</v>
      </c>
      <c r="V99" s="123">
        <v>226</v>
      </c>
      <c r="W99" s="9">
        <v>0.87937743190661477</v>
      </c>
      <c r="X99" s="123">
        <v>248</v>
      </c>
      <c r="Y99" s="9">
        <v>0.96498054474708173</v>
      </c>
      <c r="Z99" s="123">
        <v>248</v>
      </c>
      <c r="AA99" s="9">
        <v>0.96498054474708173</v>
      </c>
      <c r="AB99" s="123">
        <v>214</v>
      </c>
      <c r="AC99" s="9">
        <v>0.83268482490272377</v>
      </c>
      <c r="AD99" s="123">
        <v>240</v>
      </c>
      <c r="AE99" s="101">
        <v>0.93385214007782102</v>
      </c>
    </row>
    <row r="100" spans="1:31" x14ac:dyDescent="0.2">
      <c r="A100" s="94" t="s">
        <v>144</v>
      </c>
      <c r="B100" s="134">
        <v>122</v>
      </c>
      <c r="C100" s="124">
        <v>103</v>
      </c>
      <c r="D100" s="14">
        <v>0.84426229508196726</v>
      </c>
      <c r="E100" s="124">
        <v>101</v>
      </c>
      <c r="F100" s="14">
        <v>0.82786885245901642</v>
      </c>
      <c r="G100" s="124">
        <v>3</v>
      </c>
      <c r="H100" s="14">
        <v>2.4590163934426229E-2</v>
      </c>
      <c r="I100" s="124">
        <v>101</v>
      </c>
      <c r="J100" s="14">
        <v>0.82786885245901642</v>
      </c>
      <c r="K100" s="124">
        <v>101</v>
      </c>
      <c r="L100" s="14">
        <v>0.82786885245901642</v>
      </c>
      <c r="M100" s="124">
        <v>103</v>
      </c>
      <c r="N100" s="14">
        <v>0.84426229508196726</v>
      </c>
      <c r="O100" s="124">
        <v>107</v>
      </c>
      <c r="P100" s="14">
        <v>0.87704918032786883</v>
      </c>
      <c r="Q100" s="124">
        <v>51</v>
      </c>
      <c r="R100" s="14">
        <v>0.41803278688524592</v>
      </c>
      <c r="S100" s="134">
        <v>142</v>
      </c>
      <c r="T100" s="124">
        <v>112</v>
      </c>
      <c r="U100" s="14">
        <v>0.78873239436619713</v>
      </c>
      <c r="V100" s="124">
        <v>120</v>
      </c>
      <c r="W100" s="14">
        <v>0.84507042253521125</v>
      </c>
      <c r="X100" s="124">
        <v>113</v>
      </c>
      <c r="Y100" s="14">
        <v>0.79577464788732399</v>
      </c>
      <c r="Z100" s="124">
        <v>112</v>
      </c>
      <c r="AA100" s="14">
        <v>0.78873239436619713</v>
      </c>
      <c r="AB100" s="124">
        <v>94</v>
      </c>
      <c r="AC100" s="14">
        <v>0.6619718309859155</v>
      </c>
      <c r="AD100" s="124">
        <v>114</v>
      </c>
      <c r="AE100" s="104">
        <v>0.80281690140845074</v>
      </c>
    </row>
    <row r="101" spans="1:31" x14ac:dyDescent="0.2">
      <c r="A101" s="93" t="s">
        <v>86</v>
      </c>
      <c r="B101" s="133">
        <v>1672</v>
      </c>
      <c r="C101" s="123">
        <v>1652</v>
      </c>
      <c r="D101" s="9">
        <v>0.98803827751196172</v>
      </c>
      <c r="E101" s="123">
        <v>1661</v>
      </c>
      <c r="F101" s="9">
        <v>0.99342105263157898</v>
      </c>
      <c r="G101" s="123">
        <v>4987</v>
      </c>
      <c r="H101" s="9">
        <v>2.9826555023923444</v>
      </c>
      <c r="I101" s="123">
        <v>1656</v>
      </c>
      <c r="J101" s="9">
        <v>0.99043062200956933</v>
      </c>
      <c r="K101" s="123">
        <v>1656</v>
      </c>
      <c r="L101" s="9">
        <v>0.99043062200956933</v>
      </c>
      <c r="M101" s="123">
        <v>1635</v>
      </c>
      <c r="N101" s="9">
        <v>0.97787081339712922</v>
      </c>
      <c r="O101" s="123">
        <v>1677</v>
      </c>
      <c r="P101" s="9">
        <v>1.0029904306220097</v>
      </c>
      <c r="Q101" s="123">
        <v>891</v>
      </c>
      <c r="R101" s="9">
        <v>0.53289473684210531</v>
      </c>
      <c r="S101" s="133">
        <v>1797</v>
      </c>
      <c r="T101" s="123">
        <v>1776</v>
      </c>
      <c r="U101" s="9">
        <v>0.98831385642737901</v>
      </c>
      <c r="V101" s="123">
        <v>1629</v>
      </c>
      <c r="W101" s="9">
        <v>0.90651085141903176</v>
      </c>
      <c r="X101" s="123">
        <v>1882</v>
      </c>
      <c r="Y101" s="9">
        <v>1.0473010573177519</v>
      </c>
      <c r="Z101" s="123">
        <v>1799</v>
      </c>
      <c r="AA101" s="9">
        <v>1.0011129660545353</v>
      </c>
      <c r="AB101" s="123">
        <v>1655</v>
      </c>
      <c r="AC101" s="9">
        <v>0.92097941012799112</v>
      </c>
      <c r="AD101" s="123">
        <v>1766</v>
      </c>
      <c r="AE101" s="101">
        <v>0.98274902615470228</v>
      </c>
    </row>
    <row r="102" spans="1:31" x14ac:dyDescent="0.2">
      <c r="A102" s="94" t="s">
        <v>100</v>
      </c>
      <c r="B102" s="134">
        <v>171</v>
      </c>
      <c r="C102" s="124">
        <v>171</v>
      </c>
      <c r="D102" s="14">
        <v>1</v>
      </c>
      <c r="E102" s="124">
        <v>171</v>
      </c>
      <c r="F102" s="14">
        <v>1</v>
      </c>
      <c r="G102" s="124">
        <v>42</v>
      </c>
      <c r="H102" s="14">
        <v>0.24561403508771928</v>
      </c>
      <c r="I102" s="124">
        <v>171</v>
      </c>
      <c r="J102" s="14">
        <v>1</v>
      </c>
      <c r="K102" s="124">
        <v>171</v>
      </c>
      <c r="L102" s="14">
        <v>1</v>
      </c>
      <c r="M102" s="124">
        <v>160</v>
      </c>
      <c r="N102" s="14">
        <v>0.93567251461988299</v>
      </c>
      <c r="O102" s="124">
        <v>159</v>
      </c>
      <c r="P102" s="14">
        <v>0.92982456140350878</v>
      </c>
      <c r="Q102" s="124">
        <v>80</v>
      </c>
      <c r="R102" s="14">
        <v>0.46783625730994149</v>
      </c>
      <c r="S102" s="134">
        <v>189</v>
      </c>
      <c r="T102" s="124">
        <v>166</v>
      </c>
      <c r="U102" s="14">
        <v>0.87830687830687826</v>
      </c>
      <c r="V102" s="124">
        <v>155</v>
      </c>
      <c r="W102" s="14">
        <v>0.82010582010582012</v>
      </c>
      <c r="X102" s="124">
        <v>170</v>
      </c>
      <c r="Y102" s="14">
        <v>0.89947089947089942</v>
      </c>
      <c r="Z102" s="124">
        <v>171</v>
      </c>
      <c r="AA102" s="14">
        <v>0.90476190476190477</v>
      </c>
      <c r="AB102" s="124">
        <v>176</v>
      </c>
      <c r="AC102" s="14">
        <v>0.93121693121693117</v>
      </c>
      <c r="AD102" s="124">
        <v>167</v>
      </c>
      <c r="AE102" s="104">
        <v>0.8835978835978836</v>
      </c>
    </row>
    <row r="103" spans="1:31" x14ac:dyDescent="0.2">
      <c r="A103" s="93" t="s">
        <v>101</v>
      </c>
      <c r="B103" s="133">
        <v>80</v>
      </c>
      <c r="C103" s="123">
        <v>73</v>
      </c>
      <c r="D103" s="9">
        <v>0.91249999999999998</v>
      </c>
      <c r="E103" s="123">
        <v>73</v>
      </c>
      <c r="F103" s="9">
        <v>0.91249999999999998</v>
      </c>
      <c r="G103" s="123">
        <v>5</v>
      </c>
      <c r="H103" s="9">
        <v>6.25E-2</v>
      </c>
      <c r="I103" s="123">
        <v>73</v>
      </c>
      <c r="J103" s="9">
        <v>0.91249999999999998</v>
      </c>
      <c r="K103" s="123">
        <v>73</v>
      </c>
      <c r="L103" s="9">
        <v>0.91249999999999998</v>
      </c>
      <c r="M103" s="123">
        <v>63</v>
      </c>
      <c r="N103" s="9">
        <v>0.78749999999999998</v>
      </c>
      <c r="O103" s="123">
        <v>65</v>
      </c>
      <c r="P103" s="9">
        <v>0.8125</v>
      </c>
      <c r="Q103" s="123">
        <v>44</v>
      </c>
      <c r="R103" s="9">
        <v>0.55000000000000004</v>
      </c>
      <c r="S103" s="133">
        <v>78</v>
      </c>
      <c r="T103" s="123">
        <v>91</v>
      </c>
      <c r="U103" s="9">
        <v>1.1666666666666667</v>
      </c>
      <c r="V103" s="123">
        <v>77</v>
      </c>
      <c r="W103" s="9">
        <v>0.98717948717948723</v>
      </c>
      <c r="X103" s="123">
        <v>93</v>
      </c>
      <c r="Y103" s="9">
        <v>1.1923076923076923</v>
      </c>
      <c r="Z103" s="123">
        <v>92</v>
      </c>
      <c r="AA103" s="9">
        <v>1.1794871794871795</v>
      </c>
      <c r="AB103" s="123">
        <v>88</v>
      </c>
      <c r="AC103" s="9">
        <v>1.1282051282051282</v>
      </c>
      <c r="AD103" s="123">
        <v>91</v>
      </c>
      <c r="AE103" s="101">
        <v>1.1666666666666667</v>
      </c>
    </row>
    <row r="104" spans="1:31" x14ac:dyDescent="0.2">
      <c r="A104" s="94" t="s">
        <v>102</v>
      </c>
      <c r="B104" s="134">
        <v>222</v>
      </c>
      <c r="C104" s="124">
        <v>229</v>
      </c>
      <c r="D104" s="14">
        <v>1.0315315315315314</v>
      </c>
      <c r="E104" s="124">
        <v>229</v>
      </c>
      <c r="F104" s="14">
        <v>1.0315315315315314</v>
      </c>
      <c r="G104" s="124">
        <v>68</v>
      </c>
      <c r="H104" s="14">
        <v>0.30630630630630629</v>
      </c>
      <c r="I104" s="124">
        <v>229</v>
      </c>
      <c r="J104" s="14">
        <v>1.0315315315315314</v>
      </c>
      <c r="K104" s="124">
        <v>229</v>
      </c>
      <c r="L104" s="14">
        <v>1.0315315315315314</v>
      </c>
      <c r="M104" s="124">
        <v>222</v>
      </c>
      <c r="N104" s="14">
        <v>1</v>
      </c>
      <c r="O104" s="124">
        <v>224</v>
      </c>
      <c r="P104" s="14">
        <v>1.0090090090090089</v>
      </c>
      <c r="Q104" s="124">
        <v>71</v>
      </c>
      <c r="R104" s="14">
        <v>0.31981981981981983</v>
      </c>
      <c r="S104" s="134">
        <v>233</v>
      </c>
      <c r="T104" s="124">
        <v>218</v>
      </c>
      <c r="U104" s="14">
        <v>0.93562231759656656</v>
      </c>
      <c r="V104" s="124">
        <v>199</v>
      </c>
      <c r="W104" s="14">
        <v>0.85407725321888417</v>
      </c>
      <c r="X104" s="124">
        <v>213</v>
      </c>
      <c r="Y104" s="14">
        <v>0.91416309012875541</v>
      </c>
      <c r="Z104" s="124">
        <v>216</v>
      </c>
      <c r="AA104" s="14">
        <v>0.92703862660944203</v>
      </c>
      <c r="AB104" s="124">
        <v>180</v>
      </c>
      <c r="AC104" s="14">
        <v>0.77253218884120167</v>
      </c>
      <c r="AD104" s="124">
        <v>205</v>
      </c>
      <c r="AE104" s="104">
        <v>0.87982832618025753</v>
      </c>
    </row>
    <row r="105" spans="1:31" x14ac:dyDescent="0.2">
      <c r="A105" s="93" t="s">
        <v>103</v>
      </c>
      <c r="B105" s="133">
        <v>159.5</v>
      </c>
      <c r="C105" s="123">
        <v>170</v>
      </c>
      <c r="D105" s="9">
        <v>1.0658307210031348</v>
      </c>
      <c r="E105" s="123">
        <v>170</v>
      </c>
      <c r="F105" s="9">
        <v>1.0658307210031348</v>
      </c>
      <c r="G105" s="123">
        <v>30</v>
      </c>
      <c r="H105" s="9">
        <v>0.18808777429467086</v>
      </c>
      <c r="I105" s="123">
        <v>170</v>
      </c>
      <c r="J105" s="9">
        <v>1.0658307210031348</v>
      </c>
      <c r="K105" s="123">
        <v>170</v>
      </c>
      <c r="L105" s="9">
        <v>1.0658307210031348</v>
      </c>
      <c r="M105" s="123">
        <v>166</v>
      </c>
      <c r="N105" s="9">
        <v>1.0407523510971788</v>
      </c>
      <c r="O105" s="123">
        <v>167</v>
      </c>
      <c r="P105" s="9">
        <v>1.0470219435736676</v>
      </c>
      <c r="Q105" s="123">
        <v>86</v>
      </c>
      <c r="R105" s="9">
        <v>0.53918495297805646</v>
      </c>
      <c r="S105" s="133">
        <v>171</v>
      </c>
      <c r="T105" s="123">
        <v>149</v>
      </c>
      <c r="U105" s="9">
        <v>0.87134502923976609</v>
      </c>
      <c r="V105" s="123">
        <v>164</v>
      </c>
      <c r="W105" s="9">
        <v>0.95906432748538006</v>
      </c>
      <c r="X105" s="123">
        <v>153</v>
      </c>
      <c r="Y105" s="9">
        <v>0.89473684210526316</v>
      </c>
      <c r="Z105" s="123">
        <v>151</v>
      </c>
      <c r="AA105" s="9">
        <v>0.88304093567251463</v>
      </c>
      <c r="AB105" s="123">
        <v>95</v>
      </c>
      <c r="AC105" s="9">
        <v>0.55555555555555558</v>
      </c>
      <c r="AD105" s="123">
        <v>155</v>
      </c>
      <c r="AE105" s="101">
        <v>0.9064327485380117</v>
      </c>
    </row>
    <row r="106" spans="1:31" x14ac:dyDescent="0.2">
      <c r="A106" s="94" t="s">
        <v>104</v>
      </c>
      <c r="B106" s="134">
        <v>181</v>
      </c>
      <c r="C106" s="124">
        <v>126</v>
      </c>
      <c r="D106" s="14">
        <v>0.69613259668508287</v>
      </c>
      <c r="E106" s="124">
        <v>127</v>
      </c>
      <c r="F106" s="14">
        <v>0.7016574585635359</v>
      </c>
      <c r="G106" s="124">
        <v>4</v>
      </c>
      <c r="H106" s="14">
        <v>2.2099447513812154E-2</v>
      </c>
      <c r="I106" s="124">
        <v>127</v>
      </c>
      <c r="J106" s="14">
        <v>0.7016574585635359</v>
      </c>
      <c r="K106" s="124">
        <v>127</v>
      </c>
      <c r="L106" s="14">
        <v>0.7016574585635359</v>
      </c>
      <c r="M106" s="124">
        <v>132</v>
      </c>
      <c r="N106" s="14">
        <v>0.72928176795580113</v>
      </c>
      <c r="O106" s="124">
        <v>139</v>
      </c>
      <c r="P106" s="14">
        <v>0.76795580110497241</v>
      </c>
      <c r="Q106" s="124">
        <v>52</v>
      </c>
      <c r="R106" s="14">
        <v>0.287292817679558</v>
      </c>
      <c r="S106" s="134">
        <v>182</v>
      </c>
      <c r="T106" s="124">
        <v>174</v>
      </c>
      <c r="U106" s="14">
        <v>0.95604395604395609</v>
      </c>
      <c r="V106" s="124">
        <v>144</v>
      </c>
      <c r="W106" s="14">
        <v>0.79120879120879117</v>
      </c>
      <c r="X106" s="124">
        <v>161</v>
      </c>
      <c r="Y106" s="14">
        <v>0.88461538461538458</v>
      </c>
      <c r="Z106" s="124">
        <v>172</v>
      </c>
      <c r="AA106" s="14">
        <v>0.94505494505494503</v>
      </c>
      <c r="AB106" s="124">
        <v>89</v>
      </c>
      <c r="AC106" s="14">
        <v>0.48901098901098899</v>
      </c>
      <c r="AD106" s="124">
        <v>162</v>
      </c>
      <c r="AE106" s="104">
        <v>0.89010989010989006</v>
      </c>
    </row>
    <row r="107" spans="1:31" x14ac:dyDescent="0.2">
      <c r="A107" s="93" t="s">
        <v>147</v>
      </c>
      <c r="B107" s="133">
        <v>520</v>
      </c>
      <c r="C107" s="123">
        <v>455</v>
      </c>
      <c r="D107" s="9">
        <v>0.875</v>
      </c>
      <c r="E107" s="123">
        <v>442</v>
      </c>
      <c r="F107" s="9">
        <v>0.85</v>
      </c>
      <c r="G107" s="123">
        <v>6</v>
      </c>
      <c r="H107" s="9">
        <v>1.1538461538461539E-2</v>
      </c>
      <c r="I107" s="123">
        <v>442</v>
      </c>
      <c r="J107" s="9">
        <v>0.85</v>
      </c>
      <c r="K107" s="123">
        <v>441</v>
      </c>
      <c r="L107" s="9">
        <v>0.84807692307692306</v>
      </c>
      <c r="M107" s="123">
        <v>438</v>
      </c>
      <c r="N107" s="9">
        <v>0.84230769230769231</v>
      </c>
      <c r="O107" s="123">
        <v>445</v>
      </c>
      <c r="P107" s="9">
        <v>0.85576923076923073</v>
      </c>
      <c r="Q107" s="123">
        <v>229</v>
      </c>
      <c r="R107" s="9">
        <v>0.44038461538461537</v>
      </c>
      <c r="S107" s="133">
        <v>527</v>
      </c>
      <c r="T107" s="123">
        <v>462</v>
      </c>
      <c r="U107" s="9">
        <v>0.87666034155597727</v>
      </c>
      <c r="V107" s="123">
        <v>466</v>
      </c>
      <c r="W107" s="9">
        <v>0.88425047438330173</v>
      </c>
      <c r="X107" s="123">
        <v>469</v>
      </c>
      <c r="Y107" s="9">
        <v>0.88994307400379502</v>
      </c>
      <c r="Z107" s="123">
        <v>465</v>
      </c>
      <c r="AA107" s="9">
        <v>0.88235294117647056</v>
      </c>
      <c r="AB107" s="123">
        <v>408</v>
      </c>
      <c r="AC107" s="9">
        <v>0.77419354838709675</v>
      </c>
      <c r="AD107" s="123">
        <v>450</v>
      </c>
      <c r="AE107" s="101">
        <v>0.85388994307400379</v>
      </c>
    </row>
    <row r="108" spans="1:31" ht="13.5" thickBot="1" x14ac:dyDescent="0.25">
      <c r="A108" s="95" t="s">
        <v>105</v>
      </c>
      <c r="B108" s="135">
        <v>406</v>
      </c>
      <c r="C108" s="125">
        <v>388</v>
      </c>
      <c r="D108" s="25">
        <v>0.95566502463054193</v>
      </c>
      <c r="E108" s="125">
        <v>395</v>
      </c>
      <c r="F108" s="25">
        <v>0.97290640394088668</v>
      </c>
      <c r="G108" s="125">
        <v>99</v>
      </c>
      <c r="H108" s="25">
        <v>0.24384236453201971</v>
      </c>
      <c r="I108" s="125">
        <v>393</v>
      </c>
      <c r="J108" s="25">
        <v>0.96798029556650245</v>
      </c>
      <c r="K108" s="125">
        <v>393</v>
      </c>
      <c r="L108" s="25">
        <v>0.96798029556650245</v>
      </c>
      <c r="M108" s="125">
        <v>404</v>
      </c>
      <c r="N108" s="25">
        <v>0.99507389162561577</v>
      </c>
      <c r="O108" s="125">
        <v>426</v>
      </c>
      <c r="P108" s="25">
        <v>1.0492610837438423</v>
      </c>
      <c r="Q108" s="125">
        <v>83</v>
      </c>
      <c r="R108" s="25">
        <v>0.20443349753694581</v>
      </c>
      <c r="S108" s="135">
        <v>419</v>
      </c>
      <c r="T108" s="125">
        <v>395</v>
      </c>
      <c r="U108" s="25">
        <v>0.94272076372315039</v>
      </c>
      <c r="V108" s="125">
        <v>352</v>
      </c>
      <c r="W108" s="25">
        <v>0.84009546539379476</v>
      </c>
      <c r="X108" s="125">
        <v>386</v>
      </c>
      <c r="Y108" s="25">
        <v>0.92124105011933177</v>
      </c>
      <c r="Z108" s="125">
        <v>397</v>
      </c>
      <c r="AA108" s="25">
        <v>0.94749403341288785</v>
      </c>
      <c r="AB108" s="125">
        <v>279</v>
      </c>
      <c r="AC108" s="25">
        <v>0.66587112171837703</v>
      </c>
      <c r="AD108" s="125">
        <v>397</v>
      </c>
      <c r="AE108" s="106">
        <v>0.94749403341288785</v>
      </c>
    </row>
    <row r="109" spans="1:31" x14ac:dyDescent="0.2">
      <c r="A109" s="109" t="s">
        <v>106</v>
      </c>
      <c r="B109" s="113">
        <f>SUM(B110:B132)</f>
        <v>3578.5</v>
      </c>
      <c r="C109" s="126">
        <f>SUM(C110:C132)</f>
        <v>3240</v>
      </c>
      <c r="D109" s="127">
        <f t="shared" ref="D109" si="83">C109/B109</f>
        <v>0.90540729355875371</v>
      </c>
      <c r="E109" s="126">
        <f>SUM(E110:E132)</f>
        <v>3267</v>
      </c>
      <c r="F109" s="127">
        <f t="shared" ref="F109" si="84">E109/B109</f>
        <v>0.91295235433840993</v>
      </c>
      <c r="G109" s="126">
        <f>SUM(G110:G132)</f>
        <v>1607</v>
      </c>
      <c r="H109" s="127">
        <f t="shared" ref="H109" si="85">G109/B109</f>
        <v>0.44907083973732009</v>
      </c>
      <c r="I109" s="126">
        <f>SUM(I110:I132)</f>
        <v>3267</v>
      </c>
      <c r="J109" s="127">
        <f t="shared" ref="J109" si="86">I109/B109</f>
        <v>0.91295235433840993</v>
      </c>
      <c r="K109" s="126">
        <f>SUM(K110:K132)</f>
        <v>3265</v>
      </c>
      <c r="L109" s="127">
        <f>K109/B109</f>
        <v>0.91239346094732432</v>
      </c>
      <c r="M109" s="126">
        <f>SUM(M110:M132)</f>
        <v>3234</v>
      </c>
      <c r="N109" s="127">
        <f t="shared" ref="N109" si="87">M109/B109</f>
        <v>0.90373061338549676</v>
      </c>
      <c r="O109" s="126">
        <f>SUM(O110:O132)</f>
        <v>3316</v>
      </c>
      <c r="P109" s="127">
        <f>O109/B109</f>
        <v>0.92664524242000834</v>
      </c>
      <c r="Q109" s="126">
        <f>SUM(Q110:Q132)</f>
        <v>1742</v>
      </c>
      <c r="R109" s="127">
        <f t="shared" ref="R109" si="88">Q109/(B109)</f>
        <v>0.48679614363560153</v>
      </c>
      <c r="S109" s="113">
        <f>SUM(S110:S132)</f>
        <v>3753</v>
      </c>
      <c r="T109" s="126">
        <f>SUM(T110:T132)</f>
        <v>3244</v>
      </c>
      <c r="U109" s="127">
        <f t="shared" ref="U109" si="89">T109/S109</f>
        <v>0.86437516653343993</v>
      </c>
      <c r="V109" s="126">
        <f>SUM(V110:V132)</f>
        <v>3032</v>
      </c>
      <c r="W109" s="127">
        <f>V109/S109</f>
        <v>0.80788702371436183</v>
      </c>
      <c r="X109" s="126">
        <f>SUM(X110:X132)</f>
        <v>3299</v>
      </c>
      <c r="Y109" s="127">
        <f t="shared" ref="Y109" si="90">X109/S109</f>
        <v>0.87903010924593661</v>
      </c>
      <c r="Z109" s="126">
        <f>SUM(Z110:Z132)</f>
        <v>3287</v>
      </c>
      <c r="AA109" s="127">
        <f t="shared" ref="AA109" si="91">Z109/S109</f>
        <v>0.87583266719957364</v>
      </c>
      <c r="AB109" s="126">
        <f>SUM(AB110:AB132)</f>
        <v>2882</v>
      </c>
      <c r="AC109" s="127">
        <f>AB109/S109</f>
        <v>0.76791899813482545</v>
      </c>
      <c r="AD109" s="126">
        <f>SUM(AD110:AD132)</f>
        <v>3244</v>
      </c>
      <c r="AE109" s="114">
        <f t="shared" ref="AE109" si="92">AD109/S109</f>
        <v>0.86437516653343993</v>
      </c>
    </row>
    <row r="110" spans="1:31" x14ac:dyDescent="0.2">
      <c r="A110" s="93" t="s">
        <v>108</v>
      </c>
      <c r="B110" s="133">
        <v>276</v>
      </c>
      <c r="C110" s="123">
        <v>233</v>
      </c>
      <c r="D110" s="9">
        <v>0.84420289855072461</v>
      </c>
      <c r="E110" s="123">
        <v>236</v>
      </c>
      <c r="F110" s="9">
        <v>0.85507246376811596</v>
      </c>
      <c r="G110" s="123">
        <v>8</v>
      </c>
      <c r="H110" s="9">
        <v>2.8985507246376812E-2</v>
      </c>
      <c r="I110" s="123">
        <v>236</v>
      </c>
      <c r="J110" s="9">
        <v>0.85507246376811596</v>
      </c>
      <c r="K110" s="123">
        <v>236</v>
      </c>
      <c r="L110" s="9">
        <v>0.85507246376811596</v>
      </c>
      <c r="M110" s="123">
        <v>234</v>
      </c>
      <c r="N110" s="9">
        <v>0.84782608695652173</v>
      </c>
      <c r="O110" s="123">
        <v>235</v>
      </c>
      <c r="P110" s="9">
        <v>0.85144927536231885</v>
      </c>
      <c r="Q110" s="123">
        <v>92</v>
      </c>
      <c r="R110" s="9">
        <v>0.33333333333333331</v>
      </c>
      <c r="S110" s="133">
        <v>286</v>
      </c>
      <c r="T110" s="123">
        <v>206</v>
      </c>
      <c r="U110" s="9">
        <v>0.72027972027972031</v>
      </c>
      <c r="V110" s="123">
        <v>184</v>
      </c>
      <c r="W110" s="9">
        <v>0.64335664335664333</v>
      </c>
      <c r="X110" s="123">
        <v>203</v>
      </c>
      <c r="Y110" s="9">
        <v>0.70979020979020979</v>
      </c>
      <c r="Z110" s="123">
        <v>197</v>
      </c>
      <c r="AA110" s="9">
        <v>0.68881118881118886</v>
      </c>
      <c r="AB110" s="123">
        <v>196</v>
      </c>
      <c r="AC110" s="9">
        <v>0.68531468531468531</v>
      </c>
      <c r="AD110" s="123">
        <v>190</v>
      </c>
      <c r="AE110" s="101">
        <v>0.66433566433566438</v>
      </c>
    </row>
    <row r="111" spans="1:31" x14ac:dyDescent="0.2">
      <c r="A111" s="94" t="s">
        <v>109</v>
      </c>
      <c r="B111" s="134">
        <v>460</v>
      </c>
      <c r="C111" s="124">
        <v>382</v>
      </c>
      <c r="D111" s="14">
        <v>0.83043478260869563</v>
      </c>
      <c r="E111" s="124">
        <v>384</v>
      </c>
      <c r="F111" s="14">
        <v>0.83478260869565213</v>
      </c>
      <c r="G111" s="124">
        <v>161</v>
      </c>
      <c r="H111" s="14">
        <v>0.35</v>
      </c>
      <c r="I111" s="124">
        <v>384</v>
      </c>
      <c r="J111" s="14">
        <v>0.83478260869565213</v>
      </c>
      <c r="K111" s="124">
        <v>384</v>
      </c>
      <c r="L111" s="14">
        <v>0.83478260869565213</v>
      </c>
      <c r="M111" s="124">
        <v>403</v>
      </c>
      <c r="N111" s="14">
        <v>0.87608695652173918</v>
      </c>
      <c r="O111" s="124">
        <v>420</v>
      </c>
      <c r="P111" s="14">
        <v>0.91304347826086951</v>
      </c>
      <c r="Q111" s="124">
        <v>187</v>
      </c>
      <c r="R111" s="14">
        <v>0.40652173913043477</v>
      </c>
      <c r="S111" s="134">
        <v>477</v>
      </c>
      <c r="T111" s="124">
        <v>368</v>
      </c>
      <c r="U111" s="14">
        <v>0.77148846960167716</v>
      </c>
      <c r="V111" s="124">
        <v>321</v>
      </c>
      <c r="W111" s="14">
        <v>0.67295597484276726</v>
      </c>
      <c r="X111" s="124">
        <v>419</v>
      </c>
      <c r="Y111" s="14">
        <v>0.87840670859538783</v>
      </c>
      <c r="Z111" s="124">
        <v>422</v>
      </c>
      <c r="AA111" s="14">
        <v>0.88469601677148846</v>
      </c>
      <c r="AB111" s="124">
        <v>199</v>
      </c>
      <c r="AC111" s="14">
        <v>0.41719077568134172</v>
      </c>
      <c r="AD111" s="124">
        <v>440</v>
      </c>
      <c r="AE111" s="104">
        <v>0.92243186582809222</v>
      </c>
    </row>
    <row r="112" spans="1:31" x14ac:dyDescent="0.2">
      <c r="A112" s="93" t="s">
        <v>110</v>
      </c>
      <c r="B112" s="133">
        <v>58</v>
      </c>
      <c r="C112" s="123">
        <v>56</v>
      </c>
      <c r="D112" s="9">
        <v>0.96551724137931039</v>
      </c>
      <c r="E112" s="123">
        <v>56</v>
      </c>
      <c r="F112" s="9">
        <v>0.96551724137931039</v>
      </c>
      <c r="G112" s="123">
        <v>0</v>
      </c>
      <c r="H112" s="9">
        <v>0</v>
      </c>
      <c r="I112" s="123">
        <v>56</v>
      </c>
      <c r="J112" s="9">
        <v>0.96551724137931039</v>
      </c>
      <c r="K112" s="123">
        <v>56</v>
      </c>
      <c r="L112" s="9">
        <v>0.96551724137931039</v>
      </c>
      <c r="M112" s="123">
        <v>58</v>
      </c>
      <c r="N112" s="9">
        <v>1</v>
      </c>
      <c r="O112" s="123">
        <v>57</v>
      </c>
      <c r="P112" s="9">
        <v>0.98275862068965514</v>
      </c>
      <c r="Q112" s="123">
        <v>25</v>
      </c>
      <c r="R112" s="9">
        <v>0.43103448275862066</v>
      </c>
      <c r="S112" s="133">
        <v>66</v>
      </c>
      <c r="T112" s="123">
        <v>63</v>
      </c>
      <c r="U112" s="9">
        <v>0.95454545454545459</v>
      </c>
      <c r="V112" s="123">
        <v>54</v>
      </c>
      <c r="W112" s="9">
        <v>0.81818181818181823</v>
      </c>
      <c r="X112" s="123">
        <v>62</v>
      </c>
      <c r="Y112" s="9">
        <v>0.93939393939393945</v>
      </c>
      <c r="Z112" s="123">
        <v>62</v>
      </c>
      <c r="AA112" s="9">
        <v>0.93939393939393945</v>
      </c>
      <c r="AB112" s="123">
        <v>37</v>
      </c>
      <c r="AC112" s="9">
        <v>0.56060606060606055</v>
      </c>
      <c r="AD112" s="123">
        <v>55</v>
      </c>
      <c r="AE112" s="101">
        <v>0.83333333333333337</v>
      </c>
    </row>
    <row r="113" spans="1:31" x14ac:dyDescent="0.2">
      <c r="A113" s="94" t="s">
        <v>111</v>
      </c>
      <c r="B113" s="134">
        <v>95</v>
      </c>
      <c r="C113" s="124">
        <v>79</v>
      </c>
      <c r="D113" s="14">
        <v>0.83157894736842108</v>
      </c>
      <c r="E113" s="124">
        <v>80</v>
      </c>
      <c r="F113" s="14">
        <v>0.84210526315789469</v>
      </c>
      <c r="G113" s="124">
        <v>32</v>
      </c>
      <c r="H113" s="14">
        <v>0.33684210526315789</v>
      </c>
      <c r="I113" s="124">
        <v>80</v>
      </c>
      <c r="J113" s="14">
        <v>0.84210526315789469</v>
      </c>
      <c r="K113" s="124">
        <v>80</v>
      </c>
      <c r="L113" s="14">
        <v>0.84210526315789469</v>
      </c>
      <c r="M113" s="124">
        <v>85</v>
      </c>
      <c r="N113" s="14">
        <v>0.89473684210526316</v>
      </c>
      <c r="O113" s="124">
        <v>85</v>
      </c>
      <c r="P113" s="14">
        <v>0.89473684210526316</v>
      </c>
      <c r="Q113" s="124">
        <v>48</v>
      </c>
      <c r="R113" s="14">
        <v>0.50526315789473686</v>
      </c>
      <c r="S113" s="134">
        <v>98</v>
      </c>
      <c r="T113" s="124">
        <v>82</v>
      </c>
      <c r="U113" s="14">
        <v>0.83673469387755106</v>
      </c>
      <c r="V113" s="124">
        <v>77</v>
      </c>
      <c r="W113" s="14">
        <v>0.7857142857142857</v>
      </c>
      <c r="X113" s="124">
        <v>77</v>
      </c>
      <c r="Y113" s="14">
        <v>0.7857142857142857</v>
      </c>
      <c r="Z113" s="124">
        <v>81</v>
      </c>
      <c r="AA113" s="14">
        <v>0.82653061224489799</v>
      </c>
      <c r="AB113" s="124">
        <v>79</v>
      </c>
      <c r="AC113" s="14">
        <v>0.80612244897959184</v>
      </c>
      <c r="AD113" s="124">
        <v>75</v>
      </c>
      <c r="AE113" s="104">
        <v>0.76530612244897955</v>
      </c>
    </row>
    <row r="114" spans="1:31" x14ac:dyDescent="0.2">
      <c r="A114" s="93" t="s">
        <v>112</v>
      </c>
      <c r="B114" s="133">
        <v>218</v>
      </c>
      <c r="C114" s="123">
        <v>211</v>
      </c>
      <c r="D114" s="9">
        <v>0.9678899082568807</v>
      </c>
      <c r="E114" s="123">
        <v>210</v>
      </c>
      <c r="F114" s="9">
        <v>0.96330275229357798</v>
      </c>
      <c r="G114" s="123">
        <v>69</v>
      </c>
      <c r="H114" s="9">
        <v>0.3165137614678899</v>
      </c>
      <c r="I114" s="123">
        <v>210</v>
      </c>
      <c r="J114" s="9">
        <v>0.96330275229357798</v>
      </c>
      <c r="K114" s="123">
        <v>210</v>
      </c>
      <c r="L114" s="9">
        <v>0.96330275229357798</v>
      </c>
      <c r="M114" s="123">
        <v>200</v>
      </c>
      <c r="N114" s="9">
        <v>0.91743119266055051</v>
      </c>
      <c r="O114" s="123">
        <v>204</v>
      </c>
      <c r="P114" s="9">
        <v>0.93577981651376152</v>
      </c>
      <c r="Q114" s="123">
        <v>92</v>
      </c>
      <c r="R114" s="9">
        <v>0.42201834862385323</v>
      </c>
      <c r="S114" s="133">
        <v>230</v>
      </c>
      <c r="T114" s="123">
        <v>215</v>
      </c>
      <c r="U114" s="9">
        <v>0.93478260869565222</v>
      </c>
      <c r="V114" s="123">
        <v>205</v>
      </c>
      <c r="W114" s="9">
        <v>0.89130434782608692</v>
      </c>
      <c r="X114" s="123">
        <v>217</v>
      </c>
      <c r="Y114" s="9">
        <v>0.94347826086956521</v>
      </c>
      <c r="Z114" s="123">
        <v>215</v>
      </c>
      <c r="AA114" s="9">
        <v>0.93478260869565222</v>
      </c>
      <c r="AB114" s="123">
        <v>193</v>
      </c>
      <c r="AC114" s="9">
        <v>0.83913043478260874</v>
      </c>
      <c r="AD114" s="123">
        <v>216</v>
      </c>
      <c r="AE114" s="101">
        <v>0.93913043478260871</v>
      </c>
    </row>
    <row r="115" spans="1:31" x14ac:dyDescent="0.2">
      <c r="A115" s="94" t="s">
        <v>107</v>
      </c>
      <c r="B115" s="134">
        <v>305</v>
      </c>
      <c r="C115" s="124">
        <v>238</v>
      </c>
      <c r="D115" s="14">
        <v>0.78032786885245897</v>
      </c>
      <c r="E115" s="124">
        <v>238</v>
      </c>
      <c r="F115" s="14">
        <v>0.78032786885245897</v>
      </c>
      <c r="G115" s="124">
        <v>589</v>
      </c>
      <c r="H115" s="14">
        <v>1.9311475409836065</v>
      </c>
      <c r="I115" s="124">
        <v>238</v>
      </c>
      <c r="J115" s="14">
        <v>0.78032786885245897</v>
      </c>
      <c r="K115" s="124">
        <v>238</v>
      </c>
      <c r="L115" s="14">
        <v>0.78032786885245897</v>
      </c>
      <c r="M115" s="124">
        <v>255</v>
      </c>
      <c r="N115" s="14">
        <v>0.83606557377049184</v>
      </c>
      <c r="O115" s="124">
        <v>256</v>
      </c>
      <c r="P115" s="14">
        <v>0.83934426229508197</v>
      </c>
      <c r="Q115" s="124">
        <v>145</v>
      </c>
      <c r="R115" s="14">
        <v>0.47540983606557374</v>
      </c>
      <c r="S115" s="134">
        <v>309</v>
      </c>
      <c r="T115" s="124">
        <v>260</v>
      </c>
      <c r="U115" s="14">
        <v>0.84142394822006472</v>
      </c>
      <c r="V115" s="124">
        <v>239</v>
      </c>
      <c r="W115" s="14">
        <v>0.77346278317152106</v>
      </c>
      <c r="X115" s="124">
        <v>261</v>
      </c>
      <c r="Y115" s="14">
        <v>0.84466019417475724</v>
      </c>
      <c r="Z115" s="124">
        <v>259</v>
      </c>
      <c r="AA115" s="14">
        <v>0.8381877022653722</v>
      </c>
      <c r="AB115" s="124">
        <v>235</v>
      </c>
      <c r="AC115" s="14">
        <v>0.76051779935275077</v>
      </c>
      <c r="AD115" s="124">
        <v>261</v>
      </c>
      <c r="AE115" s="104">
        <v>0.84466019417475724</v>
      </c>
    </row>
    <row r="116" spans="1:31" x14ac:dyDescent="0.2">
      <c r="A116" s="93" t="s">
        <v>114</v>
      </c>
      <c r="B116" s="133">
        <v>39</v>
      </c>
      <c r="C116" s="123">
        <v>45</v>
      </c>
      <c r="D116" s="9">
        <v>1.1538461538461537</v>
      </c>
      <c r="E116" s="123">
        <v>45</v>
      </c>
      <c r="F116" s="9">
        <v>1.1538461538461537</v>
      </c>
      <c r="G116" s="123">
        <v>12</v>
      </c>
      <c r="H116" s="9">
        <v>0.30769230769230771</v>
      </c>
      <c r="I116" s="123">
        <v>45</v>
      </c>
      <c r="J116" s="9">
        <v>1.1538461538461537</v>
      </c>
      <c r="K116" s="123">
        <v>45</v>
      </c>
      <c r="L116" s="9">
        <v>1.1538461538461537</v>
      </c>
      <c r="M116" s="123">
        <v>39</v>
      </c>
      <c r="N116" s="9">
        <v>1</v>
      </c>
      <c r="O116" s="123">
        <v>39</v>
      </c>
      <c r="P116" s="9">
        <v>1</v>
      </c>
      <c r="Q116" s="123">
        <v>27</v>
      </c>
      <c r="R116" s="9">
        <v>0.69230769230769229</v>
      </c>
      <c r="S116" s="133">
        <v>43</v>
      </c>
      <c r="T116" s="123">
        <v>48</v>
      </c>
      <c r="U116" s="9">
        <v>1.1162790697674418</v>
      </c>
      <c r="V116" s="123">
        <v>38</v>
      </c>
      <c r="W116" s="9">
        <v>0.88372093023255816</v>
      </c>
      <c r="X116" s="123">
        <v>48</v>
      </c>
      <c r="Y116" s="9">
        <v>1.1162790697674418</v>
      </c>
      <c r="Z116" s="123">
        <v>48</v>
      </c>
      <c r="AA116" s="9">
        <v>1.1162790697674418</v>
      </c>
      <c r="AB116" s="123">
        <v>76</v>
      </c>
      <c r="AC116" s="9">
        <v>1.7674418604651163</v>
      </c>
      <c r="AD116" s="123">
        <v>48</v>
      </c>
      <c r="AE116" s="101">
        <v>1.1162790697674418</v>
      </c>
    </row>
    <row r="117" spans="1:31" x14ac:dyDescent="0.2">
      <c r="A117" s="94" t="s">
        <v>115</v>
      </c>
      <c r="B117" s="134">
        <v>196</v>
      </c>
      <c r="C117" s="124">
        <v>176</v>
      </c>
      <c r="D117" s="14">
        <v>0.89795918367346939</v>
      </c>
      <c r="E117" s="124">
        <v>192</v>
      </c>
      <c r="F117" s="14">
        <v>0.97959183673469385</v>
      </c>
      <c r="G117" s="124">
        <v>86</v>
      </c>
      <c r="H117" s="14">
        <v>0.43877551020408162</v>
      </c>
      <c r="I117" s="124">
        <v>192</v>
      </c>
      <c r="J117" s="14">
        <v>0.97959183673469385</v>
      </c>
      <c r="K117" s="124">
        <v>192</v>
      </c>
      <c r="L117" s="14">
        <v>0.97959183673469385</v>
      </c>
      <c r="M117" s="124">
        <v>176</v>
      </c>
      <c r="N117" s="14">
        <v>0.89795918367346939</v>
      </c>
      <c r="O117" s="124">
        <v>201</v>
      </c>
      <c r="P117" s="14">
        <v>1.0255102040816326</v>
      </c>
      <c r="Q117" s="124">
        <v>53</v>
      </c>
      <c r="R117" s="14">
        <v>0.27040816326530615</v>
      </c>
      <c r="S117" s="134">
        <v>200</v>
      </c>
      <c r="T117" s="124">
        <v>166</v>
      </c>
      <c r="U117" s="14">
        <v>0.83</v>
      </c>
      <c r="V117" s="124">
        <v>171</v>
      </c>
      <c r="W117" s="14">
        <v>0.85499999999999998</v>
      </c>
      <c r="X117" s="124">
        <v>163</v>
      </c>
      <c r="Y117" s="14">
        <v>0.81499999999999995</v>
      </c>
      <c r="Z117" s="124">
        <v>173</v>
      </c>
      <c r="AA117" s="14">
        <v>0.86499999999999999</v>
      </c>
      <c r="AB117" s="124">
        <v>169</v>
      </c>
      <c r="AC117" s="14">
        <v>0.84499999999999997</v>
      </c>
      <c r="AD117" s="124">
        <v>166</v>
      </c>
      <c r="AE117" s="104">
        <v>0.83</v>
      </c>
    </row>
    <row r="118" spans="1:31" x14ac:dyDescent="0.2">
      <c r="A118" s="93" t="s">
        <v>116</v>
      </c>
      <c r="B118" s="133">
        <v>185</v>
      </c>
      <c r="C118" s="123">
        <v>148</v>
      </c>
      <c r="D118" s="9">
        <v>0.8</v>
      </c>
      <c r="E118" s="123">
        <v>148</v>
      </c>
      <c r="F118" s="9">
        <v>0.8</v>
      </c>
      <c r="G118" s="123">
        <v>51</v>
      </c>
      <c r="H118" s="9">
        <v>0.27567567567567569</v>
      </c>
      <c r="I118" s="123">
        <v>148</v>
      </c>
      <c r="J118" s="9">
        <v>0.8</v>
      </c>
      <c r="K118" s="123">
        <v>148</v>
      </c>
      <c r="L118" s="9">
        <v>0.8</v>
      </c>
      <c r="M118" s="123">
        <v>125</v>
      </c>
      <c r="N118" s="9">
        <v>0.67567567567567566</v>
      </c>
      <c r="O118" s="123">
        <v>125</v>
      </c>
      <c r="P118" s="9">
        <v>0.67567567567567566</v>
      </c>
      <c r="Q118" s="123">
        <v>68</v>
      </c>
      <c r="R118" s="9">
        <v>0.36756756756756759</v>
      </c>
      <c r="S118" s="133">
        <v>185</v>
      </c>
      <c r="T118" s="123">
        <v>128</v>
      </c>
      <c r="U118" s="9">
        <v>0.69189189189189193</v>
      </c>
      <c r="V118" s="123">
        <v>129</v>
      </c>
      <c r="W118" s="9">
        <v>0.69729729729729728</v>
      </c>
      <c r="X118" s="123">
        <v>128</v>
      </c>
      <c r="Y118" s="9">
        <v>0.69189189189189193</v>
      </c>
      <c r="Z118" s="123">
        <v>128</v>
      </c>
      <c r="AA118" s="9">
        <v>0.69189189189189193</v>
      </c>
      <c r="AB118" s="123">
        <v>142</v>
      </c>
      <c r="AC118" s="9">
        <v>0.76756756756756761</v>
      </c>
      <c r="AD118" s="123">
        <v>128</v>
      </c>
      <c r="AE118" s="101">
        <v>0.69189189189189193</v>
      </c>
    </row>
    <row r="119" spans="1:31" x14ac:dyDescent="0.2">
      <c r="A119" s="94" t="s">
        <v>117</v>
      </c>
      <c r="B119" s="134">
        <v>51</v>
      </c>
      <c r="C119" s="124">
        <v>55</v>
      </c>
      <c r="D119" s="14">
        <v>1.0784313725490196</v>
      </c>
      <c r="E119" s="124">
        <v>55</v>
      </c>
      <c r="F119" s="14">
        <v>1.0784313725490196</v>
      </c>
      <c r="G119" s="124">
        <v>5</v>
      </c>
      <c r="H119" s="14">
        <v>9.8039215686274508E-2</v>
      </c>
      <c r="I119" s="124">
        <v>55</v>
      </c>
      <c r="J119" s="14">
        <v>1.0784313725490196</v>
      </c>
      <c r="K119" s="124">
        <v>55</v>
      </c>
      <c r="L119" s="14">
        <v>1.0784313725490196</v>
      </c>
      <c r="M119" s="124">
        <v>61</v>
      </c>
      <c r="N119" s="14">
        <v>1.196078431372549</v>
      </c>
      <c r="O119" s="124">
        <v>62</v>
      </c>
      <c r="P119" s="14">
        <v>1.2156862745098038</v>
      </c>
      <c r="Q119" s="124">
        <v>29</v>
      </c>
      <c r="R119" s="14">
        <v>0.56862745098039214</v>
      </c>
      <c r="S119" s="134">
        <v>52</v>
      </c>
      <c r="T119" s="124">
        <v>52</v>
      </c>
      <c r="U119" s="14">
        <v>1</v>
      </c>
      <c r="V119" s="124">
        <v>48</v>
      </c>
      <c r="W119" s="14">
        <v>0.92307692307692313</v>
      </c>
      <c r="X119" s="124">
        <v>52</v>
      </c>
      <c r="Y119" s="14">
        <v>1</v>
      </c>
      <c r="Z119" s="124">
        <v>52</v>
      </c>
      <c r="AA119" s="14">
        <v>1</v>
      </c>
      <c r="AB119" s="124">
        <v>40</v>
      </c>
      <c r="AC119" s="14">
        <v>0.76923076923076927</v>
      </c>
      <c r="AD119" s="124">
        <v>52</v>
      </c>
      <c r="AE119" s="104">
        <v>1</v>
      </c>
    </row>
    <row r="120" spans="1:31" x14ac:dyDescent="0.2">
      <c r="A120" s="93" t="s">
        <v>118</v>
      </c>
      <c r="B120" s="133">
        <v>145</v>
      </c>
      <c r="C120" s="123">
        <v>141</v>
      </c>
      <c r="D120" s="9">
        <v>0.97241379310344822</v>
      </c>
      <c r="E120" s="123">
        <v>141</v>
      </c>
      <c r="F120" s="9">
        <v>0.97241379310344822</v>
      </c>
      <c r="G120" s="123">
        <v>50</v>
      </c>
      <c r="H120" s="9">
        <v>0.34482758620689657</v>
      </c>
      <c r="I120" s="123">
        <v>141</v>
      </c>
      <c r="J120" s="9">
        <v>0.97241379310344822</v>
      </c>
      <c r="K120" s="123">
        <v>141</v>
      </c>
      <c r="L120" s="9">
        <v>0.97241379310344822</v>
      </c>
      <c r="M120" s="123">
        <v>134</v>
      </c>
      <c r="N120" s="9">
        <v>0.92413793103448272</v>
      </c>
      <c r="O120" s="123">
        <v>136</v>
      </c>
      <c r="P120" s="9">
        <v>0.93793103448275861</v>
      </c>
      <c r="Q120" s="123">
        <v>67</v>
      </c>
      <c r="R120" s="9">
        <v>0.46206896551724136</v>
      </c>
      <c r="S120" s="133">
        <v>157</v>
      </c>
      <c r="T120" s="123">
        <v>141</v>
      </c>
      <c r="U120" s="9">
        <v>0.89808917197452232</v>
      </c>
      <c r="V120" s="123">
        <v>139</v>
      </c>
      <c r="W120" s="9">
        <v>0.88535031847133761</v>
      </c>
      <c r="X120" s="123">
        <v>142</v>
      </c>
      <c r="Y120" s="9">
        <v>0.90445859872611467</v>
      </c>
      <c r="Z120" s="123">
        <v>141</v>
      </c>
      <c r="AA120" s="9">
        <v>0.89808917197452232</v>
      </c>
      <c r="AB120" s="123">
        <v>105</v>
      </c>
      <c r="AC120" s="9">
        <v>0.66878980891719741</v>
      </c>
      <c r="AD120" s="123">
        <v>127</v>
      </c>
      <c r="AE120" s="101">
        <v>0.80891719745222934</v>
      </c>
    </row>
    <row r="121" spans="1:31" x14ac:dyDescent="0.2">
      <c r="A121" s="94" t="s">
        <v>119</v>
      </c>
      <c r="B121" s="134">
        <v>101</v>
      </c>
      <c r="C121" s="124">
        <v>96</v>
      </c>
      <c r="D121" s="14">
        <v>0.95049504950495045</v>
      </c>
      <c r="E121" s="124">
        <v>96</v>
      </c>
      <c r="F121" s="14">
        <v>0.95049504950495045</v>
      </c>
      <c r="G121" s="124">
        <v>34</v>
      </c>
      <c r="H121" s="14">
        <v>0.33663366336633666</v>
      </c>
      <c r="I121" s="124">
        <v>96</v>
      </c>
      <c r="J121" s="14">
        <v>0.95049504950495045</v>
      </c>
      <c r="K121" s="124">
        <v>96</v>
      </c>
      <c r="L121" s="14">
        <v>0.95049504950495045</v>
      </c>
      <c r="M121" s="124">
        <v>84</v>
      </c>
      <c r="N121" s="14">
        <v>0.83168316831683164</v>
      </c>
      <c r="O121" s="124">
        <v>87</v>
      </c>
      <c r="P121" s="14">
        <v>0.86138613861386137</v>
      </c>
      <c r="Q121" s="124">
        <v>63</v>
      </c>
      <c r="R121" s="14">
        <v>0.62376237623762376</v>
      </c>
      <c r="S121" s="134">
        <v>103</v>
      </c>
      <c r="T121" s="124">
        <v>90</v>
      </c>
      <c r="U121" s="14">
        <v>0.87378640776699024</v>
      </c>
      <c r="V121" s="124">
        <v>88</v>
      </c>
      <c r="W121" s="14">
        <v>0.85436893203883491</v>
      </c>
      <c r="X121" s="124">
        <v>91</v>
      </c>
      <c r="Y121" s="14">
        <v>0.88349514563106801</v>
      </c>
      <c r="Z121" s="124">
        <v>91</v>
      </c>
      <c r="AA121" s="14">
        <v>0.88349514563106801</v>
      </c>
      <c r="AB121" s="124">
        <v>89</v>
      </c>
      <c r="AC121" s="14">
        <v>0.86407766990291257</v>
      </c>
      <c r="AD121" s="124">
        <v>87</v>
      </c>
      <c r="AE121" s="104">
        <v>0.84466019417475724</v>
      </c>
    </row>
    <row r="122" spans="1:31" x14ac:dyDescent="0.2">
      <c r="A122" s="93" t="s">
        <v>120</v>
      </c>
      <c r="B122" s="133">
        <v>105</v>
      </c>
      <c r="C122" s="123">
        <v>123</v>
      </c>
      <c r="D122" s="9">
        <v>1.1714285714285715</v>
      </c>
      <c r="E122" s="123">
        <v>124</v>
      </c>
      <c r="F122" s="9">
        <v>1.180952380952381</v>
      </c>
      <c r="G122" s="123">
        <v>22</v>
      </c>
      <c r="H122" s="9">
        <v>0.20952380952380953</v>
      </c>
      <c r="I122" s="123">
        <v>124</v>
      </c>
      <c r="J122" s="9">
        <v>1.180952380952381</v>
      </c>
      <c r="K122" s="123">
        <v>124</v>
      </c>
      <c r="L122" s="9">
        <v>1.180952380952381</v>
      </c>
      <c r="M122" s="123">
        <v>114</v>
      </c>
      <c r="N122" s="9">
        <v>1.0857142857142856</v>
      </c>
      <c r="O122" s="123">
        <v>115</v>
      </c>
      <c r="P122" s="9">
        <v>1.0952380952380953</v>
      </c>
      <c r="Q122" s="123">
        <v>88</v>
      </c>
      <c r="R122" s="9">
        <v>0.83809523809523812</v>
      </c>
      <c r="S122" s="133">
        <v>109</v>
      </c>
      <c r="T122" s="123">
        <v>123</v>
      </c>
      <c r="U122" s="9">
        <v>1.128440366972477</v>
      </c>
      <c r="V122" s="123">
        <v>116</v>
      </c>
      <c r="W122" s="9">
        <v>1.0642201834862386</v>
      </c>
      <c r="X122" s="123">
        <v>123</v>
      </c>
      <c r="Y122" s="9">
        <v>1.128440366972477</v>
      </c>
      <c r="Z122" s="123">
        <v>123</v>
      </c>
      <c r="AA122" s="9">
        <v>1.128440366972477</v>
      </c>
      <c r="AB122" s="123">
        <v>108</v>
      </c>
      <c r="AC122" s="9">
        <v>0.99082568807339455</v>
      </c>
      <c r="AD122" s="123">
        <v>126</v>
      </c>
      <c r="AE122" s="101">
        <v>1.1559633027522935</v>
      </c>
    </row>
    <row r="123" spans="1:31" x14ac:dyDescent="0.2">
      <c r="A123" s="94" t="s">
        <v>121</v>
      </c>
      <c r="B123" s="134">
        <v>56</v>
      </c>
      <c r="C123" s="124">
        <v>52</v>
      </c>
      <c r="D123" s="14">
        <v>0.9285714285714286</v>
      </c>
      <c r="E123" s="124">
        <v>52</v>
      </c>
      <c r="F123" s="14">
        <v>0.9285714285714286</v>
      </c>
      <c r="G123" s="124">
        <v>18</v>
      </c>
      <c r="H123" s="14">
        <v>0.32142857142857145</v>
      </c>
      <c r="I123" s="124">
        <v>52</v>
      </c>
      <c r="J123" s="14">
        <v>0.9285714285714286</v>
      </c>
      <c r="K123" s="124">
        <v>52</v>
      </c>
      <c r="L123" s="14">
        <v>0.9285714285714286</v>
      </c>
      <c r="M123" s="124">
        <v>54</v>
      </c>
      <c r="N123" s="14">
        <v>0.9642857142857143</v>
      </c>
      <c r="O123" s="124">
        <v>54</v>
      </c>
      <c r="P123" s="14">
        <v>0.9642857142857143</v>
      </c>
      <c r="Q123" s="124">
        <v>51</v>
      </c>
      <c r="R123" s="14">
        <v>0.9107142857142857</v>
      </c>
      <c r="S123" s="134">
        <v>63</v>
      </c>
      <c r="T123" s="124">
        <v>59</v>
      </c>
      <c r="U123" s="14">
        <v>0.93650793650793651</v>
      </c>
      <c r="V123" s="124">
        <v>62</v>
      </c>
      <c r="W123" s="14">
        <v>0.98412698412698407</v>
      </c>
      <c r="X123" s="124">
        <v>60</v>
      </c>
      <c r="Y123" s="14">
        <v>0.95238095238095233</v>
      </c>
      <c r="Z123" s="124">
        <v>59</v>
      </c>
      <c r="AA123" s="14">
        <v>0.93650793650793651</v>
      </c>
      <c r="AB123" s="124">
        <v>47</v>
      </c>
      <c r="AC123" s="14">
        <v>0.74603174603174605</v>
      </c>
      <c r="AD123" s="124">
        <v>59</v>
      </c>
      <c r="AE123" s="104">
        <v>0.93650793650793651</v>
      </c>
    </row>
    <row r="124" spans="1:31" x14ac:dyDescent="0.2">
      <c r="A124" s="93" t="s">
        <v>122</v>
      </c>
      <c r="B124" s="133">
        <v>92</v>
      </c>
      <c r="C124" s="123">
        <v>81</v>
      </c>
      <c r="D124" s="9">
        <v>0.88043478260869568</v>
      </c>
      <c r="E124" s="123">
        <v>79</v>
      </c>
      <c r="F124" s="9">
        <v>0.85869565217391308</v>
      </c>
      <c r="G124" s="123">
        <v>18</v>
      </c>
      <c r="H124" s="9">
        <v>0.19565217391304349</v>
      </c>
      <c r="I124" s="123">
        <v>79</v>
      </c>
      <c r="J124" s="9">
        <v>0.85869565217391308</v>
      </c>
      <c r="K124" s="123">
        <v>79</v>
      </c>
      <c r="L124" s="9">
        <v>0.85869565217391308</v>
      </c>
      <c r="M124" s="123">
        <v>72</v>
      </c>
      <c r="N124" s="9">
        <v>0.78260869565217395</v>
      </c>
      <c r="O124" s="123">
        <v>72</v>
      </c>
      <c r="P124" s="9">
        <v>0.78260869565217395</v>
      </c>
      <c r="Q124" s="123">
        <v>61</v>
      </c>
      <c r="R124" s="9">
        <v>0.66304347826086951</v>
      </c>
      <c r="S124" s="133">
        <v>95</v>
      </c>
      <c r="T124" s="123">
        <v>89</v>
      </c>
      <c r="U124" s="9">
        <v>0.93684210526315792</v>
      </c>
      <c r="V124" s="123">
        <v>79</v>
      </c>
      <c r="W124" s="9">
        <v>0.83157894736842108</v>
      </c>
      <c r="X124" s="123">
        <v>90</v>
      </c>
      <c r="Y124" s="9">
        <v>0.94736842105263153</v>
      </c>
      <c r="Z124" s="123">
        <v>89</v>
      </c>
      <c r="AA124" s="9">
        <v>0.93684210526315792</v>
      </c>
      <c r="AB124" s="123">
        <v>118</v>
      </c>
      <c r="AC124" s="9">
        <v>1.2421052631578948</v>
      </c>
      <c r="AD124" s="123">
        <v>90</v>
      </c>
      <c r="AE124" s="101">
        <v>0.94736842105263153</v>
      </c>
    </row>
    <row r="125" spans="1:31" x14ac:dyDescent="0.2">
      <c r="A125" s="94" t="s">
        <v>123</v>
      </c>
      <c r="B125" s="134">
        <v>170</v>
      </c>
      <c r="C125" s="124">
        <v>178</v>
      </c>
      <c r="D125" s="14">
        <v>1.0470588235294118</v>
      </c>
      <c r="E125" s="124">
        <v>184</v>
      </c>
      <c r="F125" s="14">
        <v>1.0823529411764705</v>
      </c>
      <c r="G125" s="124">
        <v>64</v>
      </c>
      <c r="H125" s="14">
        <v>0.37647058823529411</v>
      </c>
      <c r="I125" s="124">
        <v>183</v>
      </c>
      <c r="J125" s="14">
        <v>1.0764705882352941</v>
      </c>
      <c r="K125" s="124">
        <v>183</v>
      </c>
      <c r="L125" s="14">
        <v>1.0764705882352941</v>
      </c>
      <c r="M125" s="124">
        <v>179</v>
      </c>
      <c r="N125" s="14">
        <v>1.0529411764705883</v>
      </c>
      <c r="O125" s="124">
        <v>178</v>
      </c>
      <c r="P125" s="14">
        <v>1.0470588235294118</v>
      </c>
      <c r="Q125" s="124">
        <v>72</v>
      </c>
      <c r="R125" s="14">
        <v>0.42352941176470588</v>
      </c>
      <c r="S125" s="134">
        <v>171</v>
      </c>
      <c r="T125" s="124">
        <v>175</v>
      </c>
      <c r="U125" s="14">
        <v>1.0233918128654971</v>
      </c>
      <c r="V125" s="124">
        <v>165</v>
      </c>
      <c r="W125" s="14">
        <v>0.96491228070175439</v>
      </c>
      <c r="X125" s="124">
        <v>176</v>
      </c>
      <c r="Y125" s="14">
        <v>1.0292397660818713</v>
      </c>
      <c r="Z125" s="124">
        <v>183</v>
      </c>
      <c r="AA125" s="14">
        <v>1.0701754385964912</v>
      </c>
      <c r="AB125" s="124">
        <v>105</v>
      </c>
      <c r="AC125" s="14">
        <v>0.61403508771929827</v>
      </c>
      <c r="AD125" s="124">
        <v>164</v>
      </c>
      <c r="AE125" s="104">
        <v>0.95906432748538006</v>
      </c>
    </row>
    <row r="126" spans="1:31" x14ac:dyDescent="0.2">
      <c r="A126" s="93" t="s">
        <v>124</v>
      </c>
      <c r="B126" s="133">
        <v>185.5</v>
      </c>
      <c r="C126" s="123">
        <v>196</v>
      </c>
      <c r="D126" s="9">
        <v>1.0566037735849056</v>
      </c>
      <c r="E126" s="123">
        <v>197</v>
      </c>
      <c r="F126" s="9">
        <v>1.0619946091644206</v>
      </c>
      <c r="G126" s="123">
        <v>56</v>
      </c>
      <c r="H126" s="9">
        <v>0.30188679245283018</v>
      </c>
      <c r="I126" s="123">
        <v>198</v>
      </c>
      <c r="J126" s="9">
        <v>1.0673854447439353</v>
      </c>
      <c r="K126" s="123">
        <v>196</v>
      </c>
      <c r="L126" s="9">
        <v>1.0566037735849056</v>
      </c>
      <c r="M126" s="123">
        <v>195</v>
      </c>
      <c r="N126" s="9">
        <v>1.0512129380053907</v>
      </c>
      <c r="O126" s="123">
        <v>195</v>
      </c>
      <c r="P126" s="9">
        <v>1.0512129380053907</v>
      </c>
      <c r="Q126" s="123">
        <v>166</v>
      </c>
      <c r="R126" s="9">
        <v>0.89487870619946097</v>
      </c>
      <c r="S126" s="133">
        <v>189</v>
      </c>
      <c r="T126" s="123">
        <v>184</v>
      </c>
      <c r="U126" s="9">
        <v>0.97354497354497349</v>
      </c>
      <c r="V126" s="123">
        <v>177</v>
      </c>
      <c r="W126" s="9">
        <v>0.93650793650793651</v>
      </c>
      <c r="X126" s="123">
        <v>184</v>
      </c>
      <c r="Y126" s="9">
        <v>0.97354497354497349</v>
      </c>
      <c r="Z126" s="123">
        <v>184</v>
      </c>
      <c r="AA126" s="9">
        <v>0.97354497354497349</v>
      </c>
      <c r="AB126" s="123">
        <v>220</v>
      </c>
      <c r="AC126" s="9">
        <v>1.164021164021164</v>
      </c>
      <c r="AD126" s="123">
        <v>184</v>
      </c>
      <c r="AE126" s="101">
        <v>0.97354497354497349</v>
      </c>
    </row>
    <row r="127" spans="1:31" x14ac:dyDescent="0.2">
      <c r="A127" s="94" t="s">
        <v>125</v>
      </c>
      <c r="B127" s="134">
        <v>134</v>
      </c>
      <c r="C127" s="124">
        <v>125</v>
      </c>
      <c r="D127" s="14">
        <v>0.93283582089552242</v>
      </c>
      <c r="E127" s="124">
        <v>125</v>
      </c>
      <c r="F127" s="14">
        <v>0.93283582089552242</v>
      </c>
      <c r="G127" s="124">
        <v>47</v>
      </c>
      <c r="H127" s="14">
        <v>0.35074626865671643</v>
      </c>
      <c r="I127" s="124">
        <v>125</v>
      </c>
      <c r="J127" s="14">
        <v>0.93283582089552242</v>
      </c>
      <c r="K127" s="124">
        <v>125</v>
      </c>
      <c r="L127" s="14">
        <v>0.93283582089552242</v>
      </c>
      <c r="M127" s="124">
        <v>122</v>
      </c>
      <c r="N127" s="14">
        <v>0.91044776119402981</v>
      </c>
      <c r="O127" s="124">
        <v>123</v>
      </c>
      <c r="P127" s="14">
        <v>0.91791044776119401</v>
      </c>
      <c r="Q127" s="124">
        <v>80</v>
      </c>
      <c r="R127" s="14">
        <v>0.59701492537313428</v>
      </c>
      <c r="S127" s="134">
        <v>149</v>
      </c>
      <c r="T127" s="124">
        <v>126</v>
      </c>
      <c r="U127" s="14">
        <v>0.84563758389261745</v>
      </c>
      <c r="V127" s="124">
        <v>106</v>
      </c>
      <c r="W127" s="14">
        <v>0.71140939597315433</v>
      </c>
      <c r="X127" s="124">
        <v>126</v>
      </c>
      <c r="Y127" s="14">
        <v>0.84563758389261745</v>
      </c>
      <c r="Z127" s="124">
        <v>126</v>
      </c>
      <c r="AA127" s="14">
        <v>0.84563758389261745</v>
      </c>
      <c r="AB127" s="124">
        <v>125</v>
      </c>
      <c r="AC127" s="14">
        <v>0.83892617449664431</v>
      </c>
      <c r="AD127" s="124">
        <v>126</v>
      </c>
      <c r="AE127" s="104">
        <v>0.84563758389261745</v>
      </c>
    </row>
    <row r="128" spans="1:31" x14ac:dyDescent="0.2">
      <c r="A128" s="93" t="s">
        <v>126</v>
      </c>
      <c r="B128" s="133">
        <v>67</v>
      </c>
      <c r="C128" s="123">
        <v>47</v>
      </c>
      <c r="D128" s="9">
        <v>0.70149253731343286</v>
      </c>
      <c r="E128" s="123">
        <v>47</v>
      </c>
      <c r="F128" s="9">
        <v>0.70149253731343286</v>
      </c>
      <c r="G128" s="123">
        <v>18</v>
      </c>
      <c r="H128" s="9">
        <v>0.26865671641791045</v>
      </c>
      <c r="I128" s="123">
        <v>47</v>
      </c>
      <c r="J128" s="9">
        <v>0.70149253731343286</v>
      </c>
      <c r="K128" s="123">
        <v>47</v>
      </c>
      <c r="L128" s="9">
        <v>0.70149253731343286</v>
      </c>
      <c r="M128" s="123">
        <v>48</v>
      </c>
      <c r="N128" s="9">
        <v>0.71641791044776115</v>
      </c>
      <c r="O128" s="123">
        <v>48</v>
      </c>
      <c r="P128" s="9">
        <v>0.71641791044776115</v>
      </c>
      <c r="Q128" s="123">
        <v>41</v>
      </c>
      <c r="R128" s="9">
        <v>0.61194029850746268</v>
      </c>
      <c r="S128" s="133">
        <v>70</v>
      </c>
      <c r="T128" s="123">
        <v>52</v>
      </c>
      <c r="U128" s="9">
        <v>0.74285714285714288</v>
      </c>
      <c r="V128" s="123">
        <v>53</v>
      </c>
      <c r="W128" s="9">
        <v>0.75714285714285712</v>
      </c>
      <c r="X128" s="123">
        <v>50</v>
      </c>
      <c r="Y128" s="9">
        <v>0.7142857142857143</v>
      </c>
      <c r="Z128" s="123">
        <v>51</v>
      </c>
      <c r="AA128" s="9">
        <v>0.72857142857142854</v>
      </c>
      <c r="AB128" s="123">
        <v>71</v>
      </c>
      <c r="AC128" s="9">
        <v>1.0142857142857142</v>
      </c>
      <c r="AD128" s="123">
        <v>50</v>
      </c>
      <c r="AE128" s="101">
        <v>0.7142857142857143</v>
      </c>
    </row>
    <row r="129" spans="1:31" x14ac:dyDescent="0.2">
      <c r="A129" s="94" t="s">
        <v>127</v>
      </c>
      <c r="B129" s="134">
        <v>65</v>
      </c>
      <c r="C129" s="124">
        <v>62</v>
      </c>
      <c r="D129" s="14">
        <v>0.9538461538461539</v>
      </c>
      <c r="E129" s="124">
        <v>62</v>
      </c>
      <c r="F129" s="14">
        <v>0.9538461538461539</v>
      </c>
      <c r="G129" s="124">
        <v>12</v>
      </c>
      <c r="H129" s="14">
        <v>0.18461538461538463</v>
      </c>
      <c r="I129" s="124">
        <v>62</v>
      </c>
      <c r="J129" s="14">
        <v>0.9538461538461539</v>
      </c>
      <c r="K129" s="124">
        <v>62</v>
      </c>
      <c r="L129" s="14">
        <v>0.9538461538461539</v>
      </c>
      <c r="M129" s="124">
        <v>68</v>
      </c>
      <c r="N129" s="14">
        <v>1.0461538461538462</v>
      </c>
      <c r="O129" s="124">
        <v>68</v>
      </c>
      <c r="P129" s="14">
        <v>1.0461538461538462</v>
      </c>
      <c r="Q129" s="124">
        <v>21</v>
      </c>
      <c r="R129" s="14">
        <v>0.32307692307692309</v>
      </c>
      <c r="S129" s="134">
        <v>73</v>
      </c>
      <c r="T129" s="124">
        <v>49</v>
      </c>
      <c r="U129" s="14">
        <v>0.67123287671232879</v>
      </c>
      <c r="V129" s="124">
        <v>61</v>
      </c>
      <c r="W129" s="14">
        <v>0.83561643835616439</v>
      </c>
      <c r="X129" s="124">
        <v>50</v>
      </c>
      <c r="Y129" s="14">
        <v>0.68493150684931503</v>
      </c>
      <c r="Z129" s="124">
        <v>51</v>
      </c>
      <c r="AA129" s="14">
        <v>0.69863013698630139</v>
      </c>
      <c r="AB129" s="124">
        <v>41</v>
      </c>
      <c r="AC129" s="14">
        <v>0.56164383561643838</v>
      </c>
      <c r="AD129" s="124">
        <v>50</v>
      </c>
      <c r="AE129" s="104">
        <v>0.68493150684931503</v>
      </c>
    </row>
    <row r="130" spans="1:31" x14ac:dyDescent="0.2">
      <c r="A130" s="93" t="s">
        <v>128</v>
      </c>
      <c r="B130" s="133">
        <v>410</v>
      </c>
      <c r="C130" s="123">
        <v>357</v>
      </c>
      <c r="D130" s="9">
        <v>0.87073170731707317</v>
      </c>
      <c r="E130" s="123">
        <v>358</v>
      </c>
      <c r="F130" s="9">
        <v>0.87317073170731707</v>
      </c>
      <c r="G130" s="123">
        <v>228</v>
      </c>
      <c r="H130" s="9">
        <v>0.55609756097560981</v>
      </c>
      <c r="I130" s="123">
        <v>358</v>
      </c>
      <c r="J130" s="9">
        <v>0.87317073170731707</v>
      </c>
      <c r="K130" s="123">
        <v>358</v>
      </c>
      <c r="L130" s="9">
        <v>0.87317073170731707</v>
      </c>
      <c r="M130" s="123">
        <v>364</v>
      </c>
      <c r="N130" s="9">
        <v>0.8878048780487805</v>
      </c>
      <c r="O130" s="123">
        <v>392</v>
      </c>
      <c r="P130" s="9">
        <v>0.95609756097560972</v>
      </c>
      <c r="Q130" s="123">
        <v>174</v>
      </c>
      <c r="R130" s="9">
        <v>0.42439024390243901</v>
      </c>
      <c r="S130" s="133">
        <v>451</v>
      </c>
      <c r="T130" s="123">
        <v>412</v>
      </c>
      <c r="U130" s="9">
        <v>0.91352549889135259</v>
      </c>
      <c r="V130" s="123">
        <v>381</v>
      </c>
      <c r="W130" s="9">
        <v>0.84478935698447899</v>
      </c>
      <c r="X130" s="123">
        <v>421</v>
      </c>
      <c r="Y130" s="9">
        <v>0.93348115299334811</v>
      </c>
      <c r="Z130" s="123">
        <v>397</v>
      </c>
      <c r="AA130" s="9">
        <v>0.88026607538802659</v>
      </c>
      <c r="AB130" s="123">
        <v>337</v>
      </c>
      <c r="AC130" s="9">
        <v>0.74722838137472281</v>
      </c>
      <c r="AD130" s="123">
        <v>395</v>
      </c>
      <c r="AE130" s="101">
        <v>0.87583148558758317</v>
      </c>
    </row>
    <row r="131" spans="1:31" x14ac:dyDescent="0.2">
      <c r="A131" s="94" t="s">
        <v>129</v>
      </c>
      <c r="B131" s="134">
        <v>53</v>
      </c>
      <c r="C131" s="124">
        <v>44</v>
      </c>
      <c r="D131" s="14">
        <v>0.83018867924528306</v>
      </c>
      <c r="E131" s="124">
        <v>44</v>
      </c>
      <c r="F131" s="14">
        <v>0.83018867924528306</v>
      </c>
      <c r="G131" s="124">
        <v>11</v>
      </c>
      <c r="H131" s="14">
        <v>0.20754716981132076</v>
      </c>
      <c r="I131" s="124">
        <v>44</v>
      </c>
      <c r="J131" s="14">
        <v>0.83018867924528306</v>
      </c>
      <c r="K131" s="124">
        <v>44</v>
      </c>
      <c r="L131" s="14">
        <v>0.83018867924528306</v>
      </c>
      <c r="M131" s="124">
        <v>49</v>
      </c>
      <c r="N131" s="14">
        <v>0.92452830188679247</v>
      </c>
      <c r="O131" s="124">
        <v>49</v>
      </c>
      <c r="P131" s="14">
        <v>0.92452830188679247</v>
      </c>
      <c r="Q131" s="124">
        <v>27</v>
      </c>
      <c r="R131" s="14">
        <v>0.50943396226415094</v>
      </c>
      <c r="S131" s="134">
        <v>57</v>
      </c>
      <c r="T131" s="124">
        <v>46</v>
      </c>
      <c r="U131" s="14">
        <v>0.80701754385964908</v>
      </c>
      <c r="V131" s="124">
        <v>44</v>
      </c>
      <c r="W131" s="14">
        <v>0.77192982456140347</v>
      </c>
      <c r="X131" s="124">
        <v>46</v>
      </c>
      <c r="Y131" s="14">
        <v>0.80701754385964908</v>
      </c>
      <c r="Z131" s="124">
        <v>45</v>
      </c>
      <c r="AA131" s="14">
        <v>0.78947368421052633</v>
      </c>
      <c r="AB131" s="124">
        <v>39</v>
      </c>
      <c r="AC131" s="14">
        <v>0.68421052631578949</v>
      </c>
      <c r="AD131" s="124">
        <v>47</v>
      </c>
      <c r="AE131" s="104">
        <v>0.82456140350877194</v>
      </c>
    </row>
    <row r="132" spans="1:31" ht="13.5" thickBot="1" x14ac:dyDescent="0.25">
      <c r="A132" s="118" t="s">
        <v>130</v>
      </c>
      <c r="B132" s="136">
        <v>112</v>
      </c>
      <c r="C132" s="128">
        <v>115</v>
      </c>
      <c r="D132" s="129">
        <v>1.0267857142857142</v>
      </c>
      <c r="E132" s="128">
        <v>114</v>
      </c>
      <c r="F132" s="129">
        <v>1.0178571428571428</v>
      </c>
      <c r="G132" s="128">
        <v>16</v>
      </c>
      <c r="H132" s="129">
        <v>0.14285714285714285</v>
      </c>
      <c r="I132" s="128">
        <v>114</v>
      </c>
      <c r="J132" s="129">
        <v>1.0178571428571428</v>
      </c>
      <c r="K132" s="128">
        <v>114</v>
      </c>
      <c r="L132" s="129">
        <v>1.0178571428571428</v>
      </c>
      <c r="M132" s="128">
        <v>115</v>
      </c>
      <c r="N132" s="129">
        <v>1.0267857142857142</v>
      </c>
      <c r="O132" s="128">
        <v>115</v>
      </c>
      <c r="P132" s="129">
        <v>1.0267857142857142</v>
      </c>
      <c r="Q132" s="128">
        <v>65</v>
      </c>
      <c r="R132" s="129">
        <v>0.5803571428571429</v>
      </c>
      <c r="S132" s="136">
        <v>120</v>
      </c>
      <c r="T132" s="128">
        <v>110</v>
      </c>
      <c r="U132" s="129">
        <v>0.91666666666666663</v>
      </c>
      <c r="V132" s="128">
        <v>95</v>
      </c>
      <c r="W132" s="129">
        <v>0.79166666666666663</v>
      </c>
      <c r="X132" s="128">
        <v>110</v>
      </c>
      <c r="Y132" s="129">
        <v>0.91666666666666663</v>
      </c>
      <c r="Z132" s="128">
        <v>110</v>
      </c>
      <c r="AA132" s="129">
        <v>0.91666666666666663</v>
      </c>
      <c r="AB132" s="128">
        <v>111</v>
      </c>
      <c r="AC132" s="129">
        <v>0.92500000000000004</v>
      </c>
      <c r="AD132" s="128">
        <v>108</v>
      </c>
      <c r="AE132" s="120">
        <v>0.9</v>
      </c>
    </row>
    <row r="133" spans="1:31" x14ac:dyDescent="0.2">
      <c r="A133" s="109" t="s">
        <v>142</v>
      </c>
      <c r="B133" s="113">
        <f>SUM(B134:B143)</f>
        <v>39122</v>
      </c>
      <c r="C133" s="126">
        <f>SUM(C134:C143)</f>
        <v>31471</v>
      </c>
      <c r="D133" s="127">
        <f t="shared" ref="D133" si="93">C133/B133</f>
        <v>0.8044322887377946</v>
      </c>
      <c r="E133" s="126">
        <f>SUM(E134:E143)</f>
        <v>31745</v>
      </c>
      <c r="F133" s="127">
        <f t="shared" ref="F133" si="94">E133/B133</f>
        <v>0.81143602065334086</v>
      </c>
      <c r="G133" s="126">
        <f>SUM(G134:G143)</f>
        <v>36241</v>
      </c>
      <c r="H133" s="127">
        <f t="shared" ref="H133" si="95">G133/B133</f>
        <v>0.92635857062522364</v>
      </c>
      <c r="I133" s="126">
        <f>SUM(I134:I143)</f>
        <v>31688</v>
      </c>
      <c r="J133" s="127">
        <f t="shared" ref="J133" si="96">I133/B133</f>
        <v>0.80997903992638409</v>
      </c>
      <c r="K133" s="126">
        <f>SUM(K134:K143)</f>
        <v>31682</v>
      </c>
      <c r="L133" s="127">
        <f>K133/B133</f>
        <v>0.80982567353407287</v>
      </c>
      <c r="M133" s="126">
        <f>SUM(M134:M143)</f>
        <v>31758</v>
      </c>
      <c r="N133" s="127">
        <f t="shared" ref="N133" si="97">M133/B133</f>
        <v>0.81176831450334852</v>
      </c>
      <c r="O133" s="126">
        <f>SUM(O134:O143)</f>
        <v>32120</v>
      </c>
      <c r="P133" s="127">
        <f>O133/B133</f>
        <v>0.82102142017279278</v>
      </c>
      <c r="Q133" s="126">
        <f>SUM(Q134:Q143)</f>
        <v>14057</v>
      </c>
      <c r="R133" s="114">
        <f t="shared" ref="R133" si="98">Q133/(B133)</f>
        <v>0.35931189611983028</v>
      </c>
      <c r="S133" s="113">
        <f>SUM(S134:S143)</f>
        <v>40183</v>
      </c>
      <c r="T133" s="126">
        <f>SUM(T134:T143)</f>
        <v>33131</v>
      </c>
      <c r="U133" s="127">
        <f t="shared" ref="U133" si="99">T133/S133</f>
        <v>0.82450289923599529</v>
      </c>
      <c r="V133" s="126">
        <f>SUM(V134:V143)</f>
        <v>27695</v>
      </c>
      <c r="W133" s="127">
        <f>V133/S133</f>
        <v>0.68922181021825146</v>
      </c>
      <c r="X133" s="126">
        <f>SUM(X134:X143)</f>
        <v>33559</v>
      </c>
      <c r="Y133" s="127">
        <f t="shared" ref="Y133" si="100">X133/S133</f>
        <v>0.83515416967374267</v>
      </c>
      <c r="Z133" s="126">
        <f>SUM(Z134:Z143)</f>
        <v>32890</v>
      </c>
      <c r="AA133" s="127">
        <f t="shared" ref="AA133" si="101">Z133/S133</f>
        <v>0.81850533807829184</v>
      </c>
      <c r="AB133" s="126">
        <f>SUM(AB134:AB143)</f>
        <v>26171</v>
      </c>
      <c r="AC133" s="127">
        <f>AB133/S133</f>
        <v>0.65129532389318867</v>
      </c>
      <c r="AD133" s="126">
        <f>SUM(AD134:AD143)</f>
        <v>29378</v>
      </c>
      <c r="AE133" s="114">
        <f t="shared" ref="AE133" si="102">AD133/S133</f>
        <v>0.73110519373864569</v>
      </c>
    </row>
    <row r="134" spans="1:31" x14ac:dyDescent="0.2">
      <c r="A134" s="94" t="s">
        <v>140</v>
      </c>
      <c r="B134" s="134">
        <v>26817</v>
      </c>
      <c r="C134" s="124">
        <v>21119</v>
      </c>
      <c r="D134" s="14">
        <v>0.78752283998955885</v>
      </c>
      <c r="E134" s="124">
        <v>21448</v>
      </c>
      <c r="F134" s="14">
        <v>0.79979117723831894</v>
      </c>
      <c r="G134" s="124">
        <v>32396</v>
      </c>
      <c r="H134" s="14">
        <v>1.2080396763247194</v>
      </c>
      <c r="I134" s="124">
        <v>21407</v>
      </c>
      <c r="J134" s="14">
        <v>0.7982622963045829</v>
      </c>
      <c r="K134" s="124">
        <v>21399</v>
      </c>
      <c r="L134" s="14">
        <v>0.79796397807360997</v>
      </c>
      <c r="M134" s="124">
        <v>21459</v>
      </c>
      <c r="N134" s="14">
        <v>0.80020136480590676</v>
      </c>
      <c r="O134" s="124">
        <v>21734</v>
      </c>
      <c r="P134" s="14">
        <v>0.81045605399559983</v>
      </c>
      <c r="Q134" s="124">
        <v>9566</v>
      </c>
      <c r="R134" s="104">
        <v>0.35671402468583363</v>
      </c>
      <c r="S134" s="134">
        <v>27397</v>
      </c>
      <c r="T134" s="124">
        <v>22354</v>
      </c>
      <c r="U134" s="14">
        <v>0.81592875132313758</v>
      </c>
      <c r="V134" s="124">
        <v>18082</v>
      </c>
      <c r="W134" s="14">
        <v>0.65999926999306491</v>
      </c>
      <c r="X134" s="124">
        <v>22402</v>
      </c>
      <c r="Y134" s="14">
        <v>0.81768076796729572</v>
      </c>
      <c r="Z134" s="124">
        <v>21987</v>
      </c>
      <c r="AA134" s="14">
        <v>0.80253312406467858</v>
      </c>
      <c r="AB134" s="124">
        <v>17673</v>
      </c>
      <c r="AC134" s="14">
        <v>0.64507062817096761</v>
      </c>
      <c r="AD134" s="124">
        <v>19020</v>
      </c>
      <c r="AE134" s="104">
        <v>0.6942365952476548</v>
      </c>
    </row>
    <row r="135" spans="1:31" x14ac:dyDescent="0.2">
      <c r="A135" s="93" t="s">
        <v>131</v>
      </c>
      <c r="B135" s="133">
        <v>431</v>
      </c>
      <c r="C135" s="123">
        <v>400</v>
      </c>
      <c r="D135" s="9">
        <v>0.92807424593967514</v>
      </c>
      <c r="E135" s="123">
        <v>399</v>
      </c>
      <c r="F135" s="9">
        <v>0.92575406032482599</v>
      </c>
      <c r="G135" s="123">
        <v>50</v>
      </c>
      <c r="H135" s="9">
        <v>0.11600928074245939</v>
      </c>
      <c r="I135" s="123">
        <v>398</v>
      </c>
      <c r="J135" s="9">
        <v>0.92343387470997684</v>
      </c>
      <c r="K135" s="123">
        <v>398</v>
      </c>
      <c r="L135" s="9">
        <v>0.92343387470997684</v>
      </c>
      <c r="M135" s="123">
        <v>370</v>
      </c>
      <c r="N135" s="9">
        <v>0.85846867749419953</v>
      </c>
      <c r="O135" s="123">
        <v>385</v>
      </c>
      <c r="P135" s="9">
        <v>0.89327146171693739</v>
      </c>
      <c r="Q135" s="123">
        <v>159</v>
      </c>
      <c r="R135" s="101">
        <v>0.36890951276102091</v>
      </c>
      <c r="S135" s="133">
        <v>450</v>
      </c>
      <c r="T135" s="123">
        <v>426</v>
      </c>
      <c r="U135" s="9">
        <v>0.94666666666666666</v>
      </c>
      <c r="V135" s="123">
        <v>397</v>
      </c>
      <c r="W135" s="9">
        <v>0.88222222222222224</v>
      </c>
      <c r="X135" s="123">
        <v>437</v>
      </c>
      <c r="Y135" s="9">
        <v>0.97111111111111115</v>
      </c>
      <c r="Z135" s="123">
        <v>427</v>
      </c>
      <c r="AA135" s="9">
        <v>0.94888888888888889</v>
      </c>
      <c r="AB135" s="123">
        <v>342</v>
      </c>
      <c r="AC135" s="9">
        <v>0.76</v>
      </c>
      <c r="AD135" s="123">
        <v>437</v>
      </c>
      <c r="AE135" s="101">
        <v>0.97111111111111115</v>
      </c>
    </row>
    <row r="136" spans="1:31" x14ac:dyDescent="0.2">
      <c r="A136" s="94" t="s">
        <v>132</v>
      </c>
      <c r="B136" s="134">
        <v>4773</v>
      </c>
      <c r="C136" s="124">
        <v>4017</v>
      </c>
      <c r="D136" s="14">
        <v>0.8416090509113765</v>
      </c>
      <c r="E136" s="124">
        <v>3997</v>
      </c>
      <c r="F136" s="14">
        <v>0.83741881416300024</v>
      </c>
      <c r="G136" s="124">
        <v>57</v>
      </c>
      <c r="H136" s="14">
        <v>1.1942174732872407E-2</v>
      </c>
      <c r="I136" s="124">
        <v>3991</v>
      </c>
      <c r="J136" s="14">
        <v>0.83616174313848735</v>
      </c>
      <c r="K136" s="124">
        <v>3988</v>
      </c>
      <c r="L136" s="14">
        <v>0.83553320762623084</v>
      </c>
      <c r="M136" s="124">
        <v>3987</v>
      </c>
      <c r="N136" s="14">
        <v>0.83532369578881205</v>
      </c>
      <c r="O136" s="124">
        <v>4113</v>
      </c>
      <c r="P136" s="14">
        <v>0.86172218730358263</v>
      </c>
      <c r="Q136" s="124">
        <v>1782</v>
      </c>
      <c r="R136" s="104">
        <v>0.37335009428032684</v>
      </c>
      <c r="S136" s="134">
        <v>4917</v>
      </c>
      <c r="T136" s="124">
        <v>4269</v>
      </c>
      <c r="U136" s="14">
        <v>0.86821232458816355</v>
      </c>
      <c r="V136" s="124">
        <v>3647</v>
      </c>
      <c r="W136" s="14">
        <v>0.74171242627618461</v>
      </c>
      <c r="X136" s="124">
        <v>4272</v>
      </c>
      <c r="Y136" s="14">
        <v>0.86882245271507019</v>
      </c>
      <c r="Z136" s="124">
        <v>4245</v>
      </c>
      <c r="AA136" s="14">
        <v>0.86333129957291033</v>
      </c>
      <c r="AB136" s="124">
        <v>3089</v>
      </c>
      <c r="AC136" s="14">
        <v>0.62822859467154768</v>
      </c>
      <c r="AD136" s="124">
        <v>3638</v>
      </c>
      <c r="AE136" s="104">
        <v>0.73988204189546469</v>
      </c>
    </row>
    <row r="137" spans="1:31" x14ac:dyDescent="0.2">
      <c r="A137" s="93" t="s">
        <v>133</v>
      </c>
      <c r="B137" s="133">
        <v>792</v>
      </c>
      <c r="C137" s="123">
        <v>665</v>
      </c>
      <c r="D137" s="9">
        <v>0.83964646464646464</v>
      </c>
      <c r="E137" s="123">
        <v>665</v>
      </c>
      <c r="F137" s="9">
        <v>0.83964646464646464</v>
      </c>
      <c r="G137" s="123">
        <v>792</v>
      </c>
      <c r="H137" s="9">
        <v>1</v>
      </c>
      <c r="I137" s="123">
        <v>665</v>
      </c>
      <c r="J137" s="9">
        <v>0.83964646464646464</v>
      </c>
      <c r="K137" s="123">
        <v>665</v>
      </c>
      <c r="L137" s="9">
        <v>0.83964646464646464</v>
      </c>
      <c r="M137" s="123">
        <v>686</v>
      </c>
      <c r="N137" s="9">
        <v>0.86616161616161613</v>
      </c>
      <c r="O137" s="123">
        <v>685</v>
      </c>
      <c r="P137" s="9">
        <v>0.86489898989898994</v>
      </c>
      <c r="Q137" s="123">
        <v>292</v>
      </c>
      <c r="R137" s="101">
        <v>0.36868686868686867</v>
      </c>
      <c r="S137" s="133">
        <v>848</v>
      </c>
      <c r="T137" s="123">
        <v>744</v>
      </c>
      <c r="U137" s="9">
        <v>0.87735849056603776</v>
      </c>
      <c r="V137" s="123">
        <v>709</v>
      </c>
      <c r="W137" s="9">
        <v>0.83608490566037741</v>
      </c>
      <c r="X137" s="123">
        <v>756</v>
      </c>
      <c r="Y137" s="9">
        <v>0.89150943396226412</v>
      </c>
      <c r="Z137" s="123">
        <v>765</v>
      </c>
      <c r="AA137" s="9">
        <v>0.902122641509434</v>
      </c>
      <c r="AB137" s="123">
        <v>645</v>
      </c>
      <c r="AC137" s="9">
        <v>0.76061320754716977</v>
      </c>
      <c r="AD137" s="123">
        <v>695</v>
      </c>
      <c r="AE137" s="101">
        <v>0.81957547169811318</v>
      </c>
    </row>
    <row r="138" spans="1:31" x14ac:dyDescent="0.2">
      <c r="A138" s="94" t="s">
        <v>134</v>
      </c>
      <c r="B138" s="134">
        <v>555</v>
      </c>
      <c r="C138" s="124">
        <v>502</v>
      </c>
      <c r="D138" s="14">
        <v>0.90450450450450448</v>
      </c>
      <c r="E138" s="124">
        <v>492</v>
      </c>
      <c r="F138" s="14">
        <v>0.88648648648648654</v>
      </c>
      <c r="G138" s="124">
        <v>26</v>
      </c>
      <c r="H138" s="14">
        <v>4.6846846846846847E-2</v>
      </c>
      <c r="I138" s="124">
        <v>491</v>
      </c>
      <c r="J138" s="14">
        <v>0.88468468468468464</v>
      </c>
      <c r="K138" s="124">
        <v>491</v>
      </c>
      <c r="L138" s="14">
        <v>0.88468468468468464</v>
      </c>
      <c r="M138" s="124">
        <v>519</v>
      </c>
      <c r="N138" s="14">
        <v>0.93513513513513513</v>
      </c>
      <c r="O138" s="124">
        <v>471</v>
      </c>
      <c r="P138" s="14">
        <v>0.84864864864864864</v>
      </c>
      <c r="Q138" s="124">
        <v>195</v>
      </c>
      <c r="R138" s="104">
        <v>0.35135135135135137</v>
      </c>
      <c r="S138" s="134">
        <v>576</v>
      </c>
      <c r="T138" s="124">
        <v>464</v>
      </c>
      <c r="U138" s="14">
        <v>0.80555555555555558</v>
      </c>
      <c r="V138" s="124">
        <v>401</v>
      </c>
      <c r="W138" s="14">
        <v>0.69618055555555558</v>
      </c>
      <c r="X138" s="124">
        <v>545</v>
      </c>
      <c r="Y138" s="14">
        <v>0.94618055555555558</v>
      </c>
      <c r="Z138" s="124">
        <v>496</v>
      </c>
      <c r="AA138" s="14">
        <v>0.86111111111111116</v>
      </c>
      <c r="AB138" s="124">
        <v>412</v>
      </c>
      <c r="AC138" s="14">
        <v>0.71527777777777779</v>
      </c>
      <c r="AD138" s="124">
        <v>494</v>
      </c>
      <c r="AE138" s="104">
        <v>0.85763888888888884</v>
      </c>
    </row>
    <row r="139" spans="1:31" x14ac:dyDescent="0.2">
      <c r="A139" s="93" t="s">
        <v>135</v>
      </c>
      <c r="B139" s="133">
        <v>1399</v>
      </c>
      <c r="C139" s="123">
        <v>930</v>
      </c>
      <c r="D139" s="9">
        <v>0.66476054324517508</v>
      </c>
      <c r="E139" s="123">
        <v>928</v>
      </c>
      <c r="F139" s="9">
        <v>0.66333095067905645</v>
      </c>
      <c r="G139" s="123">
        <v>2797</v>
      </c>
      <c r="H139" s="9">
        <v>1.9992852037169406</v>
      </c>
      <c r="I139" s="123">
        <v>926</v>
      </c>
      <c r="J139" s="9">
        <v>0.66190135811293782</v>
      </c>
      <c r="K139" s="123">
        <v>928</v>
      </c>
      <c r="L139" s="9">
        <v>0.66333095067905645</v>
      </c>
      <c r="M139" s="123">
        <v>957</v>
      </c>
      <c r="N139" s="9">
        <v>0.684060042887777</v>
      </c>
      <c r="O139" s="123">
        <v>913</v>
      </c>
      <c r="P139" s="9">
        <v>0.65260900643316655</v>
      </c>
      <c r="Q139" s="123">
        <v>472</v>
      </c>
      <c r="R139" s="101">
        <v>0.33738384560400286</v>
      </c>
      <c r="S139" s="133">
        <v>1460</v>
      </c>
      <c r="T139" s="123">
        <v>951</v>
      </c>
      <c r="U139" s="9">
        <v>0.65136986301369859</v>
      </c>
      <c r="V139" s="123">
        <v>1013</v>
      </c>
      <c r="W139" s="9">
        <v>0.69383561643835612</v>
      </c>
      <c r="X139" s="123">
        <v>1037</v>
      </c>
      <c r="Y139" s="9">
        <v>0.71027397260273972</v>
      </c>
      <c r="Z139" s="123">
        <v>979</v>
      </c>
      <c r="AA139" s="9">
        <v>0.67054794520547945</v>
      </c>
      <c r="AB139" s="123">
        <v>876</v>
      </c>
      <c r="AC139" s="9">
        <v>0.6</v>
      </c>
      <c r="AD139" s="123">
        <v>1046</v>
      </c>
      <c r="AE139" s="101">
        <v>0.71643835616438356</v>
      </c>
    </row>
    <row r="140" spans="1:31" x14ac:dyDescent="0.2">
      <c r="A140" s="94" t="s">
        <v>136</v>
      </c>
      <c r="B140" s="134">
        <v>500</v>
      </c>
      <c r="C140" s="124">
        <v>477</v>
      </c>
      <c r="D140" s="14">
        <v>0.95399999999999996</v>
      </c>
      <c r="E140" s="124">
        <v>475</v>
      </c>
      <c r="F140" s="14">
        <v>0.95</v>
      </c>
      <c r="G140" s="124">
        <v>35</v>
      </c>
      <c r="H140" s="14">
        <v>7.0000000000000007E-2</v>
      </c>
      <c r="I140" s="124">
        <v>474</v>
      </c>
      <c r="J140" s="14">
        <v>0.94799999999999995</v>
      </c>
      <c r="K140" s="124">
        <v>474</v>
      </c>
      <c r="L140" s="14">
        <v>0.94799999999999995</v>
      </c>
      <c r="M140" s="124">
        <v>459</v>
      </c>
      <c r="N140" s="14">
        <v>0.91800000000000004</v>
      </c>
      <c r="O140" s="124">
        <v>482</v>
      </c>
      <c r="P140" s="14">
        <v>0.96399999999999997</v>
      </c>
      <c r="Q140" s="124">
        <v>208</v>
      </c>
      <c r="R140" s="104">
        <v>0.41599999999999998</v>
      </c>
      <c r="S140" s="134">
        <v>527</v>
      </c>
      <c r="T140" s="124">
        <v>430</v>
      </c>
      <c r="U140" s="14">
        <v>0.81593927893738138</v>
      </c>
      <c r="V140" s="124">
        <v>439</v>
      </c>
      <c r="W140" s="14">
        <v>0.83301707779886147</v>
      </c>
      <c r="X140" s="124">
        <v>459</v>
      </c>
      <c r="Y140" s="14">
        <v>0.87096774193548387</v>
      </c>
      <c r="Z140" s="124">
        <v>466</v>
      </c>
      <c r="AA140" s="14">
        <v>0.88425047438330173</v>
      </c>
      <c r="AB140" s="124">
        <v>354</v>
      </c>
      <c r="AC140" s="14">
        <v>0.67172675521821634</v>
      </c>
      <c r="AD140" s="124">
        <v>454</v>
      </c>
      <c r="AE140" s="104">
        <v>0.86148007590132825</v>
      </c>
    </row>
    <row r="141" spans="1:31" x14ac:dyDescent="0.2">
      <c r="A141" s="93" t="s">
        <v>137</v>
      </c>
      <c r="B141" s="133">
        <v>2776</v>
      </c>
      <c r="C141" s="123">
        <v>2396</v>
      </c>
      <c r="D141" s="9">
        <v>0.86311239193083578</v>
      </c>
      <c r="E141" s="123">
        <v>2374</v>
      </c>
      <c r="F141" s="9">
        <v>0.85518731988472618</v>
      </c>
      <c r="G141" s="123">
        <v>79</v>
      </c>
      <c r="H141" s="9">
        <v>2.8458213256484149E-2</v>
      </c>
      <c r="I141" s="123">
        <v>2371</v>
      </c>
      <c r="J141" s="9">
        <v>0.85410662824207495</v>
      </c>
      <c r="K141" s="123">
        <v>2372</v>
      </c>
      <c r="L141" s="9">
        <v>0.85446685878962536</v>
      </c>
      <c r="M141" s="123">
        <v>2380</v>
      </c>
      <c r="N141" s="9">
        <v>0.85734870317002887</v>
      </c>
      <c r="O141" s="123">
        <v>2436</v>
      </c>
      <c r="P141" s="9">
        <v>0.87752161383285299</v>
      </c>
      <c r="Q141" s="123">
        <v>936</v>
      </c>
      <c r="R141" s="101">
        <v>0.33717579250720459</v>
      </c>
      <c r="S141" s="133">
        <v>2869</v>
      </c>
      <c r="T141" s="123">
        <v>2395</v>
      </c>
      <c r="U141" s="9">
        <v>0.83478563959567798</v>
      </c>
      <c r="V141" s="123">
        <v>1990</v>
      </c>
      <c r="W141" s="9">
        <v>0.69362147089578252</v>
      </c>
      <c r="X141" s="123">
        <v>2523</v>
      </c>
      <c r="Y141" s="9">
        <v>0.87940048797490411</v>
      </c>
      <c r="Z141" s="123">
        <v>2459</v>
      </c>
      <c r="AA141" s="9">
        <v>0.85709306378529104</v>
      </c>
      <c r="AB141" s="123">
        <v>1766</v>
      </c>
      <c r="AC141" s="9">
        <v>0.61554548623213667</v>
      </c>
      <c r="AD141" s="123">
        <v>2438</v>
      </c>
      <c r="AE141" s="101">
        <v>0.84977344022307422</v>
      </c>
    </row>
    <row r="142" spans="1:31" x14ac:dyDescent="0.2">
      <c r="A142" s="94" t="s">
        <v>138</v>
      </c>
      <c r="B142" s="134">
        <v>507</v>
      </c>
      <c r="C142" s="124">
        <v>483</v>
      </c>
      <c r="D142" s="14">
        <v>0.9526627218934911</v>
      </c>
      <c r="E142" s="124">
        <v>485</v>
      </c>
      <c r="F142" s="14">
        <v>0.95660749506903353</v>
      </c>
      <c r="G142" s="124">
        <v>2</v>
      </c>
      <c r="H142" s="14">
        <v>3.9447731755424065E-3</v>
      </c>
      <c r="I142" s="124">
        <v>485</v>
      </c>
      <c r="J142" s="14">
        <v>0.95660749506903353</v>
      </c>
      <c r="K142" s="124">
        <v>485</v>
      </c>
      <c r="L142" s="14">
        <v>0.95660749506903353</v>
      </c>
      <c r="M142" s="124">
        <v>411</v>
      </c>
      <c r="N142" s="14">
        <v>0.81065088757396453</v>
      </c>
      <c r="O142" s="124">
        <v>433</v>
      </c>
      <c r="P142" s="14">
        <v>0.854043392504931</v>
      </c>
      <c r="Q142" s="124">
        <v>216</v>
      </c>
      <c r="R142" s="104">
        <v>0.42603550295857989</v>
      </c>
      <c r="S142" s="134">
        <v>523</v>
      </c>
      <c r="T142" s="124">
        <v>569</v>
      </c>
      <c r="U142" s="14">
        <v>1.0879541108986617</v>
      </c>
      <c r="V142" s="124">
        <v>460</v>
      </c>
      <c r="W142" s="14">
        <v>0.87954110898661564</v>
      </c>
      <c r="X142" s="124">
        <v>575</v>
      </c>
      <c r="Y142" s="14">
        <v>1.0994263862332696</v>
      </c>
      <c r="Z142" s="124">
        <v>546</v>
      </c>
      <c r="AA142" s="14">
        <v>1.0439770554493308</v>
      </c>
      <c r="AB142" s="124">
        <v>578</v>
      </c>
      <c r="AC142" s="14">
        <v>1.1051625239005736</v>
      </c>
      <c r="AD142" s="124">
        <v>588</v>
      </c>
      <c r="AE142" s="104">
        <v>1.124282982791587</v>
      </c>
    </row>
    <row r="143" spans="1:31" ht="13.5" thickBot="1" x14ac:dyDescent="0.25">
      <c r="A143" s="118" t="s">
        <v>139</v>
      </c>
      <c r="B143" s="136">
        <v>572</v>
      </c>
      <c r="C143" s="128">
        <v>482</v>
      </c>
      <c r="D143" s="129">
        <v>0.84265734265734271</v>
      </c>
      <c r="E143" s="128">
        <v>482</v>
      </c>
      <c r="F143" s="129">
        <v>0.84265734265734271</v>
      </c>
      <c r="G143" s="128">
        <v>7</v>
      </c>
      <c r="H143" s="129">
        <v>1.2237762237762238E-2</v>
      </c>
      <c r="I143" s="128">
        <v>480</v>
      </c>
      <c r="J143" s="129">
        <v>0.83916083916083917</v>
      </c>
      <c r="K143" s="128">
        <v>482</v>
      </c>
      <c r="L143" s="129">
        <v>0.84265734265734271</v>
      </c>
      <c r="M143" s="128">
        <v>530</v>
      </c>
      <c r="N143" s="129">
        <v>0.92657342657342656</v>
      </c>
      <c r="O143" s="128">
        <v>468</v>
      </c>
      <c r="P143" s="129">
        <v>0.81818181818181823</v>
      </c>
      <c r="Q143" s="128">
        <v>231</v>
      </c>
      <c r="R143" s="120">
        <v>0.40384615384615385</v>
      </c>
      <c r="S143" s="136">
        <v>616</v>
      </c>
      <c r="T143" s="128">
        <v>529</v>
      </c>
      <c r="U143" s="129">
        <v>0.85876623376623373</v>
      </c>
      <c r="V143" s="128">
        <v>557</v>
      </c>
      <c r="W143" s="129">
        <v>0.90422077922077926</v>
      </c>
      <c r="X143" s="128">
        <v>553</v>
      </c>
      <c r="Y143" s="129">
        <v>0.89772727272727271</v>
      </c>
      <c r="Z143" s="128">
        <v>520</v>
      </c>
      <c r="AA143" s="129">
        <v>0.8441558441558441</v>
      </c>
      <c r="AB143" s="128">
        <v>436</v>
      </c>
      <c r="AC143" s="129">
        <v>0.70779220779220775</v>
      </c>
      <c r="AD143" s="128">
        <v>568</v>
      </c>
      <c r="AE143" s="120">
        <v>0.92207792207792205</v>
      </c>
    </row>
    <row r="144" spans="1:31" x14ac:dyDescent="0.2">
      <c r="A144" s="150" t="s">
        <v>392</v>
      </c>
      <c r="B144" s="150"/>
      <c r="C144" s="150"/>
      <c r="D144" s="150"/>
      <c r="E144" s="150"/>
      <c r="F144" s="150"/>
      <c r="G144" s="150"/>
      <c r="H144" s="150"/>
      <c r="I144" s="150"/>
      <c r="J144" s="21"/>
      <c r="K144" s="21"/>
      <c r="L144" s="21"/>
      <c r="M144" s="1"/>
      <c r="N144" s="21"/>
      <c r="O144" s="21"/>
      <c r="P144" s="21"/>
      <c r="Q144" s="21"/>
      <c r="R144" s="21"/>
      <c r="S144" s="21"/>
      <c r="T144" s="1"/>
      <c r="U144" s="21"/>
      <c r="V144" s="1"/>
      <c r="W144" s="21"/>
      <c r="X144" s="1"/>
      <c r="Y144" s="21"/>
      <c r="Z144" s="1"/>
      <c r="AA144" s="21"/>
      <c r="AB144" s="1"/>
      <c r="AC144" s="21"/>
      <c r="AD144" s="1"/>
      <c r="AE144" s="21"/>
    </row>
    <row r="145" spans="1:31" x14ac:dyDescent="0.2">
      <c r="A145" s="149" t="s">
        <v>381</v>
      </c>
      <c r="B145" s="149"/>
      <c r="C145" s="149"/>
      <c r="D145" s="149"/>
      <c r="E145" s="149"/>
      <c r="F145" s="149"/>
      <c r="G145" s="149"/>
      <c r="H145" s="149"/>
      <c r="I145" s="149"/>
      <c r="J145" s="149"/>
      <c r="K145" s="145"/>
      <c r="L145" s="145"/>
      <c r="M145" s="1"/>
      <c r="N145" s="22"/>
      <c r="O145" s="22"/>
      <c r="P145" s="22"/>
      <c r="Q145" s="22"/>
      <c r="R145" s="22"/>
      <c r="S145" s="22"/>
      <c r="T145" s="1"/>
      <c r="U145" s="22"/>
      <c r="V145" s="1"/>
      <c r="W145" s="22"/>
      <c r="X145" s="1"/>
      <c r="Y145" s="22"/>
      <c r="Z145" s="1"/>
      <c r="AA145" s="22"/>
      <c r="AB145" s="1"/>
      <c r="AC145" s="22"/>
      <c r="AD145" s="1"/>
      <c r="AE145" s="22"/>
    </row>
    <row r="146" spans="1:31" x14ac:dyDescent="0.2">
      <c r="A146" s="149" t="s">
        <v>353</v>
      </c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</row>
    <row r="147" spans="1:31" x14ac:dyDescent="0.2"/>
    <row r="148" spans="1:31" x14ac:dyDescent="0.2">
      <c r="A148" s="33" t="s">
        <v>169</v>
      </c>
    </row>
    <row r="149" spans="1:31" x14ac:dyDescent="0.2">
      <c r="A149" s="36" t="s">
        <v>394</v>
      </c>
    </row>
    <row r="150" spans="1:31" x14ac:dyDescent="0.2">
      <c r="A150" s="36" t="s">
        <v>387</v>
      </c>
    </row>
    <row r="151" spans="1:31" x14ac:dyDescent="0.2">
      <c r="A151" s="36" t="s">
        <v>350</v>
      </c>
    </row>
    <row r="152" spans="1:31" x14ac:dyDescent="0.2">
      <c r="A152" s="36" t="s">
        <v>372</v>
      </c>
    </row>
    <row r="153" spans="1:31" x14ac:dyDescent="0.2">
      <c r="A153" s="36" t="s">
        <v>373</v>
      </c>
    </row>
    <row r="154" spans="1:31" x14ac:dyDescent="0.2"/>
  </sheetData>
  <mergeCells count="21">
    <mergeCell ref="A5:AC5"/>
    <mergeCell ref="A7:A8"/>
    <mergeCell ref="B7:B8"/>
    <mergeCell ref="C7:D7"/>
    <mergeCell ref="E7:F7"/>
    <mergeCell ref="G7:H7"/>
    <mergeCell ref="I7:J7"/>
    <mergeCell ref="K7:L7"/>
    <mergeCell ref="M7:N7"/>
    <mergeCell ref="O7:P7"/>
    <mergeCell ref="AB7:AC7"/>
    <mergeCell ref="AD7:AE7"/>
    <mergeCell ref="A144:I144"/>
    <mergeCell ref="A145:J145"/>
    <mergeCell ref="A146:W146"/>
    <mergeCell ref="Q7:R7"/>
    <mergeCell ref="S7:S8"/>
    <mergeCell ref="T7:U7"/>
    <mergeCell ref="V7:W7"/>
    <mergeCell ref="X7:Y7"/>
    <mergeCell ref="Z7:AA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CE6ED-DE36-4628-8215-3D1AA4783CD1}">
  <dimension ref="A1:AM154"/>
  <sheetViews>
    <sheetView workbookViewId="0">
      <pane xSplit="1" ySplit="9" topLeftCell="B124" activePane="bottomRight" state="frozen"/>
      <selection pane="topRight" activeCell="B1" sqref="B1"/>
      <selection pane="bottomLeft" activeCell="A10" sqref="A10"/>
      <selection pane="bottomRight" activeCell="B134" sqref="B134:AM143"/>
    </sheetView>
  </sheetViews>
  <sheetFormatPr baseColWidth="10" defaultColWidth="11.42578125" defaultRowHeight="12.75" zeroHeight="1" x14ac:dyDescent="0.2"/>
  <cols>
    <col min="1" max="1" width="26.5703125" customWidth="1"/>
    <col min="2" max="2" width="10" customWidth="1"/>
    <col min="3" max="18" width="7.140625" customWidth="1"/>
    <col min="19" max="19" width="10" customWidth="1"/>
    <col min="20" max="31" width="7.140625" customWidth="1"/>
    <col min="32" max="32" width="9.5703125" customWidth="1"/>
    <col min="33" max="34" width="7.140625" customWidth="1"/>
    <col min="35" max="35" width="9.42578125" customWidth="1"/>
    <col min="36" max="39" width="7.140625" customWidth="1"/>
  </cols>
  <sheetData>
    <row r="1" spans="1:39" x14ac:dyDescent="0.2">
      <c r="A1" s="33" t="s">
        <v>159</v>
      </c>
    </row>
    <row r="2" spans="1:39" x14ac:dyDescent="0.2">
      <c r="A2" s="33" t="s">
        <v>160</v>
      </c>
    </row>
    <row r="3" spans="1:39" x14ac:dyDescent="0.2">
      <c r="A3" s="33" t="s">
        <v>351</v>
      </c>
    </row>
    <row r="4" spans="1:39" x14ac:dyDescent="0.2">
      <c r="A4" s="33" t="s">
        <v>161</v>
      </c>
    </row>
    <row r="5" spans="1:39" ht="32.25" customHeight="1" x14ac:dyDescent="0.2">
      <c r="A5" s="155" t="s">
        <v>395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</row>
    <row r="6" spans="1:39" ht="13.5" thickBot="1" x14ac:dyDescent="0.25">
      <c r="A6" s="33"/>
      <c r="B6" s="141"/>
      <c r="C6" s="142"/>
    </row>
    <row r="7" spans="1:39" ht="22.5" customHeight="1" x14ac:dyDescent="0.2">
      <c r="A7" s="168" t="s">
        <v>0</v>
      </c>
      <c r="B7" s="165" t="s">
        <v>149</v>
      </c>
      <c r="C7" s="161" t="s">
        <v>1</v>
      </c>
      <c r="D7" s="161"/>
      <c r="E7" s="161" t="s">
        <v>2</v>
      </c>
      <c r="F7" s="161"/>
      <c r="G7" s="161" t="s">
        <v>3</v>
      </c>
      <c r="H7" s="161"/>
      <c r="I7" s="161" t="s">
        <v>4</v>
      </c>
      <c r="J7" s="161"/>
      <c r="K7" s="161" t="s">
        <v>163</v>
      </c>
      <c r="L7" s="161"/>
      <c r="M7" s="161" t="s">
        <v>155</v>
      </c>
      <c r="N7" s="161"/>
      <c r="O7" s="161" t="s">
        <v>165</v>
      </c>
      <c r="P7" s="161"/>
      <c r="Q7" s="161" t="s">
        <v>357</v>
      </c>
      <c r="R7" s="167"/>
      <c r="S7" s="165" t="s">
        <v>150</v>
      </c>
      <c r="T7" s="161" t="s">
        <v>6</v>
      </c>
      <c r="U7" s="161"/>
      <c r="V7" s="161" t="s">
        <v>148</v>
      </c>
      <c r="W7" s="161"/>
      <c r="X7" s="161" t="s">
        <v>349</v>
      </c>
      <c r="Y7" s="161"/>
      <c r="Z7" s="161" t="s">
        <v>165</v>
      </c>
      <c r="AA7" s="161"/>
      <c r="AB7" s="161" t="s">
        <v>359</v>
      </c>
      <c r="AC7" s="161"/>
      <c r="AD7" s="161" t="s">
        <v>362</v>
      </c>
      <c r="AE7" s="167"/>
      <c r="AF7" s="165" t="s">
        <v>397</v>
      </c>
      <c r="AG7" s="161" t="s">
        <v>398</v>
      </c>
      <c r="AH7" s="161"/>
      <c r="AI7" s="165" t="s">
        <v>399</v>
      </c>
      <c r="AJ7" s="161" t="s">
        <v>400</v>
      </c>
      <c r="AK7" s="161"/>
      <c r="AL7" s="161" t="s">
        <v>401</v>
      </c>
      <c r="AM7" s="161"/>
    </row>
    <row r="8" spans="1:39" ht="42" customHeight="1" thickBot="1" x14ac:dyDescent="0.25">
      <c r="A8" s="169"/>
      <c r="B8" s="166"/>
      <c r="C8" s="34" t="s">
        <v>9</v>
      </c>
      <c r="D8" s="35" t="s">
        <v>10</v>
      </c>
      <c r="E8" s="34" t="s">
        <v>9</v>
      </c>
      <c r="F8" s="35" t="s">
        <v>10</v>
      </c>
      <c r="G8" s="34" t="s">
        <v>11</v>
      </c>
      <c r="H8" s="35" t="s">
        <v>10</v>
      </c>
      <c r="I8" s="34" t="s">
        <v>9</v>
      </c>
      <c r="J8" s="35" t="s">
        <v>10</v>
      </c>
      <c r="K8" s="34" t="s">
        <v>9</v>
      </c>
      <c r="L8" s="35" t="s">
        <v>10</v>
      </c>
      <c r="M8" s="34" t="s">
        <v>9</v>
      </c>
      <c r="N8" s="35" t="s">
        <v>10</v>
      </c>
      <c r="O8" s="34" t="s">
        <v>156</v>
      </c>
      <c r="P8" s="35" t="s">
        <v>10</v>
      </c>
      <c r="Q8" s="34" t="s">
        <v>156</v>
      </c>
      <c r="R8" s="96" t="s">
        <v>10</v>
      </c>
      <c r="S8" s="166"/>
      <c r="T8" s="34" t="s">
        <v>11</v>
      </c>
      <c r="U8" s="35" t="s">
        <v>10</v>
      </c>
      <c r="V8" s="34" t="s">
        <v>11</v>
      </c>
      <c r="W8" s="35" t="s">
        <v>10</v>
      </c>
      <c r="X8" s="34" t="s">
        <v>11</v>
      </c>
      <c r="Y8" s="35" t="s">
        <v>10</v>
      </c>
      <c r="Z8" s="34" t="s">
        <v>358</v>
      </c>
      <c r="AA8" s="35" t="s">
        <v>10</v>
      </c>
      <c r="AB8" s="34" t="s">
        <v>360</v>
      </c>
      <c r="AC8" s="35" t="s">
        <v>10</v>
      </c>
      <c r="AD8" s="34" t="s">
        <v>11</v>
      </c>
      <c r="AE8" s="96" t="s">
        <v>10</v>
      </c>
      <c r="AF8" s="166"/>
      <c r="AG8" s="34" t="s">
        <v>156</v>
      </c>
      <c r="AH8" s="35" t="s">
        <v>10</v>
      </c>
      <c r="AI8" s="166"/>
      <c r="AJ8" s="34" t="s">
        <v>402</v>
      </c>
      <c r="AK8" s="35" t="s">
        <v>10</v>
      </c>
      <c r="AL8" s="34" t="s">
        <v>402</v>
      </c>
      <c r="AM8" s="35" t="s">
        <v>10</v>
      </c>
    </row>
    <row r="9" spans="1:39" ht="13.5" thickBot="1" x14ac:dyDescent="0.25">
      <c r="A9" s="108" t="s">
        <v>141</v>
      </c>
      <c r="B9" s="121">
        <f>B10+B17+B24+B36+B47+B67+B85+B109+B133</f>
        <v>72099</v>
      </c>
      <c r="C9" s="131">
        <f>C10+C17+C24+C36+C47+C67+C85+C109+C133</f>
        <v>62634</v>
      </c>
      <c r="D9" s="111">
        <f t="shared" ref="D9:D10" si="0">C9/B9</f>
        <v>0.86872217367785964</v>
      </c>
      <c r="E9" s="131">
        <f>E10+E17+E24+E36+E47+E67+E85+E109+E133</f>
        <v>63110</v>
      </c>
      <c r="F9" s="111">
        <f t="shared" ref="F9:F10" si="1">E9/B9</f>
        <v>0.87532420699316216</v>
      </c>
      <c r="G9" s="131">
        <f>G10+G17+G24+G36+G47+G67+G85+G109+G133</f>
        <v>65316</v>
      </c>
      <c r="H9" s="111">
        <f t="shared" ref="H9:H10" si="2">G9/B9</f>
        <v>0.90592102525693841</v>
      </c>
      <c r="I9" s="131">
        <f>I10+I17+I24+I36+I47+I67+I85+I109+I133</f>
        <v>63061</v>
      </c>
      <c r="J9" s="111">
        <f t="shared" ref="J9:J10" si="3">I9/B9</f>
        <v>0.87464458591658689</v>
      </c>
      <c r="K9" s="131">
        <f>K10+K17+K24+K36+K47+K67+K85+K109+K133</f>
        <v>63041</v>
      </c>
      <c r="L9" s="111">
        <f>K9/B9</f>
        <v>0.87436718955880111</v>
      </c>
      <c r="M9" s="131">
        <f>M10+M17+M24+M36+M47+M67+M85+M109+M133</f>
        <v>63008</v>
      </c>
      <c r="N9" s="111">
        <f t="shared" ref="N9:N10" si="4">M9/B9</f>
        <v>0.87390948556845449</v>
      </c>
      <c r="O9" s="131">
        <f>O10+O17+O24+O36+O47+O67+O85+O109+O133</f>
        <v>65680</v>
      </c>
      <c r="P9" s="111">
        <f t="shared" ref="P9:P10" si="5">O9/B9</f>
        <v>0.91096963896864036</v>
      </c>
      <c r="Q9" s="131">
        <f>Q10+Q17+Q24+Q36+Q47+Q67+Q85+Q109+Q133</f>
        <v>36863</v>
      </c>
      <c r="R9" s="112">
        <f t="shared" ref="R9:R10" si="6">Q9/(B9)</f>
        <v>0.51128309685293827</v>
      </c>
      <c r="S9" s="121">
        <f>S10+S17+S24+S36+S47+S67+S85+S109+S133</f>
        <v>74701</v>
      </c>
      <c r="T9" s="131">
        <f>T10+T17+T24+T36+T47+T67+T85+T109+T133</f>
        <v>67707</v>
      </c>
      <c r="U9" s="111">
        <f t="shared" ref="U9:U10" si="7">T9/S9</f>
        <v>0.90637340865584126</v>
      </c>
      <c r="V9" s="131">
        <f>V10+V17+V24+V36+V47+V67+V85+V109+V133</f>
        <v>50478</v>
      </c>
      <c r="W9" s="111">
        <f t="shared" ref="W9:W10" si="8">V9/S9</f>
        <v>0.67573392591799308</v>
      </c>
      <c r="X9" s="131">
        <f>X10+X17+X24+X36+X47+X67+X85+X109+X133</f>
        <v>67967</v>
      </c>
      <c r="Y9" s="111">
        <f t="shared" ref="Y9:Y10" si="9">X9/S9</f>
        <v>0.90985395108499212</v>
      </c>
      <c r="Z9" s="131">
        <f>Z10+Z17+Z24+Z36+Z47+Z67+Z85+Z109+Z133</f>
        <v>65310</v>
      </c>
      <c r="AA9" s="111">
        <f t="shared" ref="AA9:AA10" si="10">Z9/S9</f>
        <v>0.87428548479940027</v>
      </c>
      <c r="AB9" s="131">
        <f>AB10+AB17+AB24+AB36+AB47+AB67+AB85+AB109+AB133</f>
        <v>54391</v>
      </c>
      <c r="AC9" s="111">
        <f t="shared" ref="AC9:AC10" si="11">AB9/S9</f>
        <v>0.7281160894767138</v>
      </c>
      <c r="AD9" s="131">
        <f>AD10+AD17+AD24+AD36+AD47+AD67+AD85+AD109+AD133</f>
        <v>67133</v>
      </c>
      <c r="AE9" s="112">
        <f t="shared" ref="AE9:AE10" si="12">AD9/S9</f>
        <v>0.89868944190840816</v>
      </c>
      <c r="AF9" s="121">
        <f>AF10+AF17+AF24+AF36+AF47+AF67+AF85+AF109+AF133</f>
        <v>46086</v>
      </c>
      <c r="AG9" s="131">
        <f>AG10+AG17+AG24+AG36+AG47+AG67+AG85+AG109+AG133</f>
        <v>6379</v>
      </c>
      <c r="AH9" s="111">
        <f>AG9/AF9</f>
        <v>0.13841513691793603</v>
      </c>
      <c r="AI9" s="121">
        <f>AI10+AI17+AI24+AI36+AI47+AI67+AI85+AI109+AI133</f>
        <v>72099</v>
      </c>
      <c r="AJ9" s="131">
        <f>AJ10+AJ17+AJ24+AJ36+AJ47+AJ67+AJ85+AJ109+AJ133</f>
        <v>52025</v>
      </c>
      <c r="AK9" s="111">
        <f t="shared" ref="AK9:AK67" si="13">AJ9/AI9</f>
        <v>0.72157727569037022</v>
      </c>
      <c r="AL9" s="131">
        <f>AL10+AL17+AL24+AL36+AL47+AL67+AL85+AL109+AL133</f>
        <v>47479</v>
      </c>
      <c r="AM9" s="111">
        <f t="shared" ref="AM9:AM24" si="14">AL9/AI9</f>
        <v>0.65852508356565276</v>
      </c>
    </row>
    <row r="10" spans="1:39" x14ac:dyDescent="0.2">
      <c r="A10" s="109" t="s">
        <v>13</v>
      </c>
      <c r="B10" s="122">
        <f>SUM(B11:B16)</f>
        <v>1331</v>
      </c>
      <c r="C10" s="130">
        <f>SUM(C11:C16)</f>
        <v>1184</v>
      </c>
      <c r="D10" s="110">
        <f t="shared" si="0"/>
        <v>0.88955672426746812</v>
      </c>
      <c r="E10" s="130">
        <f>SUM(E11:E16)</f>
        <v>1190</v>
      </c>
      <c r="F10" s="110">
        <f t="shared" si="1"/>
        <v>0.89406461307287755</v>
      </c>
      <c r="G10" s="130">
        <f>SUM(G11:G16)</f>
        <v>682</v>
      </c>
      <c r="H10" s="110">
        <f t="shared" si="2"/>
        <v>0.51239669421487599</v>
      </c>
      <c r="I10" s="130">
        <f>SUM(I11:I16)</f>
        <v>1190</v>
      </c>
      <c r="J10" s="110">
        <f t="shared" si="3"/>
        <v>0.89406461307287755</v>
      </c>
      <c r="K10" s="130">
        <f>SUM(K11:K16)</f>
        <v>1190</v>
      </c>
      <c r="L10" s="110">
        <f>K10/B10</f>
        <v>0.89406461307287755</v>
      </c>
      <c r="M10" s="130">
        <f>SUM(M11:M16)</f>
        <v>1218</v>
      </c>
      <c r="N10" s="110">
        <f t="shared" si="4"/>
        <v>0.91510142749812173</v>
      </c>
      <c r="O10" s="130">
        <f>SUM(O11:O16)</f>
        <v>1259</v>
      </c>
      <c r="P10" s="110">
        <f t="shared" si="5"/>
        <v>0.94590533433508639</v>
      </c>
      <c r="Q10" s="130">
        <f>SUM(Q11:Q16)</f>
        <v>702</v>
      </c>
      <c r="R10" s="110">
        <f t="shared" si="6"/>
        <v>0.52742299023290762</v>
      </c>
      <c r="S10" s="113">
        <f>SUM(S11:S16)</f>
        <v>1362</v>
      </c>
      <c r="T10" s="126">
        <f>SUM(T11:T16)</f>
        <v>1287</v>
      </c>
      <c r="U10" s="127">
        <f t="shared" si="7"/>
        <v>0.94493392070484583</v>
      </c>
      <c r="V10" s="126">
        <f>SUM(V11:V16)</f>
        <v>994</v>
      </c>
      <c r="W10" s="127">
        <f t="shared" si="8"/>
        <v>0.72980910425844348</v>
      </c>
      <c r="X10" s="126">
        <f>SUM(X11:X16)</f>
        <v>1289</v>
      </c>
      <c r="Y10" s="127">
        <f t="shared" si="9"/>
        <v>0.94640234948604995</v>
      </c>
      <c r="Z10" s="126">
        <f>SUM(Z11:Z16)</f>
        <v>1242</v>
      </c>
      <c r="AA10" s="127">
        <f t="shared" si="10"/>
        <v>0.91189427312775329</v>
      </c>
      <c r="AB10" s="126">
        <f>SUM(AB11:AB16)</f>
        <v>1036</v>
      </c>
      <c r="AC10" s="127">
        <f t="shared" si="11"/>
        <v>0.76064610866372984</v>
      </c>
      <c r="AD10" s="132">
        <f>SUM(AD11:AD16)</f>
        <v>1270</v>
      </c>
      <c r="AE10" s="114">
        <f t="shared" si="12"/>
        <v>0.9324522760646109</v>
      </c>
      <c r="AF10" s="113">
        <f>SUM(AF11:AF16)</f>
        <v>909</v>
      </c>
      <c r="AG10" s="126">
        <f>SUM(AG11:AG16)</f>
        <v>140</v>
      </c>
      <c r="AH10" s="127">
        <f t="shared" ref="AH10:AH67" si="15">AG10/AF10</f>
        <v>0.15401540154015403</v>
      </c>
      <c r="AI10" s="113">
        <f>SUM(AI11:AI16)</f>
        <v>1331</v>
      </c>
      <c r="AJ10" s="126">
        <f>SUM(AJ11:AJ16)</f>
        <v>818</v>
      </c>
      <c r="AK10" s="127">
        <f t="shared" si="13"/>
        <v>0.61457550713749065</v>
      </c>
      <c r="AL10" s="126">
        <f>SUM(AL11:AL16)</f>
        <v>749</v>
      </c>
      <c r="AM10" s="127">
        <f t="shared" si="14"/>
        <v>0.5627347858752817</v>
      </c>
    </row>
    <row r="11" spans="1:39" x14ac:dyDescent="0.2">
      <c r="A11" s="93" t="s">
        <v>15</v>
      </c>
      <c r="B11" s="133">
        <v>53</v>
      </c>
      <c r="C11" s="123">
        <v>40</v>
      </c>
      <c r="D11" s="9">
        <v>0.75471698113207553</v>
      </c>
      <c r="E11" s="123">
        <v>40</v>
      </c>
      <c r="F11" s="9">
        <v>0.75471698113207553</v>
      </c>
      <c r="G11" s="123">
        <v>9</v>
      </c>
      <c r="H11" s="9">
        <v>0.16981132075471697</v>
      </c>
      <c r="I11" s="123">
        <v>40</v>
      </c>
      <c r="J11" s="9">
        <v>0.75471698113207553</v>
      </c>
      <c r="K11" s="123">
        <v>40</v>
      </c>
      <c r="L11" s="9">
        <v>0.75471698113207553</v>
      </c>
      <c r="M11" s="123">
        <v>34</v>
      </c>
      <c r="N11" s="9">
        <v>0.64150943396226412</v>
      </c>
      <c r="O11" s="123">
        <v>35</v>
      </c>
      <c r="P11" s="9">
        <v>0.660377358490566</v>
      </c>
      <c r="Q11" s="123">
        <v>31</v>
      </c>
      <c r="R11" s="9">
        <v>0.58490566037735847</v>
      </c>
      <c r="S11" s="133">
        <v>54</v>
      </c>
      <c r="T11" s="123">
        <v>45</v>
      </c>
      <c r="U11" s="9">
        <v>0.83333333333333337</v>
      </c>
      <c r="V11" s="123">
        <v>53</v>
      </c>
      <c r="W11" s="9">
        <v>0.98148148148148151</v>
      </c>
      <c r="X11" s="123">
        <v>45</v>
      </c>
      <c r="Y11" s="9">
        <v>0.83333333333333337</v>
      </c>
      <c r="Z11" s="123">
        <v>45</v>
      </c>
      <c r="AA11" s="9">
        <v>0.83333333333333337</v>
      </c>
      <c r="AB11" s="123">
        <v>57</v>
      </c>
      <c r="AC11" s="9">
        <v>1.0555555555555556</v>
      </c>
      <c r="AD11" s="123">
        <v>45</v>
      </c>
      <c r="AE11" s="101">
        <v>0.83333333333333337</v>
      </c>
      <c r="AF11" s="133">
        <v>31</v>
      </c>
      <c r="AG11" s="123">
        <v>26</v>
      </c>
      <c r="AH11" s="9">
        <v>0.83870967741935487</v>
      </c>
      <c r="AI11" s="133">
        <v>53</v>
      </c>
      <c r="AJ11" s="123">
        <v>38</v>
      </c>
      <c r="AK11" s="9">
        <v>0.71698113207547165</v>
      </c>
      <c r="AL11" s="123">
        <v>43</v>
      </c>
      <c r="AM11" s="9">
        <v>0.81132075471698117</v>
      </c>
    </row>
    <row r="12" spans="1:39" x14ac:dyDescent="0.2">
      <c r="A12" s="94" t="s">
        <v>16</v>
      </c>
      <c r="B12" s="134">
        <v>101</v>
      </c>
      <c r="C12" s="124">
        <v>77</v>
      </c>
      <c r="D12" s="14">
        <v>0.76237623762376239</v>
      </c>
      <c r="E12" s="124">
        <v>77</v>
      </c>
      <c r="F12" s="14">
        <v>0.76237623762376239</v>
      </c>
      <c r="G12" s="124">
        <v>1</v>
      </c>
      <c r="H12" s="14">
        <v>9.9009900990099011E-3</v>
      </c>
      <c r="I12" s="124">
        <v>77</v>
      </c>
      <c r="J12" s="14">
        <v>0.76237623762376239</v>
      </c>
      <c r="K12" s="124">
        <v>77</v>
      </c>
      <c r="L12" s="14">
        <v>0.76237623762376239</v>
      </c>
      <c r="M12" s="124">
        <v>72</v>
      </c>
      <c r="N12" s="14">
        <v>0.71287128712871284</v>
      </c>
      <c r="O12" s="124">
        <v>74</v>
      </c>
      <c r="P12" s="14">
        <v>0.73267326732673266</v>
      </c>
      <c r="Q12" s="124">
        <v>42</v>
      </c>
      <c r="R12" s="14">
        <v>0.41584158415841582</v>
      </c>
      <c r="S12" s="134">
        <v>108</v>
      </c>
      <c r="T12" s="124">
        <v>99</v>
      </c>
      <c r="U12" s="14">
        <v>0.91666666666666663</v>
      </c>
      <c r="V12" s="124">
        <v>77</v>
      </c>
      <c r="W12" s="14">
        <v>0.71296296296296291</v>
      </c>
      <c r="X12" s="124">
        <v>99</v>
      </c>
      <c r="Y12" s="14">
        <v>0.91666666666666663</v>
      </c>
      <c r="Z12" s="124">
        <v>100</v>
      </c>
      <c r="AA12" s="14">
        <v>0.92592592592592593</v>
      </c>
      <c r="AB12" s="124">
        <v>75</v>
      </c>
      <c r="AC12" s="14">
        <v>0.69444444444444442</v>
      </c>
      <c r="AD12" s="124">
        <v>99</v>
      </c>
      <c r="AE12" s="104">
        <v>0.91666666666666663</v>
      </c>
      <c r="AF12" s="134">
        <v>74</v>
      </c>
      <c r="AG12" s="124">
        <v>7</v>
      </c>
      <c r="AH12" s="14">
        <v>9.45945945945946E-2</v>
      </c>
      <c r="AI12" s="134">
        <v>101</v>
      </c>
      <c r="AJ12" s="124">
        <v>51</v>
      </c>
      <c r="AK12" s="14">
        <v>0.50495049504950495</v>
      </c>
      <c r="AL12" s="124">
        <v>59</v>
      </c>
      <c r="AM12" s="14">
        <v>0.58415841584158412</v>
      </c>
    </row>
    <row r="13" spans="1:39" x14ac:dyDescent="0.2">
      <c r="A13" s="93" t="s">
        <v>14</v>
      </c>
      <c r="B13" s="133">
        <v>547</v>
      </c>
      <c r="C13" s="123">
        <v>528</v>
      </c>
      <c r="D13" s="9">
        <v>0.96526508226691043</v>
      </c>
      <c r="E13" s="123">
        <v>528</v>
      </c>
      <c r="F13" s="9">
        <v>0.96526508226691043</v>
      </c>
      <c r="G13" s="123">
        <v>611</v>
      </c>
      <c r="H13" s="9">
        <v>1.117001828153565</v>
      </c>
      <c r="I13" s="123">
        <v>528</v>
      </c>
      <c r="J13" s="9">
        <v>0.96526508226691043</v>
      </c>
      <c r="K13" s="123">
        <v>528</v>
      </c>
      <c r="L13" s="9">
        <v>0.96526508226691043</v>
      </c>
      <c r="M13" s="123">
        <v>539</v>
      </c>
      <c r="N13" s="9">
        <v>0.98537477148080443</v>
      </c>
      <c r="O13" s="123">
        <v>556</v>
      </c>
      <c r="P13" s="9">
        <v>1.0164533820840951</v>
      </c>
      <c r="Q13" s="123">
        <v>349</v>
      </c>
      <c r="R13" s="9">
        <v>0.63802559414990856</v>
      </c>
      <c r="S13" s="133">
        <v>551</v>
      </c>
      <c r="T13" s="123">
        <v>535</v>
      </c>
      <c r="U13" s="9">
        <v>0.97096188747731393</v>
      </c>
      <c r="V13" s="123">
        <v>382</v>
      </c>
      <c r="W13" s="9">
        <v>0.69328493647912881</v>
      </c>
      <c r="X13" s="123">
        <v>537</v>
      </c>
      <c r="Y13" s="9">
        <v>0.97459165154264971</v>
      </c>
      <c r="Z13" s="123">
        <v>491</v>
      </c>
      <c r="AA13" s="9">
        <v>0.89110707803992739</v>
      </c>
      <c r="AB13" s="123">
        <v>399</v>
      </c>
      <c r="AC13" s="9">
        <v>0.72413793103448276</v>
      </c>
      <c r="AD13" s="123">
        <v>543</v>
      </c>
      <c r="AE13" s="101">
        <v>0.98548094373865702</v>
      </c>
      <c r="AF13" s="133">
        <v>318</v>
      </c>
      <c r="AG13" s="123">
        <v>67</v>
      </c>
      <c r="AH13" s="9">
        <v>0.21069182389937108</v>
      </c>
      <c r="AI13" s="133">
        <v>547</v>
      </c>
      <c r="AJ13" s="123">
        <v>389</v>
      </c>
      <c r="AK13" s="9">
        <v>0.71115173674588661</v>
      </c>
      <c r="AL13" s="123">
        <v>329</v>
      </c>
      <c r="AM13" s="9">
        <v>0.60146252285191959</v>
      </c>
    </row>
    <row r="14" spans="1:39" x14ac:dyDescent="0.2">
      <c r="A14" s="94" t="s">
        <v>17</v>
      </c>
      <c r="B14" s="134">
        <v>134</v>
      </c>
      <c r="C14" s="124">
        <v>128</v>
      </c>
      <c r="D14" s="14">
        <v>0.95522388059701491</v>
      </c>
      <c r="E14" s="124">
        <v>127</v>
      </c>
      <c r="F14" s="14">
        <v>0.94776119402985071</v>
      </c>
      <c r="G14" s="124">
        <v>20</v>
      </c>
      <c r="H14" s="14">
        <v>0.14925373134328357</v>
      </c>
      <c r="I14" s="124">
        <v>127</v>
      </c>
      <c r="J14" s="14">
        <v>0.94776119402985071</v>
      </c>
      <c r="K14" s="124">
        <v>127</v>
      </c>
      <c r="L14" s="14">
        <v>0.94776119402985071</v>
      </c>
      <c r="M14" s="124">
        <v>144</v>
      </c>
      <c r="N14" s="14">
        <v>1.0746268656716418</v>
      </c>
      <c r="O14" s="124">
        <v>145</v>
      </c>
      <c r="P14" s="14">
        <v>1.0820895522388059</v>
      </c>
      <c r="Q14" s="124">
        <v>74</v>
      </c>
      <c r="R14" s="14">
        <v>0.55223880597014929</v>
      </c>
      <c r="S14" s="134">
        <v>136</v>
      </c>
      <c r="T14" s="124">
        <v>135</v>
      </c>
      <c r="U14" s="14">
        <v>0.99264705882352944</v>
      </c>
      <c r="V14" s="124">
        <v>97</v>
      </c>
      <c r="W14" s="14">
        <v>0.71323529411764708</v>
      </c>
      <c r="X14" s="124">
        <v>135</v>
      </c>
      <c r="Y14" s="14">
        <v>0.99264705882352944</v>
      </c>
      <c r="Z14" s="124">
        <v>136</v>
      </c>
      <c r="AA14" s="14">
        <v>1</v>
      </c>
      <c r="AB14" s="124">
        <v>109</v>
      </c>
      <c r="AC14" s="14">
        <v>0.80147058823529416</v>
      </c>
      <c r="AD14" s="124">
        <v>136</v>
      </c>
      <c r="AE14" s="104">
        <v>1</v>
      </c>
      <c r="AF14" s="134">
        <v>120</v>
      </c>
      <c r="AG14" s="124">
        <v>10</v>
      </c>
      <c r="AH14" s="14">
        <v>8.3333333333333329E-2</v>
      </c>
      <c r="AI14" s="134">
        <v>134</v>
      </c>
      <c r="AJ14" s="124">
        <v>98</v>
      </c>
      <c r="AK14" s="14">
        <v>0.73134328358208955</v>
      </c>
      <c r="AL14" s="124">
        <v>85</v>
      </c>
      <c r="AM14" s="14">
        <v>0.63432835820895528</v>
      </c>
    </row>
    <row r="15" spans="1:39" x14ac:dyDescent="0.2">
      <c r="A15" s="93" t="s">
        <v>18</v>
      </c>
      <c r="B15" s="133">
        <v>218</v>
      </c>
      <c r="C15" s="123">
        <v>202</v>
      </c>
      <c r="D15" s="9">
        <v>0.92660550458715596</v>
      </c>
      <c r="E15" s="123">
        <v>205</v>
      </c>
      <c r="F15" s="9">
        <v>0.94036697247706424</v>
      </c>
      <c r="G15" s="123">
        <v>17</v>
      </c>
      <c r="H15" s="9">
        <v>7.7981651376146793E-2</v>
      </c>
      <c r="I15" s="123">
        <v>205</v>
      </c>
      <c r="J15" s="9">
        <v>0.94036697247706424</v>
      </c>
      <c r="K15" s="123">
        <v>205</v>
      </c>
      <c r="L15" s="9">
        <v>0.94036697247706424</v>
      </c>
      <c r="M15" s="123">
        <v>219</v>
      </c>
      <c r="N15" s="9">
        <v>1.0045871559633028</v>
      </c>
      <c r="O15" s="123">
        <v>224</v>
      </c>
      <c r="P15" s="9">
        <v>1.0275229357798166</v>
      </c>
      <c r="Q15" s="123">
        <v>108</v>
      </c>
      <c r="R15" s="9">
        <v>0.49541284403669728</v>
      </c>
      <c r="S15" s="133">
        <v>228</v>
      </c>
      <c r="T15" s="123">
        <v>228</v>
      </c>
      <c r="U15" s="9">
        <v>1</v>
      </c>
      <c r="V15" s="123">
        <v>193</v>
      </c>
      <c r="W15" s="9">
        <v>0.84649122807017541</v>
      </c>
      <c r="X15" s="123">
        <v>229</v>
      </c>
      <c r="Y15" s="9">
        <v>1.0043859649122806</v>
      </c>
      <c r="Z15" s="123">
        <v>231</v>
      </c>
      <c r="AA15" s="9">
        <v>1.013157894736842</v>
      </c>
      <c r="AB15" s="123">
        <v>205</v>
      </c>
      <c r="AC15" s="9">
        <v>0.89912280701754388</v>
      </c>
      <c r="AD15" s="123">
        <v>226</v>
      </c>
      <c r="AE15" s="101">
        <v>0.99122807017543857</v>
      </c>
      <c r="AF15" s="133">
        <v>154</v>
      </c>
      <c r="AG15" s="123">
        <v>19</v>
      </c>
      <c r="AH15" s="9">
        <v>0.12337662337662338</v>
      </c>
      <c r="AI15" s="133">
        <v>218</v>
      </c>
      <c r="AJ15" s="123">
        <v>117</v>
      </c>
      <c r="AK15" s="9">
        <v>0.53669724770642202</v>
      </c>
      <c r="AL15" s="123">
        <v>81</v>
      </c>
      <c r="AM15" s="9">
        <v>0.37155963302752293</v>
      </c>
    </row>
    <row r="16" spans="1:39" ht="13.5" thickBot="1" x14ac:dyDescent="0.25">
      <c r="A16" s="95" t="s">
        <v>19</v>
      </c>
      <c r="B16" s="135">
        <v>278</v>
      </c>
      <c r="C16" s="125">
        <v>209</v>
      </c>
      <c r="D16" s="25">
        <v>0.75179856115107913</v>
      </c>
      <c r="E16" s="125">
        <v>213</v>
      </c>
      <c r="F16" s="25">
        <v>0.76618705035971224</v>
      </c>
      <c r="G16" s="125">
        <v>24</v>
      </c>
      <c r="H16" s="25">
        <v>8.6330935251798566E-2</v>
      </c>
      <c r="I16" s="125">
        <v>213</v>
      </c>
      <c r="J16" s="25">
        <v>0.76618705035971224</v>
      </c>
      <c r="K16" s="125">
        <v>213</v>
      </c>
      <c r="L16" s="25">
        <v>0.76618705035971224</v>
      </c>
      <c r="M16" s="125">
        <v>210</v>
      </c>
      <c r="N16" s="25">
        <v>0.75539568345323738</v>
      </c>
      <c r="O16" s="125">
        <v>225</v>
      </c>
      <c r="P16" s="25">
        <v>0.80935251798561147</v>
      </c>
      <c r="Q16" s="125">
        <v>98</v>
      </c>
      <c r="R16" s="25">
        <v>0.35251798561151076</v>
      </c>
      <c r="S16" s="135">
        <v>285</v>
      </c>
      <c r="T16" s="125">
        <v>245</v>
      </c>
      <c r="U16" s="25">
        <v>0.85964912280701755</v>
      </c>
      <c r="V16" s="125">
        <v>192</v>
      </c>
      <c r="W16" s="25">
        <v>0.67368421052631577</v>
      </c>
      <c r="X16" s="125">
        <v>244</v>
      </c>
      <c r="Y16" s="25">
        <v>0.85614035087719298</v>
      </c>
      <c r="Z16" s="125">
        <v>239</v>
      </c>
      <c r="AA16" s="25">
        <v>0.83859649122807023</v>
      </c>
      <c r="AB16" s="125">
        <v>191</v>
      </c>
      <c r="AC16" s="25">
        <v>0.6701754385964912</v>
      </c>
      <c r="AD16" s="125">
        <v>221</v>
      </c>
      <c r="AE16" s="106">
        <v>0.77543859649122804</v>
      </c>
      <c r="AF16" s="135">
        <v>212</v>
      </c>
      <c r="AG16" s="125">
        <v>11</v>
      </c>
      <c r="AH16" s="25">
        <v>5.1886792452830191E-2</v>
      </c>
      <c r="AI16" s="135">
        <v>278</v>
      </c>
      <c r="AJ16" s="125">
        <v>125</v>
      </c>
      <c r="AK16" s="25">
        <v>0.44964028776978415</v>
      </c>
      <c r="AL16" s="125">
        <v>152</v>
      </c>
      <c r="AM16" s="25">
        <v>0.5467625899280576</v>
      </c>
    </row>
    <row r="17" spans="1:39" x14ac:dyDescent="0.2">
      <c r="A17" s="109" t="s">
        <v>20</v>
      </c>
      <c r="B17" s="113">
        <f>SUM(B18:B23)</f>
        <v>4236</v>
      </c>
      <c r="C17" s="126">
        <f>SUM(C18:C23)</f>
        <v>3877</v>
      </c>
      <c r="D17" s="127">
        <f t="shared" ref="D17" si="16">C17/B17</f>
        <v>0.91525023607176581</v>
      </c>
      <c r="E17" s="126">
        <f>SUM(E18:E23)</f>
        <v>3980</v>
      </c>
      <c r="F17" s="127">
        <f t="shared" ref="F17" si="17">E17/B17</f>
        <v>0.93956562795089704</v>
      </c>
      <c r="G17" s="126">
        <f>SUM(G18:G23)</f>
        <v>4513</v>
      </c>
      <c r="H17" s="127">
        <f t="shared" ref="H17" si="18">G17/B17</f>
        <v>1.065391879131256</v>
      </c>
      <c r="I17" s="126">
        <f>SUM(I18:I23)</f>
        <v>3980</v>
      </c>
      <c r="J17" s="127">
        <f t="shared" ref="J17" si="19">I17/B17</f>
        <v>0.93956562795089704</v>
      </c>
      <c r="K17" s="126">
        <f>SUM(K18:K23)</f>
        <v>3980</v>
      </c>
      <c r="L17" s="127">
        <f>K17/B17</f>
        <v>0.93956562795089704</v>
      </c>
      <c r="M17" s="126">
        <f>SUM(M18:M23)</f>
        <v>4085</v>
      </c>
      <c r="N17" s="127">
        <f t="shared" ref="N17" si="20">M17/B17</f>
        <v>0.96435316336166199</v>
      </c>
      <c r="O17" s="126">
        <f>SUM(O18:O23)</f>
        <v>4518</v>
      </c>
      <c r="P17" s="127">
        <f t="shared" ref="P17" si="21">O17/B17</f>
        <v>1.06657223796034</v>
      </c>
      <c r="Q17" s="126">
        <f>SUM(Q18:Q23)</f>
        <v>2044</v>
      </c>
      <c r="R17" s="127">
        <f t="shared" ref="R17" si="22">Q17/(B17)</f>
        <v>0.48253068932955617</v>
      </c>
      <c r="S17" s="113">
        <f>SUM(S18:S23)</f>
        <v>4433</v>
      </c>
      <c r="T17" s="126">
        <f>SUM(T18:T23)</f>
        <v>4422</v>
      </c>
      <c r="U17" s="127">
        <f t="shared" ref="U17" si="23">T17/S17</f>
        <v>0.9975186104218362</v>
      </c>
      <c r="V17" s="132">
        <f>SUM(V18:V23)</f>
        <v>2579</v>
      </c>
      <c r="W17" s="127">
        <f t="shared" ref="W17" si="24">V17/S17</f>
        <v>0.58177306564403342</v>
      </c>
      <c r="X17" s="126">
        <f>SUM(X18:X23)</f>
        <v>4449</v>
      </c>
      <c r="Y17" s="127">
        <f t="shared" ref="Y17" si="25">X17/S17</f>
        <v>1.0036092939318746</v>
      </c>
      <c r="Z17" s="126">
        <f>SUM(Z18:Z23)</f>
        <v>4282</v>
      </c>
      <c r="AA17" s="127">
        <f t="shared" ref="AA17" si="26">Z17/S17</f>
        <v>0.9659372885179337</v>
      </c>
      <c r="AB17" s="126">
        <f>SUM(AB18:AB23)</f>
        <v>3085</v>
      </c>
      <c r="AC17" s="127">
        <f t="shared" ref="AC17" si="27">AB17/S17</f>
        <v>0.69591698623956688</v>
      </c>
      <c r="AD17" s="126">
        <f>SUM(AD18:AD23)</f>
        <v>3944</v>
      </c>
      <c r="AE17" s="114">
        <f t="shared" ref="AE17" si="28">AD17/S17</f>
        <v>0.88969095420708322</v>
      </c>
      <c r="AF17" s="113">
        <f>SUM(AF18:AF23)</f>
        <v>2815</v>
      </c>
      <c r="AG17" s="126">
        <f>SUM(AG18:AG23)</f>
        <v>259</v>
      </c>
      <c r="AH17" s="127">
        <f t="shared" si="15"/>
        <v>9.2007104795737121E-2</v>
      </c>
      <c r="AI17" s="148">
        <f>SUM(AI18:AI23)</f>
        <v>4236</v>
      </c>
      <c r="AJ17" s="126">
        <f>SUM(AJ18:AJ23)</f>
        <v>3389</v>
      </c>
      <c r="AK17" s="127">
        <f t="shared" si="13"/>
        <v>0.80004721435316339</v>
      </c>
      <c r="AL17" s="132">
        <f>SUM(AL18:AL23)</f>
        <v>3315</v>
      </c>
      <c r="AM17" s="127">
        <f t="shared" si="14"/>
        <v>0.78257790368271951</v>
      </c>
    </row>
    <row r="18" spans="1:39" x14ac:dyDescent="0.2">
      <c r="A18" s="93" t="s">
        <v>22</v>
      </c>
      <c r="B18" s="133">
        <v>432</v>
      </c>
      <c r="C18" s="123">
        <v>370</v>
      </c>
      <c r="D18" s="9">
        <v>0.85648148148148151</v>
      </c>
      <c r="E18" s="123">
        <v>383</v>
      </c>
      <c r="F18" s="9">
        <v>0.88657407407407407</v>
      </c>
      <c r="G18" s="123">
        <v>66</v>
      </c>
      <c r="H18" s="9">
        <v>0.15277777777777779</v>
      </c>
      <c r="I18" s="123">
        <v>383</v>
      </c>
      <c r="J18" s="9">
        <v>0.88657407407407407</v>
      </c>
      <c r="K18" s="123">
        <v>383</v>
      </c>
      <c r="L18" s="9">
        <v>0.88657407407407407</v>
      </c>
      <c r="M18" s="123">
        <v>399</v>
      </c>
      <c r="N18" s="9">
        <v>0.92361111111111116</v>
      </c>
      <c r="O18" s="123">
        <v>437</v>
      </c>
      <c r="P18" s="9">
        <v>1.0115740740740742</v>
      </c>
      <c r="Q18" s="123">
        <v>220</v>
      </c>
      <c r="R18" s="9">
        <v>0.5092592592592593</v>
      </c>
      <c r="S18" s="133">
        <v>447</v>
      </c>
      <c r="T18" s="123">
        <v>451</v>
      </c>
      <c r="U18" s="9">
        <v>1.0089485458612975</v>
      </c>
      <c r="V18" s="123">
        <v>244</v>
      </c>
      <c r="W18" s="9">
        <v>0.54586129753914991</v>
      </c>
      <c r="X18" s="123">
        <v>453</v>
      </c>
      <c r="Y18" s="9">
        <v>1.0134228187919463</v>
      </c>
      <c r="Z18" s="123">
        <v>439</v>
      </c>
      <c r="AA18" s="9">
        <v>0.98210290827740487</v>
      </c>
      <c r="AB18" s="123">
        <v>366</v>
      </c>
      <c r="AC18" s="9">
        <v>0.81879194630872487</v>
      </c>
      <c r="AD18" s="123">
        <v>448</v>
      </c>
      <c r="AE18" s="101">
        <v>1.0022371364653244</v>
      </c>
      <c r="AF18" s="133">
        <v>339</v>
      </c>
      <c r="AG18" s="123">
        <v>31</v>
      </c>
      <c r="AH18" s="9">
        <v>9.1445427728613568E-2</v>
      </c>
      <c r="AI18" s="133">
        <v>432</v>
      </c>
      <c r="AJ18" s="123">
        <v>302</v>
      </c>
      <c r="AK18" s="9">
        <v>0.69907407407407407</v>
      </c>
      <c r="AL18" s="123">
        <v>307</v>
      </c>
      <c r="AM18" s="9">
        <v>0.71064814814814814</v>
      </c>
    </row>
    <row r="19" spans="1:39" x14ac:dyDescent="0.2">
      <c r="A19" s="94" t="s">
        <v>21</v>
      </c>
      <c r="B19" s="134">
        <v>1552</v>
      </c>
      <c r="C19" s="124">
        <v>1261</v>
      </c>
      <c r="D19" s="14">
        <v>0.8125</v>
      </c>
      <c r="E19" s="124">
        <v>1360</v>
      </c>
      <c r="F19" s="14">
        <v>0.87628865979381443</v>
      </c>
      <c r="G19" s="124">
        <v>3776</v>
      </c>
      <c r="H19" s="14">
        <v>2.4329896907216493</v>
      </c>
      <c r="I19" s="124">
        <v>1360</v>
      </c>
      <c r="J19" s="14">
        <v>0.87628865979381443</v>
      </c>
      <c r="K19" s="124">
        <v>1360</v>
      </c>
      <c r="L19" s="14">
        <v>0.87628865979381443</v>
      </c>
      <c r="M19" s="124">
        <v>1417</v>
      </c>
      <c r="N19" s="14">
        <v>0.91301546391752575</v>
      </c>
      <c r="O19" s="124">
        <v>1501</v>
      </c>
      <c r="P19" s="14">
        <v>0.96713917525773196</v>
      </c>
      <c r="Q19" s="124">
        <v>646</v>
      </c>
      <c r="R19" s="14">
        <v>0.41623711340206188</v>
      </c>
      <c r="S19" s="134">
        <v>1633</v>
      </c>
      <c r="T19" s="124">
        <v>1447</v>
      </c>
      <c r="U19" s="14">
        <v>0.88609920391916719</v>
      </c>
      <c r="V19" s="124">
        <v>982</v>
      </c>
      <c r="W19" s="14">
        <v>0.60134721371708511</v>
      </c>
      <c r="X19" s="124">
        <v>1407</v>
      </c>
      <c r="Y19" s="14">
        <v>0.86160440906307412</v>
      </c>
      <c r="Z19" s="124">
        <v>1370</v>
      </c>
      <c r="AA19" s="14">
        <v>0.83894672382118796</v>
      </c>
      <c r="AB19" s="124">
        <v>897</v>
      </c>
      <c r="AC19" s="14">
        <v>0.54929577464788737</v>
      </c>
      <c r="AD19" s="124">
        <v>1212</v>
      </c>
      <c r="AE19" s="104">
        <v>0.74219228413962035</v>
      </c>
      <c r="AF19" s="134">
        <v>936</v>
      </c>
      <c r="AG19" s="124">
        <v>123</v>
      </c>
      <c r="AH19" s="14">
        <v>0.13141025641025642</v>
      </c>
      <c r="AI19" s="134">
        <v>1552</v>
      </c>
      <c r="AJ19" s="124">
        <v>1281</v>
      </c>
      <c r="AK19" s="14">
        <v>0.82538659793814428</v>
      </c>
      <c r="AL19" s="124">
        <v>1218</v>
      </c>
      <c r="AM19" s="14">
        <v>0.78479381443298968</v>
      </c>
    </row>
    <row r="20" spans="1:39" x14ac:dyDescent="0.2">
      <c r="A20" s="93" t="s">
        <v>23</v>
      </c>
      <c r="B20" s="133">
        <v>905</v>
      </c>
      <c r="C20" s="123">
        <v>965</v>
      </c>
      <c r="D20" s="9">
        <v>1.0662983425414365</v>
      </c>
      <c r="E20" s="123">
        <v>935</v>
      </c>
      <c r="F20" s="9">
        <v>1.0331491712707181</v>
      </c>
      <c r="G20" s="123">
        <v>288</v>
      </c>
      <c r="H20" s="9">
        <v>0.318232044198895</v>
      </c>
      <c r="I20" s="123">
        <v>935</v>
      </c>
      <c r="J20" s="9">
        <v>1.0331491712707181</v>
      </c>
      <c r="K20" s="123">
        <v>935</v>
      </c>
      <c r="L20" s="9">
        <v>1.0331491712707181</v>
      </c>
      <c r="M20" s="123">
        <v>945</v>
      </c>
      <c r="N20" s="9">
        <v>1.0441988950276244</v>
      </c>
      <c r="O20" s="123">
        <v>1124</v>
      </c>
      <c r="P20" s="9">
        <v>1.2419889502762431</v>
      </c>
      <c r="Q20" s="123">
        <v>427</v>
      </c>
      <c r="R20" s="9">
        <v>0.47182320441988951</v>
      </c>
      <c r="S20" s="133">
        <v>944</v>
      </c>
      <c r="T20" s="123">
        <v>1048</v>
      </c>
      <c r="U20" s="9">
        <v>1.1101694915254237</v>
      </c>
      <c r="V20" s="123">
        <v>477</v>
      </c>
      <c r="W20" s="9">
        <v>0.50529661016949157</v>
      </c>
      <c r="X20" s="123">
        <v>1089</v>
      </c>
      <c r="Y20" s="9">
        <v>1.1536016949152543</v>
      </c>
      <c r="Z20" s="123">
        <v>1016</v>
      </c>
      <c r="AA20" s="9">
        <v>1.076271186440678</v>
      </c>
      <c r="AB20" s="123">
        <v>664</v>
      </c>
      <c r="AC20" s="9">
        <v>0.70338983050847459</v>
      </c>
      <c r="AD20" s="123">
        <v>836</v>
      </c>
      <c r="AE20" s="101">
        <v>0.88559322033898302</v>
      </c>
      <c r="AF20" s="133">
        <v>617</v>
      </c>
      <c r="AG20" s="123">
        <v>44</v>
      </c>
      <c r="AH20" s="9">
        <v>7.1312803889789306E-2</v>
      </c>
      <c r="AI20" s="133">
        <v>905</v>
      </c>
      <c r="AJ20" s="123">
        <v>773</v>
      </c>
      <c r="AK20" s="9">
        <v>0.85414364640883977</v>
      </c>
      <c r="AL20" s="123">
        <v>723</v>
      </c>
      <c r="AM20" s="9">
        <v>0.79889502762430942</v>
      </c>
    </row>
    <row r="21" spans="1:39" x14ac:dyDescent="0.2">
      <c r="A21" s="94" t="s">
        <v>24</v>
      </c>
      <c r="B21" s="134">
        <v>447</v>
      </c>
      <c r="C21" s="124">
        <v>430</v>
      </c>
      <c r="D21" s="14">
        <v>0.96196868008948544</v>
      </c>
      <c r="E21" s="124">
        <v>441</v>
      </c>
      <c r="F21" s="14">
        <v>0.98657718120805371</v>
      </c>
      <c r="G21" s="124">
        <v>119</v>
      </c>
      <c r="H21" s="14">
        <v>0.26621923937360181</v>
      </c>
      <c r="I21" s="124">
        <v>441</v>
      </c>
      <c r="J21" s="14">
        <v>0.98657718120805371</v>
      </c>
      <c r="K21" s="124">
        <v>441</v>
      </c>
      <c r="L21" s="14">
        <v>0.98657718120805371</v>
      </c>
      <c r="M21" s="124">
        <v>439</v>
      </c>
      <c r="N21" s="14">
        <v>0.98210290827740487</v>
      </c>
      <c r="O21" s="124">
        <v>531</v>
      </c>
      <c r="P21" s="14">
        <v>1.1879194630872483</v>
      </c>
      <c r="Q21" s="124">
        <v>298</v>
      </c>
      <c r="R21" s="14">
        <v>0.66666666666666663</v>
      </c>
      <c r="S21" s="134">
        <v>460</v>
      </c>
      <c r="T21" s="124">
        <v>514</v>
      </c>
      <c r="U21" s="14">
        <v>1.1173913043478261</v>
      </c>
      <c r="V21" s="124">
        <v>278</v>
      </c>
      <c r="W21" s="14">
        <v>0.60434782608695647</v>
      </c>
      <c r="X21" s="124">
        <v>528</v>
      </c>
      <c r="Y21" s="14">
        <v>1.1478260869565218</v>
      </c>
      <c r="Z21" s="124">
        <v>511</v>
      </c>
      <c r="AA21" s="14">
        <v>1.1108695652173912</v>
      </c>
      <c r="AB21" s="124">
        <v>384</v>
      </c>
      <c r="AC21" s="14">
        <v>0.83478260869565213</v>
      </c>
      <c r="AD21" s="124">
        <v>492</v>
      </c>
      <c r="AE21" s="104">
        <v>1.0695652173913044</v>
      </c>
      <c r="AF21" s="134">
        <v>317</v>
      </c>
      <c r="AG21" s="124">
        <v>19</v>
      </c>
      <c r="AH21" s="14">
        <v>5.993690851735016E-2</v>
      </c>
      <c r="AI21" s="134">
        <v>447</v>
      </c>
      <c r="AJ21" s="124">
        <v>325</v>
      </c>
      <c r="AK21" s="14">
        <v>0.72706935123042504</v>
      </c>
      <c r="AL21" s="124">
        <v>410</v>
      </c>
      <c r="AM21" s="14">
        <v>0.91722595078299773</v>
      </c>
    </row>
    <row r="22" spans="1:39" x14ac:dyDescent="0.2">
      <c r="A22" s="93" t="s">
        <v>25</v>
      </c>
      <c r="B22" s="133">
        <v>461</v>
      </c>
      <c r="C22" s="123">
        <v>358</v>
      </c>
      <c r="D22" s="9">
        <v>0.77657266811279824</v>
      </c>
      <c r="E22" s="123">
        <v>368</v>
      </c>
      <c r="F22" s="9">
        <v>0.79826464208242953</v>
      </c>
      <c r="G22" s="123">
        <v>109</v>
      </c>
      <c r="H22" s="9">
        <v>0.23644251626898047</v>
      </c>
      <c r="I22" s="123">
        <v>368</v>
      </c>
      <c r="J22" s="9">
        <v>0.79826464208242953</v>
      </c>
      <c r="K22" s="123">
        <v>368</v>
      </c>
      <c r="L22" s="9">
        <v>0.79826464208242953</v>
      </c>
      <c r="M22" s="123">
        <v>396</v>
      </c>
      <c r="N22" s="9">
        <v>0.85900216919739691</v>
      </c>
      <c r="O22" s="123">
        <v>414</v>
      </c>
      <c r="P22" s="9">
        <v>0.89804772234273322</v>
      </c>
      <c r="Q22" s="123">
        <v>200</v>
      </c>
      <c r="R22" s="9">
        <v>0.43383947939262474</v>
      </c>
      <c r="S22" s="133">
        <v>495</v>
      </c>
      <c r="T22" s="123">
        <v>475</v>
      </c>
      <c r="U22" s="9">
        <v>0.95959595959595956</v>
      </c>
      <c r="V22" s="123">
        <v>273</v>
      </c>
      <c r="W22" s="9">
        <v>0.55151515151515151</v>
      </c>
      <c r="X22" s="123">
        <v>487</v>
      </c>
      <c r="Y22" s="9">
        <v>0.98383838383838385</v>
      </c>
      <c r="Z22" s="123">
        <v>486</v>
      </c>
      <c r="AA22" s="9">
        <v>0.98181818181818181</v>
      </c>
      <c r="AB22" s="123">
        <v>368</v>
      </c>
      <c r="AC22" s="9">
        <v>0.74343434343434345</v>
      </c>
      <c r="AD22" s="123">
        <v>454</v>
      </c>
      <c r="AE22" s="101">
        <v>0.91717171717171719</v>
      </c>
      <c r="AF22" s="133">
        <v>317</v>
      </c>
      <c r="AG22" s="123">
        <v>11</v>
      </c>
      <c r="AH22" s="9">
        <v>3.4700315457413249E-2</v>
      </c>
      <c r="AI22" s="133">
        <v>461</v>
      </c>
      <c r="AJ22" s="123">
        <v>250</v>
      </c>
      <c r="AK22" s="9">
        <v>0.54229934924078094</v>
      </c>
      <c r="AL22" s="123">
        <v>250</v>
      </c>
      <c r="AM22" s="9">
        <v>0.54229934924078094</v>
      </c>
    </row>
    <row r="23" spans="1:39" ht="13.5" thickBot="1" x14ac:dyDescent="0.25">
      <c r="A23" s="95" t="s">
        <v>26</v>
      </c>
      <c r="B23" s="135">
        <v>439</v>
      </c>
      <c r="C23" s="125">
        <v>493</v>
      </c>
      <c r="D23" s="25">
        <v>1.1230068337129842</v>
      </c>
      <c r="E23" s="125">
        <v>493</v>
      </c>
      <c r="F23" s="25">
        <v>1.1230068337129842</v>
      </c>
      <c r="G23" s="125">
        <v>155</v>
      </c>
      <c r="H23" s="25">
        <v>0.35307517084282458</v>
      </c>
      <c r="I23" s="125">
        <v>493</v>
      </c>
      <c r="J23" s="25">
        <v>1.1230068337129842</v>
      </c>
      <c r="K23" s="125">
        <v>493</v>
      </c>
      <c r="L23" s="25">
        <v>1.1230068337129842</v>
      </c>
      <c r="M23" s="125">
        <v>489</v>
      </c>
      <c r="N23" s="25">
        <v>1.1138952164009113</v>
      </c>
      <c r="O23" s="125">
        <v>511</v>
      </c>
      <c r="P23" s="25">
        <v>1.1640091116173121</v>
      </c>
      <c r="Q23" s="125">
        <v>253</v>
      </c>
      <c r="R23" s="25">
        <v>0.57630979498861046</v>
      </c>
      <c r="S23" s="135">
        <v>454</v>
      </c>
      <c r="T23" s="125">
        <v>487</v>
      </c>
      <c r="U23" s="25">
        <v>1.0726872246696035</v>
      </c>
      <c r="V23" s="125">
        <v>325</v>
      </c>
      <c r="W23" s="25">
        <v>0.71585903083700442</v>
      </c>
      <c r="X23" s="125">
        <v>485</v>
      </c>
      <c r="Y23" s="25">
        <v>1.0682819383259912</v>
      </c>
      <c r="Z23" s="125">
        <v>460</v>
      </c>
      <c r="AA23" s="25">
        <v>1.0132158590308371</v>
      </c>
      <c r="AB23" s="125">
        <v>406</v>
      </c>
      <c r="AC23" s="25">
        <v>0.89427312775330392</v>
      </c>
      <c r="AD23" s="125">
        <v>502</v>
      </c>
      <c r="AE23" s="106">
        <v>1.105726872246696</v>
      </c>
      <c r="AF23" s="135">
        <v>289</v>
      </c>
      <c r="AG23" s="125">
        <v>31</v>
      </c>
      <c r="AH23" s="25">
        <v>0.10726643598615918</v>
      </c>
      <c r="AI23" s="135">
        <v>439</v>
      </c>
      <c r="AJ23" s="125">
        <v>458</v>
      </c>
      <c r="AK23" s="25">
        <v>1.0432801822323463</v>
      </c>
      <c r="AL23" s="125">
        <v>407</v>
      </c>
      <c r="AM23" s="25">
        <v>0.92710706150341682</v>
      </c>
    </row>
    <row r="24" spans="1:39" x14ac:dyDescent="0.2">
      <c r="A24" s="109" t="s">
        <v>27</v>
      </c>
      <c r="B24" s="113">
        <f>SUM(B25:B35)</f>
        <v>9961</v>
      </c>
      <c r="C24" s="126">
        <f>SUM(C25:C35)</f>
        <v>8903</v>
      </c>
      <c r="D24" s="127">
        <f t="shared" ref="D24" si="29">C24/B24</f>
        <v>0.89378576448147773</v>
      </c>
      <c r="E24" s="126">
        <f>SUM(E25:E35)</f>
        <v>9243</v>
      </c>
      <c r="F24" s="127">
        <f t="shared" ref="F24" si="30">E24/B24</f>
        <v>0.92791888364622022</v>
      </c>
      <c r="G24" s="126">
        <f>SUM(G25:G35)</f>
        <v>9695</v>
      </c>
      <c r="H24" s="127">
        <f t="shared" ref="H24" si="31">G24/B24</f>
        <v>0.97329585382993677</v>
      </c>
      <c r="I24" s="126">
        <f>SUM(I25:I35)</f>
        <v>9242</v>
      </c>
      <c r="J24" s="127">
        <f t="shared" ref="J24" si="32">I24/B24</f>
        <v>0.92781849211926515</v>
      </c>
      <c r="K24" s="126">
        <f>SUM(K25:K35)</f>
        <v>9230</v>
      </c>
      <c r="L24" s="127">
        <f>K24/B24</f>
        <v>0.92661379379580366</v>
      </c>
      <c r="M24" s="126">
        <f>SUM(M25:M35)</f>
        <v>8951</v>
      </c>
      <c r="N24" s="127">
        <f t="shared" ref="N24" si="33">M24/B24</f>
        <v>0.89860455777532378</v>
      </c>
      <c r="O24" s="126">
        <f>SUM(O25:O35)</f>
        <v>9919</v>
      </c>
      <c r="P24" s="127">
        <f t="shared" ref="P24" si="34">O24/B24</f>
        <v>0.9957835558678847</v>
      </c>
      <c r="Q24" s="126">
        <f>SUM(Q25:Q35)</f>
        <v>4822</v>
      </c>
      <c r="R24" s="127">
        <f t="shared" ref="R24" si="35">Q24/(B24)</f>
        <v>0.48408794297761271</v>
      </c>
      <c r="S24" s="113">
        <f>SUM(S25:S35)</f>
        <v>10217</v>
      </c>
      <c r="T24" s="126">
        <f>SUM(T25:T35)</f>
        <v>10591</v>
      </c>
      <c r="U24" s="127">
        <f t="shared" ref="U24" si="36">T24/S24</f>
        <v>1.0366056572379367</v>
      </c>
      <c r="V24" s="126">
        <f>SUM(V25:V35)</f>
        <v>6965</v>
      </c>
      <c r="W24" s="127">
        <f t="shared" ref="W24" si="37">V24/S24</f>
        <v>0.68170695898991873</v>
      </c>
      <c r="X24" s="126">
        <f>SUM(X25:X35)</f>
        <v>10224</v>
      </c>
      <c r="Y24" s="127">
        <f t="shared" ref="Y24" si="38">X24/S24</f>
        <v>1.0006851326221005</v>
      </c>
      <c r="Z24" s="126">
        <f>SUM(Z25:Z35)</f>
        <v>10221</v>
      </c>
      <c r="AA24" s="127">
        <f t="shared" ref="AA24" si="39">Z24/S24</f>
        <v>1.0003915043554858</v>
      </c>
      <c r="AB24" s="126">
        <f>SUM(AB25:AB35)</f>
        <v>8427</v>
      </c>
      <c r="AC24" s="127">
        <f>AB24/S24</f>
        <v>0.82480180092003519</v>
      </c>
      <c r="AD24" s="126">
        <f>SUM(AD25:AD35)</f>
        <v>9008</v>
      </c>
      <c r="AE24" s="114">
        <f t="shared" ref="AE24" si="40">AD24/S24</f>
        <v>0.88166780855437021</v>
      </c>
      <c r="AF24" s="113">
        <f>SUM(AF25:AF35)</f>
        <v>5502</v>
      </c>
      <c r="AG24" s="126">
        <f>SUM(AG25:AG35)</f>
        <v>563</v>
      </c>
      <c r="AH24" s="127">
        <f t="shared" si="15"/>
        <v>0.10232642675390767</v>
      </c>
      <c r="AI24" s="113">
        <f>SUM(AI25:AI35)</f>
        <v>9961</v>
      </c>
      <c r="AJ24" s="126">
        <f>SUM(AJ25:AJ35)</f>
        <v>7405</v>
      </c>
      <c r="AK24" s="127">
        <f t="shared" si="13"/>
        <v>0.74339925710270049</v>
      </c>
      <c r="AL24" s="126">
        <f>SUM(AL25:AL35)</f>
        <v>7009</v>
      </c>
      <c r="AM24" s="127">
        <f t="shared" si="14"/>
        <v>0.70364421242847108</v>
      </c>
    </row>
    <row r="25" spans="1:39" x14ac:dyDescent="0.2">
      <c r="A25" s="93" t="s">
        <v>28</v>
      </c>
      <c r="B25" s="133">
        <v>2103</v>
      </c>
      <c r="C25" s="123">
        <v>1729</v>
      </c>
      <c r="D25" s="9">
        <v>0.82215882073228719</v>
      </c>
      <c r="E25" s="123">
        <v>1784</v>
      </c>
      <c r="F25" s="9">
        <v>0.84831193533048022</v>
      </c>
      <c r="G25" s="123">
        <v>3781</v>
      </c>
      <c r="H25" s="9">
        <v>1.7979077508321446</v>
      </c>
      <c r="I25" s="123">
        <v>1776</v>
      </c>
      <c r="J25" s="9">
        <v>0.84450784593437944</v>
      </c>
      <c r="K25" s="123">
        <v>1775</v>
      </c>
      <c r="L25" s="9">
        <v>0.84403233475986683</v>
      </c>
      <c r="M25" s="123">
        <v>1707</v>
      </c>
      <c r="N25" s="9">
        <v>0.81169757489300998</v>
      </c>
      <c r="O25" s="123">
        <v>1819</v>
      </c>
      <c r="P25" s="9">
        <v>0.86495482643842125</v>
      </c>
      <c r="Q25" s="123">
        <v>996</v>
      </c>
      <c r="R25" s="9">
        <v>0.47360912981455067</v>
      </c>
      <c r="S25" s="133">
        <v>2167</v>
      </c>
      <c r="T25" s="123">
        <v>2106</v>
      </c>
      <c r="U25" s="9">
        <v>0.97185048454083989</v>
      </c>
      <c r="V25" s="123">
        <v>1736</v>
      </c>
      <c r="W25" s="9">
        <v>0.80110752191970469</v>
      </c>
      <c r="X25" s="123">
        <v>2006</v>
      </c>
      <c r="Y25" s="9">
        <v>0.92570373788647897</v>
      </c>
      <c r="Z25" s="123">
        <v>1937</v>
      </c>
      <c r="AA25" s="9">
        <v>0.89386248269497004</v>
      </c>
      <c r="AB25" s="123">
        <v>1640</v>
      </c>
      <c r="AC25" s="9">
        <v>0.75680664513151819</v>
      </c>
      <c r="AD25" s="123">
        <v>1570</v>
      </c>
      <c r="AE25" s="101">
        <v>0.72450392247346562</v>
      </c>
      <c r="AF25" s="133">
        <v>1178</v>
      </c>
      <c r="AG25" s="123">
        <v>109</v>
      </c>
      <c r="AH25" s="9">
        <v>9.2529711375212223E-2</v>
      </c>
      <c r="AI25" s="133">
        <v>2103</v>
      </c>
      <c r="AJ25" s="123">
        <v>1489</v>
      </c>
      <c r="AK25" s="9">
        <v>0.70803613884926297</v>
      </c>
      <c r="AL25" s="123">
        <v>1449</v>
      </c>
      <c r="AM25" s="9">
        <v>0.68901569186875888</v>
      </c>
    </row>
    <row r="26" spans="1:39" x14ac:dyDescent="0.2">
      <c r="A26" s="94" t="s">
        <v>29</v>
      </c>
      <c r="B26" s="134">
        <v>485</v>
      </c>
      <c r="C26" s="124">
        <v>407</v>
      </c>
      <c r="D26" s="14">
        <v>0.83917525773195878</v>
      </c>
      <c r="E26" s="124">
        <v>401</v>
      </c>
      <c r="F26" s="14">
        <v>0.82680412371134016</v>
      </c>
      <c r="G26" s="124">
        <v>125</v>
      </c>
      <c r="H26" s="14">
        <v>0.25773195876288657</v>
      </c>
      <c r="I26" s="124">
        <v>401</v>
      </c>
      <c r="J26" s="14">
        <v>0.82680412371134016</v>
      </c>
      <c r="K26" s="124">
        <v>401</v>
      </c>
      <c r="L26" s="14">
        <v>0.82680412371134016</v>
      </c>
      <c r="M26" s="124">
        <v>417</v>
      </c>
      <c r="N26" s="14">
        <v>0.85979381443298974</v>
      </c>
      <c r="O26" s="124">
        <v>462</v>
      </c>
      <c r="P26" s="14">
        <v>0.95257731958762881</v>
      </c>
      <c r="Q26" s="124">
        <v>226</v>
      </c>
      <c r="R26" s="14">
        <v>0.46597938144329898</v>
      </c>
      <c r="S26" s="134">
        <v>487</v>
      </c>
      <c r="T26" s="124">
        <v>511</v>
      </c>
      <c r="U26" s="14">
        <v>1.0492813141683779</v>
      </c>
      <c r="V26" s="124">
        <v>196</v>
      </c>
      <c r="W26" s="14">
        <v>0.40246406570841892</v>
      </c>
      <c r="X26" s="124">
        <v>489</v>
      </c>
      <c r="Y26" s="14">
        <v>1.0041067761806981</v>
      </c>
      <c r="Z26" s="124">
        <v>487</v>
      </c>
      <c r="AA26" s="14">
        <v>1</v>
      </c>
      <c r="AB26" s="124">
        <v>425</v>
      </c>
      <c r="AC26" s="14">
        <v>0.87268993839835729</v>
      </c>
      <c r="AD26" s="124">
        <v>407</v>
      </c>
      <c r="AE26" s="104">
        <v>0.83572895277207393</v>
      </c>
      <c r="AF26" s="134">
        <v>314</v>
      </c>
      <c r="AG26" s="124">
        <v>24</v>
      </c>
      <c r="AH26" s="14">
        <v>7.6433121019108277E-2</v>
      </c>
      <c r="AI26" s="134">
        <v>485</v>
      </c>
      <c r="AJ26" s="124">
        <v>432</v>
      </c>
      <c r="AK26" s="14">
        <v>0.89072164948453614</v>
      </c>
      <c r="AL26" s="124">
        <v>403</v>
      </c>
      <c r="AM26" s="14">
        <v>0.83092783505154644</v>
      </c>
    </row>
    <row r="27" spans="1:39" x14ac:dyDescent="0.2">
      <c r="A27" s="93" t="s">
        <v>30</v>
      </c>
      <c r="B27" s="133">
        <v>953</v>
      </c>
      <c r="C27" s="123">
        <v>856</v>
      </c>
      <c r="D27" s="9">
        <v>0.89821615949632738</v>
      </c>
      <c r="E27" s="123">
        <v>1013</v>
      </c>
      <c r="F27" s="9">
        <v>1.0629590766002099</v>
      </c>
      <c r="G27" s="123">
        <v>150</v>
      </c>
      <c r="H27" s="9">
        <v>0.15739769150052466</v>
      </c>
      <c r="I27" s="123">
        <v>1013</v>
      </c>
      <c r="J27" s="9">
        <v>1.0629590766002099</v>
      </c>
      <c r="K27" s="123">
        <v>1013</v>
      </c>
      <c r="L27" s="9">
        <v>1.0629590766002099</v>
      </c>
      <c r="M27" s="123">
        <v>991</v>
      </c>
      <c r="N27" s="9">
        <v>1.0398740818467995</v>
      </c>
      <c r="O27" s="123">
        <v>1105</v>
      </c>
      <c r="P27" s="9">
        <v>1.1594963273871983</v>
      </c>
      <c r="Q27" s="123">
        <v>591</v>
      </c>
      <c r="R27" s="9">
        <v>0.62014690451206711</v>
      </c>
      <c r="S27" s="133">
        <v>963</v>
      </c>
      <c r="T27" s="123">
        <v>1067</v>
      </c>
      <c r="U27" s="9">
        <v>1.1079958463136033</v>
      </c>
      <c r="V27" s="123">
        <v>831</v>
      </c>
      <c r="W27" s="9">
        <v>0.86292834890965731</v>
      </c>
      <c r="X27" s="123">
        <v>1113</v>
      </c>
      <c r="Y27" s="9">
        <v>1.1557632398753894</v>
      </c>
      <c r="Z27" s="123">
        <v>1118</v>
      </c>
      <c r="AA27" s="9">
        <v>1.1609553478712358</v>
      </c>
      <c r="AB27" s="123">
        <v>1007</v>
      </c>
      <c r="AC27" s="9">
        <v>1.0456905503634475</v>
      </c>
      <c r="AD27" s="123">
        <v>942</v>
      </c>
      <c r="AE27" s="101">
        <v>0.97819314641744548</v>
      </c>
      <c r="AF27" s="133">
        <v>518</v>
      </c>
      <c r="AG27" s="123">
        <v>112</v>
      </c>
      <c r="AH27" s="9">
        <v>0.21621621621621623</v>
      </c>
      <c r="AI27" s="133">
        <v>953</v>
      </c>
      <c r="AJ27" s="123">
        <v>830</v>
      </c>
      <c r="AK27" s="9">
        <v>0.8709338929695698</v>
      </c>
      <c r="AL27" s="123">
        <v>745</v>
      </c>
      <c r="AM27" s="9">
        <v>0.78174186778593913</v>
      </c>
    </row>
    <row r="28" spans="1:39" x14ac:dyDescent="0.2">
      <c r="A28" s="94" t="s">
        <v>31</v>
      </c>
      <c r="B28" s="134">
        <v>1150</v>
      </c>
      <c r="C28" s="124">
        <v>1088</v>
      </c>
      <c r="D28" s="14">
        <v>0.94608695652173913</v>
      </c>
      <c r="E28" s="124">
        <v>1163</v>
      </c>
      <c r="F28" s="14">
        <v>1.011304347826087</v>
      </c>
      <c r="G28" s="124">
        <v>2099</v>
      </c>
      <c r="H28" s="14">
        <v>1.8252173913043479</v>
      </c>
      <c r="I28" s="124">
        <v>1168</v>
      </c>
      <c r="J28" s="14">
        <v>1.0156521739130435</v>
      </c>
      <c r="K28" s="124">
        <v>1159</v>
      </c>
      <c r="L28" s="14">
        <v>1.0078260869565216</v>
      </c>
      <c r="M28" s="124">
        <v>1090</v>
      </c>
      <c r="N28" s="14">
        <v>0.94782608695652171</v>
      </c>
      <c r="O28" s="124">
        <v>1183</v>
      </c>
      <c r="P28" s="14">
        <v>1.028695652173913</v>
      </c>
      <c r="Q28" s="124">
        <v>536</v>
      </c>
      <c r="R28" s="14">
        <v>0.46608695652173915</v>
      </c>
      <c r="S28" s="134">
        <v>1197</v>
      </c>
      <c r="T28" s="124">
        <v>1370</v>
      </c>
      <c r="U28" s="14">
        <v>1.1445279866332498</v>
      </c>
      <c r="V28" s="124">
        <v>737</v>
      </c>
      <c r="W28" s="14">
        <v>0.6157059314954052</v>
      </c>
      <c r="X28" s="124">
        <v>1261</v>
      </c>
      <c r="Y28" s="14">
        <v>1.0534670008354219</v>
      </c>
      <c r="Z28" s="124">
        <v>1197</v>
      </c>
      <c r="AA28" s="14">
        <v>1</v>
      </c>
      <c r="AB28" s="124">
        <v>1008</v>
      </c>
      <c r="AC28" s="14">
        <v>0.84210526315789469</v>
      </c>
      <c r="AD28" s="124">
        <v>1193</v>
      </c>
      <c r="AE28" s="104">
        <v>0.99665831244778613</v>
      </c>
      <c r="AF28" s="134">
        <v>606</v>
      </c>
      <c r="AG28" s="124">
        <v>84</v>
      </c>
      <c r="AH28" s="14">
        <v>0.13861386138613863</v>
      </c>
      <c r="AI28" s="134">
        <v>1150</v>
      </c>
      <c r="AJ28" s="124">
        <v>1035</v>
      </c>
      <c r="AK28" s="14">
        <v>0.9</v>
      </c>
      <c r="AL28" s="124">
        <v>963</v>
      </c>
      <c r="AM28" s="14">
        <v>0.83739130434782605</v>
      </c>
    </row>
    <row r="29" spans="1:39" x14ac:dyDescent="0.2">
      <c r="A29" s="93" t="s">
        <v>32</v>
      </c>
      <c r="B29" s="133">
        <v>123</v>
      </c>
      <c r="C29" s="123">
        <v>97</v>
      </c>
      <c r="D29" s="9">
        <v>0.78861788617886175</v>
      </c>
      <c r="E29" s="123">
        <v>97</v>
      </c>
      <c r="F29" s="9">
        <v>0.78861788617886175</v>
      </c>
      <c r="G29" s="123">
        <v>99</v>
      </c>
      <c r="H29" s="9">
        <v>0.80487804878048785</v>
      </c>
      <c r="I29" s="123">
        <v>97</v>
      </c>
      <c r="J29" s="9">
        <v>0.78861788617886175</v>
      </c>
      <c r="K29" s="123">
        <v>97</v>
      </c>
      <c r="L29" s="9">
        <v>0.78861788617886175</v>
      </c>
      <c r="M29" s="123">
        <v>81</v>
      </c>
      <c r="N29" s="9">
        <v>0.65853658536585369</v>
      </c>
      <c r="O29" s="123">
        <v>115</v>
      </c>
      <c r="P29" s="9">
        <v>0.93495934959349591</v>
      </c>
      <c r="Q29" s="123">
        <v>47</v>
      </c>
      <c r="R29" s="9">
        <v>0.38211382113821141</v>
      </c>
      <c r="S29" s="133">
        <v>125</v>
      </c>
      <c r="T29" s="123">
        <v>102</v>
      </c>
      <c r="U29" s="9">
        <v>0.81599999999999995</v>
      </c>
      <c r="V29" s="123">
        <v>59</v>
      </c>
      <c r="W29" s="9">
        <v>0.47199999999999998</v>
      </c>
      <c r="X29" s="123">
        <v>102</v>
      </c>
      <c r="Y29" s="9">
        <v>0.81599999999999995</v>
      </c>
      <c r="Z29" s="123">
        <v>102</v>
      </c>
      <c r="AA29" s="9">
        <v>0.81599999999999995</v>
      </c>
      <c r="AB29" s="123">
        <v>67</v>
      </c>
      <c r="AC29" s="9">
        <v>0.53600000000000003</v>
      </c>
      <c r="AD29" s="123">
        <v>102</v>
      </c>
      <c r="AE29" s="101">
        <v>0.81599999999999995</v>
      </c>
      <c r="AF29" s="133">
        <v>74</v>
      </c>
      <c r="AG29" s="123">
        <v>2</v>
      </c>
      <c r="AH29" s="9">
        <v>2.7027027027027029E-2</v>
      </c>
      <c r="AI29" s="133">
        <v>123</v>
      </c>
      <c r="AJ29" s="123">
        <v>51</v>
      </c>
      <c r="AK29" s="9">
        <v>0.41463414634146339</v>
      </c>
      <c r="AL29" s="123">
        <v>53</v>
      </c>
      <c r="AM29" s="9">
        <v>0.43089430894308944</v>
      </c>
    </row>
    <row r="30" spans="1:39" x14ac:dyDescent="0.2">
      <c r="A30" s="94" t="s">
        <v>33</v>
      </c>
      <c r="B30" s="134">
        <v>506</v>
      </c>
      <c r="C30" s="124">
        <v>314</v>
      </c>
      <c r="D30" s="14">
        <v>0.62055335968379444</v>
      </c>
      <c r="E30" s="124">
        <v>397</v>
      </c>
      <c r="F30" s="14">
        <v>0.78458498023715417</v>
      </c>
      <c r="G30" s="124">
        <v>216</v>
      </c>
      <c r="H30" s="14">
        <v>0.4268774703557312</v>
      </c>
      <c r="I30" s="124">
        <v>397</v>
      </c>
      <c r="J30" s="14">
        <v>0.78458498023715417</v>
      </c>
      <c r="K30" s="124">
        <v>397</v>
      </c>
      <c r="L30" s="14">
        <v>0.78458498023715417</v>
      </c>
      <c r="M30" s="124">
        <v>345</v>
      </c>
      <c r="N30" s="14">
        <v>0.68181818181818177</v>
      </c>
      <c r="O30" s="124">
        <v>452</v>
      </c>
      <c r="P30" s="14">
        <v>0.89328063241106714</v>
      </c>
      <c r="Q30" s="124">
        <v>196</v>
      </c>
      <c r="R30" s="14">
        <v>0.38735177865612647</v>
      </c>
      <c r="S30" s="134">
        <v>509</v>
      </c>
      <c r="T30" s="124">
        <v>450</v>
      </c>
      <c r="U30" s="14">
        <v>0.88408644400785852</v>
      </c>
      <c r="V30" s="124">
        <v>377</v>
      </c>
      <c r="W30" s="14">
        <v>0.74066797642436144</v>
      </c>
      <c r="X30" s="124">
        <v>481</v>
      </c>
      <c r="Y30" s="14">
        <v>0.94499017681728881</v>
      </c>
      <c r="Z30" s="124">
        <v>476</v>
      </c>
      <c r="AA30" s="14">
        <v>0.93516699410609039</v>
      </c>
      <c r="AB30" s="124">
        <v>235</v>
      </c>
      <c r="AC30" s="14">
        <v>0.46168958742632615</v>
      </c>
      <c r="AD30" s="124">
        <v>335</v>
      </c>
      <c r="AE30" s="104">
        <v>0.65815324165029465</v>
      </c>
      <c r="AF30" s="134">
        <v>167</v>
      </c>
      <c r="AG30" s="124">
        <v>22</v>
      </c>
      <c r="AH30" s="14">
        <v>0.1317365269461078</v>
      </c>
      <c r="AI30" s="134">
        <v>506</v>
      </c>
      <c r="AJ30" s="124">
        <v>173</v>
      </c>
      <c r="AK30" s="14">
        <v>0.34189723320158105</v>
      </c>
      <c r="AL30" s="124">
        <v>218</v>
      </c>
      <c r="AM30" s="14">
        <v>0.43083003952569171</v>
      </c>
    </row>
    <row r="31" spans="1:39" x14ac:dyDescent="0.2">
      <c r="A31" s="93" t="s">
        <v>34</v>
      </c>
      <c r="B31" s="133">
        <v>914</v>
      </c>
      <c r="C31" s="123">
        <v>968</v>
      </c>
      <c r="D31" s="9">
        <v>1.0590809628008753</v>
      </c>
      <c r="E31" s="123">
        <v>1058</v>
      </c>
      <c r="F31" s="9">
        <v>1.1575492341356675</v>
      </c>
      <c r="G31" s="123">
        <v>449</v>
      </c>
      <c r="H31" s="9">
        <v>0.49124726477024072</v>
      </c>
      <c r="I31" s="123">
        <v>1058</v>
      </c>
      <c r="J31" s="9">
        <v>1.1575492341356675</v>
      </c>
      <c r="K31" s="123">
        <v>1058</v>
      </c>
      <c r="L31" s="9">
        <v>1.1575492341356675</v>
      </c>
      <c r="M31" s="123">
        <v>974</v>
      </c>
      <c r="N31" s="9">
        <v>1.0656455142231946</v>
      </c>
      <c r="O31" s="123">
        <v>1123</v>
      </c>
      <c r="P31" s="9">
        <v>1.2286652078774618</v>
      </c>
      <c r="Q31" s="123">
        <v>564</v>
      </c>
      <c r="R31" s="9">
        <v>0.61706783369803064</v>
      </c>
      <c r="S31" s="133">
        <v>987</v>
      </c>
      <c r="T31" s="123">
        <v>1156</v>
      </c>
      <c r="U31" s="9">
        <v>1.171225937183384</v>
      </c>
      <c r="V31" s="123">
        <v>716</v>
      </c>
      <c r="W31" s="9">
        <v>0.72543059777102326</v>
      </c>
      <c r="X31" s="123">
        <v>1241</v>
      </c>
      <c r="Y31" s="9">
        <v>1.2573454913880446</v>
      </c>
      <c r="Z31" s="123">
        <v>1188</v>
      </c>
      <c r="AA31" s="9">
        <v>1.2036474164133739</v>
      </c>
      <c r="AB31" s="123">
        <v>932</v>
      </c>
      <c r="AC31" s="9">
        <v>0.9442755825734549</v>
      </c>
      <c r="AD31" s="123">
        <v>977</v>
      </c>
      <c r="AE31" s="101">
        <v>0.98986828774062818</v>
      </c>
      <c r="AF31" s="133">
        <v>509</v>
      </c>
      <c r="AG31" s="123">
        <v>48</v>
      </c>
      <c r="AH31" s="9">
        <v>9.4302554027504912E-2</v>
      </c>
      <c r="AI31" s="133">
        <v>914</v>
      </c>
      <c r="AJ31" s="123">
        <v>773</v>
      </c>
      <c r="AK31" s="9">
        <v>0.84573304157549234</v>
      </c>
      <c r="AL31" s="123">
        <v>740</v>
      </c>
      <c r="AM31" s="9">
        <v>0.80962800875273522</v>
      </c>
    </row>
    <row r="32" spans="1:39" x14ac:dyDescent="0.2">
      <c r="A32" s="94" t="s">
        <v>35</v>
      </c>
      <c r="B32" s="134">
        <v>409</v>
      </c>
      <c r="C32" s="124">
        <v>474</v>
      </c>
      <c r="D32" s="14">
        <v>1.158924205378973</v>
      </c>
      <c r="E32" s="124">
        <v>479</v>
      </c>
      <c r="F32" s="14">
        <v>1.1711491442542787</v>
      </c>
      <c r="G32" s="124">
        <v>153</v>
      </c>
      <c r="H32" s="14">
        <v>0.37408312958435208</v>
      </c>
      <c r="I32" s="124">
        <v>479</v>
      </c>
      <c r="J32" s="14">
        <v>1.1711491442542787</v>
      </c>
      <c r="K32" s="124">
        <v>479</v>
      </c>
      <c r="L32" s="14">
        <v>1.1711491442542787</v>
      </c>
      <c r="M32" s="124">
        <v>459</v>
      </c>
      <c r="N32" s="14">
        <v>1.1222493887530562</v>
      </c>
      <c r="O32" s="124">
        <v>481</v>
      </c>
      <c r="P32" s="14">
        <v>1.1760391198044009</v>
      </c>
      <c r="Q32" s="124">
        <v>271</v>
      </c>
      <c r="R32" s="14">
        <v>0.66259168704156479</v>
      </c>
      <c r="S32" s="134">
        <v>416</v>
      </c>
      <c r="T32" s="124">
        <v>461</v>
      </c>
      <c r="U32" s="14">
        <v>1.1081730769230769</v>
      </c>
      <c r="V32" s="124">
        <v>358</v>
      </c>
      <c r="W32" s="14">
        <v>0.86057692307692313</v>
      </c>
      <c r="X32" s="124">
        <v>468</v>
      </c>
      <c r="Y32" s="14">
        <v>1.125</v>
      </c>
      <c r="Z32" s="124">
        <v>457</v>
      </c>
      <c r="AA32" s="14">
        <v>1.0985576923076923</v>
      </c>
      <c r="AB32" s="124">
        <v>532</v>
      </c>
      <c r="AC32" s="14">
        <v>1.2788461538461537</v>
      </c>
      <c r="AD32" s="124">
        <v>496</v>
      </c>
      <c r="AE32" s="104">
        <v>1.1923076923076923</v>
      </c>
      <c r="AF32" s="134">
        <v>244</v>
      </c>
      <c r="AG32" s="124">
        <v>15</v>
      </c>
      <c r="AH32" s="14">
        <v>6.1475409836065573E-2</v>
      </c>
      <c r="AI32" s="134">
        <v>409</v>
      </c>
      <c r="AJ32" s="124">
        <v>340</v>
      </c>
      <c r="AK32" s="14">
        <v>0.83129584352078245</v>
      </c>
      <c r="AL32" s="124">
        <v>324</v>
      </c>
      <c r="AM32" s="14">
        <v>0.79217603911980439</v>
      </c>
    </row>
    <row r="33" spans="1:39" x14ac:dyDescent="0.2">
      <c r="A33" s="93" t="s">
        <v>36</v>
      </c>
      <c r="B33" s="133">
        <v>555</v>
      </c>
      <c r="C33" s="123">
        <v>604</v>
      </c>
      <c r="D33" s="9">
        <v>1.0882882882882883</v>
      </c>
      <c r="E33" s="123">
        <v>607</v>
      </c>
      <c r="F33" s="9">
        <v>1.0936936936936936</v>
      </c>
      <c r="G33" s="123">
        <v>191</v>
      </c>
      <c r="H33" s="9">
        <v>0.34414414414414413</v>
      </c>
      <c r="I33" s="123">
        <v>607</v>
      </c>
      <c r="J33" s="9">
        <v>1.0936936936936936</v>
      </c>
      <c r="K33" s="123">
        <v>607</v>
      </c>
      <c r="L33" s="9">
        <v>1.0936936936936936</v>
      </c>
      <c r="M33" s="123">
        <v>574</v>
      </c>
      <c r="N33" s="9">
        <v>1.0342342342342343</v>
      </c>
      <c r="O33" s="123">
        <v>630</v>
      </c>
      <c r="P33" s="9">
        <v>1.1351351351351351</v>
      </c>
      <c r="Q33" s="123">
        <v>365</v>
      </c>
      <c r="R33" s="9">
        <v>0.65765765765765771</v>
      </c>
      <c r="S33" s="133">
        <v>554</v>
      </c>
      <c r="T33" s="123">
        <v>631</v>
      </c>
      <c r="U33" s="9">
        <v>1.1389891696750902</v>
      </c>
      <c r="V33" s="123">
        <v>473</v>
      </c>
      <c r="W33" s="9">
        <v>0.85379061371841158</v>
      </c>
      <c r="X33" s="123">
        <v>610</v>
      </c>
      <c r="Y33" s="9">
        <v>1.1010830324909748</v>
      </c>
      <c r="Z33" s="123">
        <v>629</v>
      </c>
      <c r="AA33" s="9">
        <v>1.1353790613718411</v>
      </c>
      <c r="AB33" s="123">
        <v>488</v>
      </c>
      <c r="AC33" s="9">
        <v>0.88086642599277976</v>
      </c>
      <c r="AD33" s="123">
        <v>599</v>
      </c>
      <c r="AE33" s="101">
        <v>1.0812274368231047</v>
      </c>
      <c r="AF33" s="133">
        <v>331</v>
      </c>
      <c r="AG33" s="123">
        <v>73</v>
      </c>
      <c r="AH33" s="9">
        <v>0.22054380664652568</v>
      </c>
      <c r="AI33" s="133">
        <v>555</v>
      </c>
      <c r="AJ33" s="123">
        <v>515</v>
      </c>
      <c r="AK33" s="9">
        <v>0.92792792792792789</v>
      </c>
      <c r="AL33" s="123">
        <v>450</v>
      </c>
      <c r="AM33" s="9">
        <v>0.81081081081081086</v>
      </c>
    </row>
    <row r="34" spans="1:39" x14ac:dyDescent="0.2">
      <c r="A34" s="94" t="s">
        <v>37</v>
      </c>
      <c r="B34" s="134">
        <v>2627</v>
      </c>
      <c r="C34" s="124">
        <v>2242</v>
      </c>
      <c r="D34" s="14">
        <v>0.85344499429006471</v>
      </c>
      <c r="E34" s="124">
        <v>2120</v>
      </c>
      <c r="F34" s="14">
        <v>0.80700418728587742</v>
      </c>
      <c r="G34" s="124">
        <v>2338</v>
      </c>
      <c r="H34" s="14">
        <v>0.88998858012942517</v>
      </c>
      <c r="I34" s="124">
        <v>2122</v>
      </c>
      <c r="J34" s="14">
        <v>0.8077655119908641</v>
      </c>
      <c r="K34" s="124">
        <v>2120</v>
      </c>
      <c r="L34" s="14">
        <v>0.80700418728587742</v>
      </c>
      <c r="M34" s="124">
        <v>2215</v>
      </c>
      <c r="N34" s="14">
        <v>0.84316711077274453</v>
      </c>
      <c r="O34" s="124">
        <v>2422</v>
      </c>
      <c r="P34" s="14">
        <v>0.92196421773886561</v>
      </c>
      <c r="Q34" s="124">
        <v>975</v>
      </c>
      <c r="R34" s="14">
        <v>0.37114579368100498</v>
      </c>
      <c r="S34" s="134">
        <v>2649</v>
      </c>
      <c r="T34" s="124">
        <v>2541</v>
      </c>
      <c r="U34" s="14">
        <v>0.95922989807474524</v>
      </c>
      <c r="V34" s="124">
        <v>1367</v>
      </c>
      <c r="W34" s="14">
        <v>0.51604379010947532</v>
      </c>
      <c r="X34" s="124">
        <v>2266</v>
      </c>
      <c r="Y34" s="14">
        <v>0.8554171385428464</v>
      </c>
      <c r="Z34" s="124">
        <v>2465</v>
      </c>
      <c r="AA34" s="14">
        <v>0.93053982634956589</v>
      </c>
      <c r="AB34" s="124">
        <v>1967</v>
      </c>
      <c r="AC34" s="14">
        <v>0.74254435636089089</v>
      </c>
      <c r="AD34" s="124">
        <v>2217</v>
      </c>
      <c r="AE34" s="104">
        <v>0.83691959229898072</v>
      </c>
      <c r="AF34" s="134">
        <v>1440</v>
      </c>
      <c r="AG34" s="124">
        <v>72</v>
      </c>
      <c r="AH34" s="14">
        <v>0.05</v>
      </c>
      <c r="AI34" s="134">
        <v>2627</v>
      </c>
      <c r="AJ34" s="124">
        <v>1722</v>
      </c>
      <c r="AK34" s="14">
        <v>0.65550057099352876</v>
      </c>
      <c r="AL34" s="124">
        <v>1616</v>
      </c>
      <c r="AM34" s="14">
        <v>0.61515036162923487</v>
      </c>
    </row>
    <row r="35" spans="1:39" ht="13.5" thickBot="1" x14ac:dyDescent="0.25">
      <c r="A35" s="118" t="s">
        <v>38</v>
      </c>
      <c r="B35" s="136">
        <v>136</v>
      </c>
      <c r="C35" s="128">
        <v>124</v>
      </c>
      <c r="D35" s="129">
        <v>0.91176470588235292</v>
      </c>
      <c r="E35" s="128">
        <v>124</v>
      </c>
      <c r="F35" s="129">
        <v>0.91176470588235292</v>
      </c>
      <c r="G35" s="128">
        <v>94</v>
      </c>
      <c r="H35" s="129">
        <v>0.69117647058823528</v>
      </c>
      <c r="I35" s="128">
        <v>124</v>
      </c>
      <c r="J35" s="129">
        <v>0.91176470588235292</v>
      </c>
      <c r="K35" s="128">
        <v>124</v>
      </c>
      <c r="L35" s="129">
        <v>0.91176470588235292</v>
      </c>
      <c r="M35" s="128">
        <v>98</v>
      </c>
      <c r="N35" s="129">
        <v>0.72058823529411764</v>
      </c>
      <c r="O35" s="128">
        <v>127</v>
      </c>
      <c r="P35" s="129">
        <v>0.93382352941176472</v>
      </c>
      <c r="Q35" s="128">
        <v>55</v>
      </c>
      <c r="R35" s="129">
        <v>0.40441176470588236</v>
      </c>
      <c r="S35" s="136">
        <v>163</v>
      </c>
      <c r="T35" s="128">
        <v>196</v>
      </c>
      <c r="U35" s="129">
        <v>1.2024539877300613</v>
      </c>
      <c r="V35" s="128">
        <v>115</v>
      </c>
      <c r="W35" s="129">
        <v>0.70552147239263807</v>
      </c>
      <c r="X35" s="128">
        <v>187</v>
      </c>
      <c r="Y35" s="129">
        <v>1.147239263803681</v>
      </c>
      <c r="Z35" s="128">
        <v>165</v>
      </c>
      <c r="AA35" s="129">
        <v>1.0122699386503067</v>
      </c>
      <c r="AB35" s="128">
        <v>126</v>
      </c>
      <c r="AC35" s="129">
        <v>0.77300613496932513</v>
      </c>
      <c r="AD35" s="128">
        <v>170</v>
      </c>
      <c r="AE35" s="120">
        <v>1.0429447852760736</v>
      </c>
      <c r="AF35" s="136">
        <v>121</v>
      </c>
      <c r="AG35" s="128">
        <v>2</v>
      </c>
      <c r="AH35" s="129">
        <v>1.6528925619834711E-2</v>
      </c>
      <c r="AI35" s="136">
        <v>136</v>
      </c>
      <c r="AJ35" s="128">
        <v>45</v>
      </c>
      <c r="AK35" s="129">
        <v>0.33088235294117646</v>
      </c>
      <c r="AL35" s="128">
        <v>48</v>
      </c>
      <c r="AM35" s="129">
        <v>0.35294117647058826</v>
      </c>
    </row>
    <row r="36" spans="1:39" x14ac:dyDescent="0.2">
      <c r="A36" s="109" t="s">
        <v>39</v>
      </c>
      <c r="B36" s="113">
        <f>SUM(B37:B46)</f>
        <v>2460</v>
      </c>
      <c r="C36" s="126">
        <f>SUM(C37:C46)</f>
        <v>2553</v>
      </c>
      <c r="D36" s="127">
        <f t="shared" ref="D36" si="41">C36/B36</f>
        <v>1.0378048780487805</v>
      </c>
      <c r="E36" s="126">
        <f>SUM(E37:E46)</f>
        <v>2588</v>
      </c>
      <c r="F36" s="127">
        <f t="shared" ref="F36" si="42">E36/B36</f>
        <v>1.0520325203252032</v>
      </c>
      <c r="G36" s="126">
        <f>SUM(G37:G46)</f>
        <v>1727</v>
      </c>
      <c r="H36" s="127">
        <f t="shared" ref="H36" si="43">G36/B36</f>
        <v>0.70203252032520325</v>
      </c>
      <c r="I36" s="126">
        <f>SUM(I37:I46)</f>
        <v>2589</v>
      </c>
      <c r="J36" s="127">
        <f t="shared" ref="J36" si="44">I36/B36</f>
        <v>1.0524390243902439</v>
      </c>
      <c r="K36" s="126">
        <f>SUM(K37:K46)</f>
        <v>2588</v>
      </c>
      <c r="L36" s="127">
        <f>K36/B36</f>
        <v>1.0520325203252032</v>
      </c>
      <c r="M36" s="126">
        <f>SUM(M37:M46)</f>
        <v>2485</v>
      </c>
      <c r="N36" s="127">
        <f t="shared" ref="N36" si="45">M36/B36</f>
        <v>1.0101626016260163</v>
      </c>
      <c r="O36" s="126">
        <f>SUM(O37:O46)</f>
        <v>2577</v>
      </c>
      <c r="P36" s="127">
        <f t="shared" ref="P36" si="46">O36/B36</f>
        <v>1.0475609756097561</v>
      </c>
      <c r="Q36" s="126">
        <f>SUM(Q37:Q46)</f>
        <v>1554</v>
      </c>
      <c r="R36" s="127">
        <f t="shared" ref="R36" si="47">Q36/(B36)</f>
        <v>0.63170731707317074</v>
      </c>
      <c r="S36" s="113">
        <f>SUM(S37:S46)</f>
        <v>2572</v>
      </c>
      <c r="T36" s="126">
        <f>SUM(T37:T46)</f>
        <v>2694</v>
      </c>
      <c r="U36" s="127">
        <f t="shared" ref="U36" si="48">T36/S36</f>
        <v>1.0474339035769828</v>
      </c>
      <c r="V36" s="126">
        <f>SUM(V37:V46)</f>
        <v>1722</v>
      </c>
      <c r="W36" s="127">
        <f>V36/S36</f>
        <v>0.6695178849144634</v>
      </c>
      <c r="X36" s="126">
        <f>SUM(X37:X46)</f>
        <v>2569</v>
      </c>
      <c r="Y36" s="127">
        <f t="shared" ref="Y36" si="49">X36/S36</f>
        <v>0.99883359253499227</v>
      </c>
      <c r="Z36" s="126">
        <f>SUM(Z37:Z46)</f>
        <v>2574</v>
      </c>
      <c r="AA36" s="127">
        <f t="shared" ref="AA36" si="50">Z36/S36</f>
        <v>1.0007776049766719</v>
      </c>
      <c r="AB36" s="126">
        <f>SUM(AB37:AB46)</f>
        <v>2216</v>
      </c>
      <c r="AC36" s="127">
        <f t="shared" ref="AC36" si="51">AB36/S36</f>
        <v>0.8615863141524106</v>
      </c>
      <c r="AD36" s="126">
        <f>SUM(AD37:AD46)</f>
        <v>2341</v>
      </c>
      <c r="AE36" s="114">
        <f t="shared" ref="AE36" si="52">AD36/S36</f>
        <v>0.91018662519440119</v>
      </c>
      <c r="AF36" s="113">
        <f>SUM(AF37:AF46)</f>
        <v>1787</v>
      </c>
      <c r="AG36" s="126">
        <f>SUM(AG37:AG46)</f>
        <v>327</v>
      </c>
      <c r="AH36" s="127">
        <f t="shared" si="15"/>
        <v>0.18298824846110801</v>
      </c>
      <c r="AI36" s="113">
        <f>SUM(AI37:AI46)</f>
        <v>2460</v>
      </c>
      <c r="AJ36" s="126">
        <f>SUM(AJ37:AJ46)</f>
        <v>1860</v>
      </c>
      <c r="AK36" s="127">
        <f t="shared" si="13"/>
        <v>0.75609756097560976</v>
      </c>
      <c r="AL36" s="126">
        <f>SUM(AL37:AL46)</f>
        <v>1816</v>
      </c>
      <c r="AM36" s="127">
        <f>AL36/AI36</f>
        <v>0.73821138211382109</v>
      </c>
    </row>
    <row r="37" spans="1:39" x14ac:dyDescent="0.2">
      <c r="A37" s="94" t="s">
        <v>41</v>
      </c>
      <c r="B37" s="134">
        <v>279</v>
      </c>
      <c r="C37" s="124">
        <v>326</v>
      </c>
      <c r="D37" s="14">
        <v>1.1684587813620071</v>
      </c>
      <c r="E37" s="124">
        <v>331</v>
      </c>
      <c r="F37" s="14">
        <v>1.1863799283154122</v>
      </c>
      <c r="G37" s="124">
        <v>83</v>
      </c>
      <c r="H37" s="14">
        <v>0.29749103942652327</v>
      </c>
      <c r="I37" s="124">
        <v>331</v>
      </c>
      <c r="J37" s="14">
        <v>1.1863799283154122</v>
      </c>
      <c r="K37" s="124">
        <v>331</v>
      </c>
      <c r="L37" s="14">
        <v>1.1863799283154122</v>
      </c>
      <c r="M37" s="124">
        <v>319</v>
      </c>
      <c r="N37" s="14">
        <v>1.1433691756272402</v>
      </c>
      <c r="O37" s="124">
        <v>341</v>
      </c>
      <c r="P37" s="14">
        <v>1.2222222222222223</v>
      </c>
      <c r="Q37" s="124">
        <v>137</v>
      </c>
      <c r="R37" s="14">
        <v>0.49103942652329752</v>
      </c>
      <c r="S37" s="134">
        <v>296</v>
      </c>
      <c r="T37" s="124">
        <v>327</v>
      </c>
      <c r="U37" s="14">
        <v>1.1047297297297298</v>
      </c>
      <c r="V37" s="124">
        <v>179</v>
      </c>
      <c r="W37" s="14">
        <v>0.60472972972972971</v>
      </c>
      <c r="X37" s="124">
        <v>311</v>
      </c>
      <c r="Y37" s="14">
        <v>1.0506756756756757</v>
      </c>
      <c r="Z37" s="124">
        <v>303</v>
      </c>
      <c r="AA37" s="14">
        <v>1.0236486486486487</v>
      </c>
      <c r="AB37" s="124">
        <v>290</v>
      </c>
      <c r="AC37" s="14">
        <v>0.97972972972972971</v>
      </c>
      <c r="AD37" s="124">
        <v>276</v>
      </c>
      <c r="AE37" s="104">
        <v>0.93243243243243246</v>
      </c>
      <c r="AF37" s="134">
        <v>243</v>
      </c>
      <c r="AG37" s="124">
        <v>37</v>
      </c>
      <c r="AH37" s="14">
        <v>0.15226337448559671</v>
      </c>
      <c r="AI37" s="134">
        <v>279</v>
      </c>
      <c r="AJ37" s="124">
        <v>274</v>
      </c>
      <c r="AK37" s="14">
        <v>0.98207885304659504</v>
      </c>
      <c r="AL37" s="124">
        <v>242</v>
      </c>
      <c r="AM37" s="14">
        <v>0.86738351254480284</v>
      </c>
    </row>
    <row r="38" spans="1:39" x14ac:dyDescent="0.2">
      <c r="A38" s="93" t="s">
        <v>42</v>
      </c>
      <c r="B38" s="133">
        <v>228</v>
      </c>
      <c r="C38" s="123">
        <v>251</v>
      </c>
      <c r="D38" s="9">
        <v>1.1008771929824561</v>
      </c>
      <c r="E38" s="123">
        <v>250</v>
      </c>
      <c r="F38" s="9">
        <v>1.0964912280701755</v>
      </c>
      <c r="G38" s="123">
        <v>80</v>
      </c>
      <c r="H38" s="9">
        <v>0.35087719298245612</v>
      </c>
      <c r="I38" s="123">
        <v>250</v>
      </c>
      <c r="J38" s="9">
        <v>1.0964912280701755</v>
      </c>
      <c r="K38" s="123">
        <v>250</v>
      </c>
      <c r="L38" s="9">
        <v>1.0964912280701755</v>
      </c>
      <c r="M38" s="123">
        <v>222</v>
      </c>
      <c r="N38" s="9">
        <v>0.97368421052631582</v>
      </c>
      <c r="O38" s="123">
        <v>228</v>
      </c>
      <c r="P38" s="9">
        <v>1</v>
      </c>
      <c r="Q38" s="123">
        <v>171</v>
      </c>
      <c r="R38" s="9">
        <v>0.75</v>
      </c>
      <c r="S38" s="133">
        <v>249</v>
      </c>
      <c r="T38" s="123">
        <v>266</v>
      </c>
      <c r="U38" s="9">
        <v>1.0682730923694779</v>
      </c>
      <c r="V38" s="123">
        <v>180</v>
      </c>
      <c r="W38" s="9">
        <v>0.72289156626506024</v>
      </c>
      <c r="X38" s="123">
        <v>228</v>
      </c>
      <c r="Y38" s="9">
        <v>0.91566265060240959</v>
      </c>
      <c r="Z38" s="123">
        <v>266</v>
      </c>
      <c r="AA38" s="9">
        <v>1.0682730923694779</v>
      </c>
      <c r="AB38" s="123">
        <v>218</v>
      </c>
      <c r="AC38" s="9">
        <v>0.87550200803212852</v>
      </c>
      <c r="AD38" s="123">
        <v>230</v>
      </c>
      <c r="AE38" s="101">
        <v>0.92369477911646591</v>
      </c>
      <c r="AF38" s="133">
        <v>187</v>
      </c>
      <c r="AG38" s="123">
        <v>11</v>
      </c>
      <c r="AH38" s="9">
        <v>5.8823529411764705E-2</v>
      </c>
      <c r="AI38" s="133">
        <v>228</v>
      </c>
      <c r="AJ38" s="123">
        <v>149</v>
      </c>
      <c r="AK38" s="9">
        <v>0.65350877192982459</v>
      </c>
      <c r="AL38" s="123">
        <v>202</v>
      </c>
      <c r="AM38" s="9">
        <v>0.88596491228070173</v>
      </c>
    </row>
    <row r="39" spans="1:39" x14ac:dyDescent="0.2">
      <c r="A39" s="94" t="s">
        <v>43</v>
      </c>
      <c r="B39" s="134">
        <v>126</v>
      </c>
      <c r="C39" s="124">
        <v>114</v>
      </c>
      <c r="D39" s="14">
        <v>0.90476190476190477</v>
      </c>
      <c r="E39" s="124">
        <v>114</v>
      </c>
      <c r="F39" s="14">
        <v>0.90476190476190477</v>
      </c>
      <c r="G39" s="124">
        <v>31</v>
      </c>
      <c r="H39" s="14">
        <v>0.24603174603174602</v>
      </c>
      <c r="I39" s="124">
        <v>114</v>
      </c>
      <c r="J39" s="14">
        <v>0.90476190476190477</v>
      </c>
      <c r="K39" s="124">
        <v>114</v>
      </c>
      <c r="L39" s="14">
        <v>0.90476190476190477</v>
      </c>
      <c r="M39" s="124">
        <v>112</v>
      </c>
      <c r="N39" s="14">
        <v>0.88888888888888884</v>
      </c>
      <c r="O39" s="124">
        <v>112</v>
      </c>
      <c r="P39" s="14">
        <v>0.88888888888888884</v>
      </c>
      <c r="Q39" s="124">
        <v>85</v>
      </c>
      <c r="R39" s="14">
        <v>0.67460317460317465</v>
      </c>
      <c r="S39" s="134">
        <v>141</v>
      </c>
      <c r="T39" s="124">
        <v>103</v>
      </c>
      <c r="U39" s="14">
        <v>0.73049645390070927</v>
      </c>
      <c r="V39" s="124">
        <v>113</v>
      </c>
      <c r="W39" s="14">
        <v>0.8014184397163121</v>
      </c>
      <c r="X39" s="124">
        <v>103</v>
      </c>
      <c r="Y39" s="14">
        <v>0.73049645390070927</v>
      </c>
      <c r="Z39" s="124">
        <v>103</v>
      </c>
      <c r="AA39" s="14">
        <v>0.73049645390070927</v>
      </c>
      <c r="AB39" s="124">
        <v>110</v>
      </c>
      <c r="AC39" s="14">
        <v>0.78014184397163122</v>
      </c>
      <c r="AD39" s="124">
        <v>105</v>
      </c>
      <c r="AE39" s="104">
        <v>0.74468085106382975</v>
      </c>
      <c r="AF39" s="134">
        <v>71</v>
      </c>
      <c r="AG39" s="124">
        <v>43</v>
      </c>
      <c r="AH39" s="14">
        <v>0.60563380281690138</v>
      </c>
      <c r="AI39" s="134">
        <v>126</v>
      </c>
      <c r="AJ39" s="124">
        <v>71</v>
      </c>
      <c r="AK39" s="14">
        <v>0.56349206349206349</v>
      </c>
      <c r="AL39" s="124">
        <v>66</v>
      </c>
      <c r="AM39" s="14">
        <v>0.52380952380952384</v>
      </c>
    </row>
    <row r="40" spans="1:39" x14ac:dyDescent="0.2">
      <c r="A40" s="93" t="s">
        <v>44</v>
      </c>
      <c r="B40" s="133">
        <v>472</v>
      </c>
      <c r="C40" s="123">
        <v>421</v>
      </c>
      <c r="D40" s="9">
        <v>0.89194915254237284</v>
      </c>
      <c r="E40" s="123">
        <v>452</v>
      </c>
      <c r="F40" s="9">
        <v>0.9576271186440678</v>
      </c>
      <c r="G40" s="123">
        <v>110</v>
      </c>
      <c r="H40" s="9">
        <v>0.23305084745762711</v>
      </c>
      <c r="I40" s="123">
        <v>452</v>
      </c>
      <c r="J40" s="9">
        <v>0.9576271186440678</v>
      </c>
      <c r="K40" s="123">
        <v>452</v>
      </c>
      <c r="L40" s="9">
        <v>0.9576271186440678</v>
      </c>
      <c r="M40" s="123">
        <v>433</v>
      </c>
      <c r="N40" s="9">
        <v>0.9173728813559322</v>
      </c>
      <c r="O40" s="123">
        <v>452</v>
      </c>
      <c r="P40" s="9">
        <v>0.9576271186440678</v>
      </c>
      <c r="Q40" s="123">
        <v>261</v>
      </c>
      <c r="R40" s="9">
        <v>0.55296610169491522</v>
      </c>
      <c r="S40" s="133">
        <v>479</v>
      </c>
      <c r="T40" s="123">
        <v>525</v>
      </c>
      <c r="U40" s="9">
        <v>1.0960334029227556</v>
      </c>
      <c r="V40" s="123">
        <v>282</v>
      </c>
      <c r="W40" s="9">
        <v>0.58872651356993733</v>
      </c>
      <c r="X40" s="123">
        <v>487</v>
      </c>
      <c r="Y40" s="9">
        <v>1.0167014613778707</v>
      </c>
      <c r="Z40" s="123">
        <v>479</v>
      </c>
      <c r="AA40" s="9">
        <v>1</v>
      </c>
      <c r="AB40" s="123">
        <v>410</v>
      </c>
      <c r="AC40" s="9">
        <v>0.85594989561586643</v>
      </c>
      <c r="AD40" s="123">
        <v>405</v>
      </c>
      <c r="AE40" s="101">
        <v>0.8455114822546973</v>
      </c>
      <c r="AF40" s="133">
        <v>293</v>
      </c>
      <c r="AG40" s="123">
        <v>29</v>
      </c>
      <c r="AH40" s="9">
        <v>9.8976109215017066E-2</v>
      </c>
      <c r="AI40" s="133">
        <v>472</v>
      </c>
      <c r="AJ40" s="123">
        <v>373</v>
      </c>
      <c r="AK40" s="9">
        <v>0.7902542372881356</v>
      </c>
      <c r="AL40" s="123">
        <v>321</v>
      </c>
      <c r="AM40" s="9">
        <v>0.68008474576271183</v>
      </c>
    </row>
    <row r="41" spans="1:39" x14ac:dyDescent="0.2">
      <c r="A41" s="94" t="s">
        <v>45</v>
      </c>
      <c r="B41" s="134">
        <v>214</v>
      </c>
      <c r="C41" s="124">
        <v>231</v>
      </c>
      <c r="D41" s="14">
        <v>1.0794392523364487</v>
      </c>
      <c r="E41" s="124">
        <v>231</v>
      </c>
      <c r="F41" s="14">
        <v>1.0794392523364487</v>
      </c>
      <c r="G41" s="124">
        <v>58</v>
      </c>
      <c r="H41" s="14">
        <v>0.27102803738317754</v>
      </c>
      <c r="I41" s="124">
        <v>231</v>
      </c>
      <c r="J41" s="14">
        <v>1.0794392523364487</v>
      </c>
      <c r="K41" s="124">
        <v>231</v>
      </c>
      <c r="L41" s="14">
        <v>1.0794392523364487</v>
      </c>
      <c r="M41" s="124">
        <v>211</v>
      </c>
      <c r="N41" s="14">
        <v>0.98598130841121501</v>
      </c>
      <c r="O41" s="124">
        <v>214</v>
      </c>
      <c r="P41" s="14">
        <v>1</v>
      </c>
      <c r="Q41" s="124">
        <v>162</v>
      </c>
      <c r="R41" s="14">
        <v>0.7570093457943925</v>
      </c>
      <c r="S41" s="134">
        <v>226</v>
      </c>
      <c r="T41" s="124">
        <v>218</v>
      </c>
      <c r="U41" s="14">
        <v>0.96460176991150437</v>
      </c>
      <c r="V41" s="124">
        <v>201</v>
      </c>
      <c r="W41" s="14">
        <v>0.88938053097345138</v>
      </c>
      <c r="X41" s="124">
        <v>218</v>
      </c>
      <c r="Y41" s="14">
        <v>0.96460176991150437</v>
      </c>
      <c r="Z41" s="124">
        <v>219</v>
      </c>
      <c r="AA41" s="14">
        <v>0.96902654867256632</v>
      </c>
      <c r="AB41" s="124">
        <v>159</v>
      </c>
      <c r="AC41" s="14">
        <v>0.70353982300884954</v>
      </c>
      <c r="AD41" s="124">
        <v>212</v>
      </c>
      <c r="AE41" s="104">
        <v>0.93805309734513276</v>
      </c>
      <c r="AF41" s="134">
        <v>182</v>
      </c>
      <c r="AG41" s="124">
        <v>59</v>
      </c>
      <c r="AH41" s="14">
        <v>0.32417582417582419</v>
      </c>
      <c r="AI41" s="134">
        <v>214</v>
      </c>
      <c r="AJ41" s="124">
        <v>152</v>
      </c>
      <c r="AK41" s="14">
        <v>0.71028037383177567</v>
      </c>
      <c r="AL41" s="124">
        <v>139</v>
      </c>
      <c r="AM41" s="14">
        <v>0.64953271028037385</v>
      </c>
    </row>
    <row r="42" spans="1:39" x14ac:dyDescent="0.2">
      <c r="A42" s="93" t="s">
        <v>46</v>
      </c>
      <c r="B42" s="133">
        <v>64</v>
      </c>
      <c r="C42" s="123">
        <v>79</v>
      </c>
      <c r="D42" s="9">
        <v>1.234375</v>
      </c>
      <c r="E42" s="123">
        <v>78</v>
      </c>
      <c r="F42" s="9">
        <v>1.21875</v>
      </c>
      <c r="G42" s="123">
        <v>3</v>
      </c>
      <c r="H42" s="9">
        <v>4.6875E-2</v>
      </c>
      <c r="I42" s="123">
        <v>78</v>
      </c>
      <c r="J42" s="9">
        <v>1.21875</v>
      </c>
      <c r="K42" s="123">
        <v>78</v>
      </c>
      <c r="L42" s="9">
        <v>1.21875</v>
      </c>
      <c r="M42" s="123">
        <v>72</v>
      </c>
      <c r="N42" s="9">
        <v>1.125</v>
      </c>
      <c r="O42" s="123">
        <v>72</v>
      </c>
      <c r="P42" s="9">
        <v>1.125</v>
      </c>
      <c r="Q42" s="123">
        <v>44</v>
      </c>
      <c r="R42" s="9">
        <v>0.6875</v>
      </c>
      <c r="S42" s="133">
        <v>75</v>
      </c>
      <c r="T42" s="123">
        <v>76</v>
      </c>
      <c r="U42" s="9">
        <v>1.0133333333333334</v>
      </c>
      <c r="V42" s="123">
        <v>66</v>
      </c>
      <c r="W42" s="9">
        <v>0.88</v>
      </c>
      <c r="X42" s="123">
        <v>74</v>
      </c>
      <c r="Y42" s="9">
        <v>0.98666666666666669</v>
      </c>
      <c r="Z42" s="123">
        <v>75</v>
      </c>
      <c r="AA42" s="9">
        <v>1</v>
      </c>
      <c r="AB42" s="123">
        <v>89</v>
      </c>
      <c r="AC42" s="9">
        <v>1.1866666666666668</v>
      </c>
      <c r="AD42" s="123">
        <v>76</v>
      </c>
      <c r="AE42" s="101">
        <v>1.0133333333333334</v>
      </c>
      <c r="AF42" s="133">
        <v>90</v>
      </c>
      <c r="AG42" s="123">
        <v>23</v>
      </c>
      <c r="AH42" s="9">
        <v>0.25555555555555554</v>
      </c>
      <c r="AI42" s="133">
        <v>64</v>
      </c>
      <c r="AJ42" s="123">
        <v>55</v>
      </c>
      <c r="AK42" s="9">
        <v>0.859375</v>
      </c>
      <c r="AL42" s="123">
        <v>47</v>
      </c>
      <c r="AM42" s="9">
        <v>0.734375</v>
      </c>
    </row>
    <row r="43" spans="1:39" x14ac:dyDescent="0.2">
      <c r="A43" s="94" t="s">
        <v>47</v>
      </c>
      <c r="B43" s="134">
        <v>619</v>
      </c>
      <c r="C43" s="124">
        <v>661</v>
      </c>
      <c r="D43" s="14">
        <v>1.0678513731825525</v>
      </c>
      <c r="E43" s="124">
        <v>661</v>
      </c>
      <c r="F43" s="14">
        <v>1.0678513731825525</v>
      </c>
      <c r="G43" s="124">
        <v>183</v>
      </c>
      <c r="H43" s="14">
        <v>0.29563812600969308</v>
      </c>
      <c r="I43" s="124">
        <v>661</v>
      </c>
      <c r="J43" s="14">
        <v>1.0678513731825525</v>
      </c>
      <c r="K43" s="124">
        <v>661</v>
      </c>
      <c r="L43" s="14">
        <v>1.0678513731825525</v>
      </c>
      <c r="M43" s="124">
        <v>635</v>
      </c>
      <c r="N43" s="14">
        <v>1.0258481421647818</v>
      </c>
      <c r="O43" s="124">
        <v>681</v>
      </c>
      <c r="P43" s="14">
        <v>1.1001615508885298</v>
      </c>
      <c r="Q43" s="124">
        <v>405</v>
      </c>
      <c r="R43" s="14">
        <v>0.65428109854604199</v>
      </c>
      <c r="S43" s="134">
        <v>635</v>
      </c>
      <c r="T43" s="124">
        <v>712</v>
      </c>
      <c r="U43" s="14">
        <v>1.1212598425196851</v>
      </c>
      <c r="V43" s="124">
        <v>348</v>
      </c>
      <c r="W43" s="14">
        <v>0.54803149606299217</v>
      </c>
      <c r="X43" s="124">
        <v>685</v>
      </c>
      <c r="Y43" s="14">
        <v>1.078740157480315</v>
      </c>
      <c r="Z43" s="124">
        <v>665</v>
      </c>
      <c r="AA43" s="14">
        <v>1.0472440944881889</v>
      </c>
      <c r="AB43" s="124">
        <v>593</v>
      </c>
      <c r="AC43" s="14">
        <v>0.93385826771653546</v>
      </c>
      <c r="AD43" s="124">
        <v>580</v>
      </c>
      <c r="AE43" s="104">
        <v>0.91338582677165359</v>
      </c>
      <c r="AF43" s="134">
        <v>360</v>
      </c>
      <c r="AG43" s="124">
        <v>47</v>
      </c>
      <c r="AH43" s="14">
        <v>0.13055555555555556</v>
      </c>
      <c r="AI43" s="134">
        <v>619</v>
      </c>
      <c r="AJ43" s="124">
        <v>496</v>
      </c>
      <c r="AK43" s="14">
        <v>0.80129240710823912</v>
      </c>
      <c r="AL43" s="124">
        <v>523</v>
      </c>
      <c r="AM43" s="14">
        <v>0.84491114701130854</v>
      </c>
    </row>
    <row r="44" spans="1:39" x14ac:dyDescent="0.2">
      <c r="A44" s="93" t="s">
        <v>48</v>
      </c>
      <c r="B44" s="133">
        <v>188</v>
      </c>
      <c r="C44" s="123">
        <v>209</v>
      </c>
      <c r="D44" s="9">
        <v>1.1117021276595744</v>
      </c>
      <c r="E44" s="123">
        <v>210</v>
      </c>
      <c r="F44" s="9">
        <v>1.1170212765957446</v>
      </c>
      <c r="G44" s="123">
        <v>28</v>
      </c>
      <c r="H44" s="9">
        <v>0.14893617021276595</v>
      </c>
      <c r="I44" s="123">
        <v>211</v>
      </c>
      <c r="J44" s="9">
        <v>1.1223404255319149</v>
      </c>
      <c r="K44" s="123">
        <v>210</v>
      </c>
      <c r="L44" s="9">
        <v>1.1170212765957446</v>
      </c>
      <c r="M44" s="123">
        <v>223</v>
      </c>
      <c r="N44" s="9">
        <v>1.1861702127659575</v>
      </c>
      <c r="O44" s="123">
        <v>220</v>
      </c>
      <c r="P44" s="9">
        <v>1.1702127659574468</v>
      </c>
      <c r="Q44" s="123">
        <v>154</v>
      </c>
      <c r="R44" s="9">
        <v>0.81914893617021278</v>
      </c>
      <c r="S44" s="133">
        <v>193</v>
      </c>
      <c r="T44" s="123">
        <v>194</v>
      </c>
      <c r="U44" s="9">
        <v>1.0051813471502591</v>
      </c>
      <c r="V44" s="123">
        <v>148</v>
      </c>
      <c r="W44" s="9">
        <v>0.76683937823834192</v>
      </c>
      <c r="X44" s="123">
        <v>190</v>
      </c>
      <c r="Y44" s="9">
        <v>0.98445595854922274</v>
      </c>
      <c r="Z44" s="123">
        <v>191</v>
      </c>
      <c r="AA44" s="9">
        <v>0.98963730569948183</v>
      </c>
      <c r="AB44" s="123">
        <v>149</v>
      </c>
      <c r="AC44" s="9">
        <v>0.772020725388601</v>
      </c>
      <c r="AD44" s="123">
        <v>184</v>
      </c>
      <c r="AE44" s="101">
        <v>0.95336787564766834</v>
      </c>
      <c r="AF44" s="133">
        <v>101</v>
      </c>
      <c r="AG44" s="123">
        <v>49</v>
      </c>
      <c r="AH44" s="9">
        <v>0.48514851485148514</v>
      </c>
      <c r="AI44" s="133">
        <v>188</v>
      </c>
      <c r="AJ44" s="123">
        <v>130</v>
      </c>
      <c r="AK44" s="9">
        <v>0.69148936170212771</v>
      </c>
      <c r="AL44" s="123">
        <v>111</v>
      </c>
      <c r="AM44" s="9">
        <v>0.59042553191489366</v>
      </c>
    </row>
    <row r="45" spans="1:39" x14ac:dyDescent="0.2">
      <c r="A45" s="94" t="s">
        <v>49</v>
      </c>
      <c r="B45" s="134">
        <v>69</v>
      </c>
      <c r="C45" s="124">
        <v>87</v>
      </c>
      <c r="D45" s="14">
        <v>1.2608695652173914</v>
      </c>
      <c r="E45" s="124">
        <v>87</v>
      </c>
      <c r="F45" s="14">
        <v>1.2608695652173914</v>
      </c>
      <c r="G45" s="124">
        <v>21</v>
      </c>
      <c r="H45" s="14">
        <v>0.30434782608695654</v>
      </c>
      <c r="I45" s="124">
        <v>87</v>
      </c>
      <c r="J45" s="14">
        <v>1.2608695652173914</v>
      </c>
      <c r="K45" s="124">
        <v>87</v>
      </c>
      <c r="L45" s="14">
        <v>1.2608695652173914</v>
      </c>
      <c r="M45" s="124">
        <v>67</v>
      </c>
      <c r="N45" s="14">
        <v>0.97101449275362317</v>
      </c>
      <c r="O45" s="124">
        <v>69</v>
      </c>
      <c r="P45" s="14">
        <v>1</v>
      </c>
      <c r="Q45" s="124">
        <v>35</v>
      </c>
      <c r="R45" s="14">
        <v>0.50724637681159424</v>
      </c>
      <c r="S45" s="134">
        <v>69</v>
      </c>
      <c r="T45" s="124">
        <v>74</v>
      </c>
      <c r="U45" s="14">
        <v>1.0724637681159421</v>
      </c>
      <c r="V45" s="124">
        <v>55</v>
      </c>
      <c r="W45" s="14">
        <v>0.79710144927536231</v>
      </c>
      <c r="X45" s="124">
        <v>74</v>
      </c>
      <c r="Y45" s="14">
        <v>1.0724637681159421</v>
      </c>
      <c r="Z45" s="124">
        <v>74</v>
      </c>
      <c r="AA45" s="14">
        <v>1.0724637681159421</v>
      </c>
      <c r="AB45" s="124">
        <v>72</v>
      </c>
      <c r="AC45" s="14">
        <v>1.0434782608695652</v>
      </c>
      <c r="AD45" s="124">
        <v>74</v>
      </c>
      <c r="AE45" s="104">
        <v>1.0724637681159421</v>
      </c>
      <c r="AF45" s="134">
        <v>65</v>
      </c>
      <c r="AG45" s="124">
        <v>15</v>
      </c>
      <c r="AH45" s="14">
        <v>0.23076923076923078</v>
      </c>
      <c r="AI45" s="134">
        <v>69</v>
      </c>
      <c r="AJ45" s="124">
        <v>68</v>
      </c>
      <c r="AK45" s="14">
        <v>0.98550724637681164</v>
      </c>
      <c r="AL45" s="124">
        <v>63</v>
      </c>
      <c r="AM45" s="14">
        <v>0.91304347826086951</v>
      </c>
    </row>
    <row r="46" spans="1:39" ht="13.5" thickBot="1" x14ac:dyDescent="0.25">
      <c r="A46" s="118" t="s">
        <v>40</v>
      </c>
      <c r="B46" s="136">
        <v>201</v>
      </c>
      <c r="C46" s="128">
        <v>174</v>
      </c>
      <c r="D46" s="129">
        <v>0.86567164179104472</v>
      </c>
      <c r="E46" s="128">
        <v>174</v>
      </c>
      <c r="F46" s="129">
        <v>0.86567164179104472</v>
      </c>
      <c r="G46" s="128">
        <v>1130</v>
      </c>
      <c r="H46" s="129">
        <v>5.621890547263682</v>
      </c>
      <c r="I46" s="128">
        <v>174</v>
      </c>
      <c r="J46" s="129">
        <v>0.86567164179104472</v>
      </c>
      <c r="K46" s="128">
        <v>174</v>
      </c>
      <c r="L46" s="129">
        <v>0.86567164179104472</v>
      </c>
      <c r="M46" s="128">
        <v>191</v>
      </c>
      <c r="N46" s="129">
        <v>0.95024875621890548</v>
      </c>
      <c r="O46" s="128">
        <v>188</v>
      </c>
      <c r="P46" s="129">
        <v>0.93532338308457708</v>
      </c>
      <c r="Q46" s="128">
        <v>100</v>
      </c>
      <c r="R46" s="129">
        <v>0.49751243781094528</v>
      </c>
      <c r="S46" s="136">
        <v>209</v>
      </c>
      <c r="T46" s="128">
        <v>199</v>
      </c>
      <c r="U46" s="129">
        <v>0.95215311004784686</v>
      </c>
      <c r="V46" s="128">
        <v>150</v>
      </c>
      <c r="W46" s="129">
        <v>0.71770334928229662</v>
      </c>
      <c r="X46" s="128">
        <v>199</v>
      </c>
      <c r="Y46" s="129">
        <v>0.95215311004784686</v>
      </c>
      <c r="Z46" s="128">
        <v>199</v>
      </c>
      <c r="AA46" s="129">
        <v>0.95215311004784686</v>
      </c>
      <c r="AB46" s="128">
        <v>126</v>
      </c>
      <c r="AC46" s="129">
        <v>0.60287081339712922</v>
      </c>
      <c r="AD46" s="128">
        <v>199</v>
      </c>
      <c r="AE46" s="120">
        <v>0.95215311004784686</v>
      </c>
      <c r="AF46" s="136">
        <v>195</v>
      </c>
      <c r="AG46" s="128">
        <v>14</v>
      </c>
      <c r="AH46" s="129">
        <v>7.179487179487179E-2</v>
      </c>
      <c r="AI46" s="136">
        <v>201</v>
      </c>
      <c r="AJ46" s="128">
        <v>92</v>
      </c>
      <c r="AK46" s="129">
        <v>0.45771144278606968</v>
      </c>
      <c r="AL46" s="128">
        <v>102</v>
      </c>
      <c r="AM46" s="129">
        <v>0.5074626865671642</v>
      </c>
    </row>
    <row r="47" spans="1:39" x14ac:dyDescent="0.2">
      <c r="A47" s="109" t="s">
        <v>50</v>
      </c>
      <c r="B47" s="113">
        <f>SUM(B48:B66)</f>
        <v>2471</v>
      </c>
      <c r="C47" s="126">
        <f>SUM(C48:C66)</f>
        <v>2356</v>
      </c>
      <c r="D47" s="127">
        <f t="shared" ref="D47" si="53">C47/B47</f>
        <v>0.95346013759611492</v>
      </c>
      <c r="E47" s="126">
        <f>SUM(E48:E66)</f>
        <v>2372</v>
      </c>
      <c r="F47" s="127">
        <f t="shared" ref="F47" si="54">E47/B47</f>
        <v>0.95993524888709025</v>
      </c>
      <c r="G47" s="126">
        <f>SUM(G48:G66)</f>
        <v>1795</v>
      </c>
      <c r="H47" s="127">
        <f t="shared" ref="H47" si="55">G47/B47</f>
        <v>0.72642654795629302</v>
      </c>
      <c r="I47" s="126">
        <f>SUM(I48:I66)</f>
        <v>2368</v>
      </c>
      <c r="J47" s="127">
        <f t="shared" ref="J47" si="56">I47/B47</f>
        <v>0.95831647106434636</v>
      </c>
      <c r="K47" s="126">
        <f>SUM(K48:K66)</f>
        <v>2368</v>
      </c>
      <c r="L47" s="127">
        <f>K47/B47</f>
        <v>0.95831647106434636</v>
      </c>
      <c r="M47" s="126">
        <f>SUM(M48:M66)</f>
        <v>2261</v>
      </c>
      <c r="N47" s="127">
        <f t="shared" ref="N47" si="57">M47/B47</f>
        <v>0.91501416430594906</v>
      </c>
      <c r="O47" s="126">
        <f>SUM(O48:O66)</f>
        <v>2412</v>
      </c>
      <c r="P47" s="127">
        <f t="shared" ref="P47" si="58">O47/B47</f>
        <v>0.97612302711452859</v>
      </c>
      <c r="Q47" s="126">
        <f>SUM(Q48:Q66)</f>
        <v>1629</v>
      </c>
      <c r="R47" s="127">
        <f t="shared" ref="R47" si="59">Q47/(B47)</f>
        <v>0.65924726831242408</v>
      </c>
      <c r="S47" s="113">
        <f>SUM(S48:S66)</f>
        <v>2612</v>
      </c>
      <c r="T47" s="126">
        <f>SUM(T48:T66)</f>
        <v>2561</v>
      </c>
      <c r="U47" s="127">
        <f t="shared" ref="U47" si="60">T47/S47</f>
        <v>0.98047473200612556</v>
      </c>
      <c r="V47" s="126">
        <f>SUM(V48:V66)</f>
        <v>2079</v>
      </c>
      <c r="W47" s="127">
        <f>V47/S47</f>
        <v>0.79594180704441042</v>
      </c>
      <c r="X47" s="126">
        <f>SUM(X48:X66)</f>
        <v>2535</v>
      </c>
      <c r="Y47" s="127">
        <f t="shared" ref="Y47" si="61">X47/S47</f>
        <v>0.97052067381316998</v>
      </c>
      <c r="Z47" s="126">
        <f>SUM(Z48:Z66)</f>
        <v>2483</v>
      </c>
      <c r="AA47" s="127">
        <f t="shared" ref="AA47" si="62">Z47/S47</f>
        <v>0.95061255742725881</v>
      </c>
      <c r="AB47" s="126">
        <f>SUM(AB48:AB66)</f>
        <v>2174</v>
      </c>
      <c r="AC47" s="127">
        <f>AB47/S47</f>
        <v>0.83231240428790199</v>
      </c>
      <c r="AD47" s="126">
        <f>SUM(AD48:AD66)</f>
        <v>2479</v>
      </c>
      <c r="AE47" s="114">
        <f t="shared" ref="AE47" si="63">AD47/S47</f>
        <v>0.94908116385911179</v>
      </c>
      <c r="AF47" s="113">
        <f>SUM(AF48:AF66)</f>
        <v>1851</v>
      </c>
      <c r="AG47" s="126">
        <f>SUM(AG48:AG66)</f>
        <v>346</v>
      </c>
      <c r="AH47" s="127">
        <f t="shared" si="15"/>
        <v>0.18692598595353863</v>
      </c>
      <c r="AI47" s="113">
        <f>SUM(AI48:AI66)</f>
        <v>2471</v>
      </c>
      <c r="AJ47" s="126">
        <f>SUM(AJ48:AJ66)</f>
        <v>1710</v>
      </c>
      <c r="AK47" s="127">
        <f t="shared" si="13"/>
        <v>0.69202751922298666</v>
      </c>
      <c r="AL47" s="126">
        <f>SUM(AL48:AL66)</f>
        <v>1546</v>
      </c>
      <c r="AM47" s="127">
        <f>AL47/AI47</f>
        <v>0.62565762849048967</v>
      </c>
    </row>
    <row r="48" spans="1:39" x14ac:dyDescent="0.2">
      <c r="A48" s="94" t="s">
        <v>52</v>
      </c>
      <c r="B48" s="134">
        <v>22</v>
      </c>
      <c r="C48" s="124">
        <v>22</v>
      </c>
      <c r="D48" s="14">
        <v>1</v>
      </c>
      <c r="E48" s="124">
        <v>22</v>
      </c>
      <c r="F48" s="14">
        <v>1</v>
      </c>
      <c r="G48" s="124">
        <v>0</v>
      </c>
      <c r="H48" s="14">
        <v>0</v>
      </c>
      <c r="I48" s="124">
        <v>22</v>
      </c>
      <c r="J48" s="14">
        <v>1</v>
      </c>
      <c r="K48" s="124">
        <v>22</v>
      </c>
      <c r="L48" s="14">
        <v>1</v>
      </c>
      <c r="M48" s="124">
        <v>16</v>
      </c>
      <c r="N48" s="14">
        <v>0.72727272727272729</v>
      </c>
      <c r="O48" s="124">
        <v>17</v>
      </c>
      <c r="P48" s="14">
        <v>0.77272727272727271</v>
      </c>
      <c r="Q48" s="124">
        <v>11</v>
      </c>
      <c r="R48" s="14">
        <v>0.5</v>
      </c>
      <c r="S48" s="134">
        <v>22</v>
      </c>
      <c r="T48" s="124">
        <v>19</v>
      </c>
      <c r="U48" s="14">
        <v>0.86363636363636365</v>
      </c>
      <c r="V48" s="124">
        <v>20</v>
      </c>
      <c r="W48" s="14">
        <v>0.90909090909090906</v>
      </c>
      <c r="X48" s="124">
        <v>20</v>
      </c>
      <c r="Y48" s="14">
        <v>0.90909090909090906</v>
      </c>
      <c r="Z48" s="124">
        <v>20</v>
      </c>
      <c r="AA48" s="14">
        <v>0.90909090909090906</v>
      </c>
      <c r="AB48" s="124">
        <v>16</v>
      </c>
      <c r="AC48" s="14">
        <v>0.72727272727272729</v>
      </c>
      <c r="AD48" s="124">
        <v>20</v>
      </c>
      <c r="AE48" s="104">
        <v>0.90909090909090906</v>
      </c>
      <c r="AF48" s="134">
        <v>20</v>
      </c>
      <c r="AG48" s="124">
        <v>2</v>
      </c>
      <c r="AH48" s="14">
        <v>0.1</v>
      </c>
      <c r="AI48" s="134">
        <v>22</v>
      </c>
      <c r="AJ48" s="124">
        <v>19</v>
      </c>
      <c r="AK48" s="14">
        <v>0.86363636363636365</v>
      </c>
      <c r="AL48" s="124">
        <v>13</v>
      </c>
      <c r="AM48" s="14">
        <v>0.59090909090909094</v>
      </c>
    </row>
    <row r="49" spans="1:39" x14ac:dyDescent="0.2">
      <c r="A49" s="93" t="s">
        <v>51</v>
      </c>
      <c r="B49" s="133">
        <v>322</v>
      </c>
      <c r="C49" s="123">
        <v>336</v>
      </c>
      <c r="D49" s="9">
        <v>1.0434782608695652</v>
      </c>
      <c r="E49" s="123">
        <v>339</v>
      </c>
      <c r="F49" s="9">
        <v>1.0527950310559007</v>
      </c>
      <c r="G49" s="123">
        <v>1201</v>
      </c>
      <c r="H49" s="9">
        <v>3.7298136645962732</v>
      </c>
      <c r="I49" s="123">
        <v>339</v>
      </c>
      <c r="J49" s="9">
        <v>1.0527950310559007</v>
      </c>
      <c r="K49" s="123">
        <v>339</v>
      </c>
      <c r="L49" s="9">
        <v>1.0527950310559007</v>
      </c>
      <c r="M49" s="123">
        <v>336</v>
      </c>
      <c r="N49" s="9">
        <v>1.0434782608695652</v>
      </c>
      <c r="O49" s="123">
        <v>347</v>
      </c>
      <c r="P49" s="9">
        <v>1.0776397515527951</v>
      </c>
      <c r="Q49" s="123">
        <v>186</v>
      </c>
      <c r="R49" s="9">
        <v>0.57763975155279501</v>
      </c>
      <c r="S49" s="133">
        <v>322</v>
      </c>
      <c r="T49" s="123">
        <v>322</v>
      </c>
      <c r="U49" s="9">
        <v>1</v>
      </c>
      <c r="V49" s="123">
        <v>311</v>
      </c>
      <c r="W49" s="9">
        <v>0.96583850931677018</v>
      </c>
      <c r="X49" s="123">
        <v>305</v>
      </c>
      <c r="Y49" s="9">
        <v>0.94720496894409933</v>
      </c>
      <c r="Z49" s="123">
        <v>301</v>
      </c>
      <c r="AA49" s="9">
        <v>0.93478260869565222</v>
      </c>
      <c r="AB49" s="123">
        <v>267</v>
      </c>
      <c r="AC49" s="9">
        <v>0.82919254658385089</v>
      </c>
      <c r="AD49" s="123">
        <v>305</v>
      </c>
      <c r="AE49" s="101">
        <v>0.94720496894409933</v>
      </c>
      <c r="AF49" s="133">
        <v>206</v>
      </c>
      <c r="AG49" s="123">
        <v>22</v>
      </c>
      <c r="AH49" s="9">
        <v>0.10679611650485436</v>
      </c>
      <c r="AI49" s="133">
        <v>322</v>
      </c>
      <c r="AJ49" s="123">
        <v>302</v>
      </c>
      <c r="AK49" s="9">
        <v>0.93788819875776397</v>
      </c>
      <c r="AL49" s="123">
        <v>246</v>
      </c>
      <c r="AM49" s="9">
        <v>0.7639751552795031</v>
      </c>
    </row>
    <row r="50" spans="1:39" x14ac:dyDescent="0.2">
      <c r="A50" s="94" t="s">
        <v>53</v>
      </c>
      <c r="B50" s="134">
        <v>98</v>
      </c>
      <c r="C50" s="124">
        <v>91</v>
      </c>
      <c r="D50" s="14">
        <v>0.9285714285714286</v>
      </c>
      <c r="E50" s="124">
        <v>90</v>
      </c>
      <c r="F50" s="14">
        <v>0.91836734693877553</v>
      </c>
      <c r="G50" s="124">
        <v>2</v>
      </c>
      <c r="H50" s="14">
        <v>2.0408163265306121E-2</v>
      </c>
      <c r="I50" s="124">
        <v>90</v>
      </c>
      <c r="J50" s="14">
        <v>0.91836734693877553</v>
      </c>
      <c r="K50" s="124">
        <v>90</v>
      </c>
      <c r="L50" s="14">
        <v>0.91836734693877553</v>
      </c>
      <c r="M50" s="124">
        <v>77</v>
      </c>
      <c r="N50" s="14">
        <v>0.7857142857142857</v>
      </c>
      <c r="O50" s="124">
        <v>65</v>
      </c>
      <c r="P50" s="14">
        <v>0.66326530612244894</v>
      </c>
      <c r="Q50" s="124">
        <v>93</v>
      </c>
      <c r="R50" s="14">
        <v>0.94897959183673475</v>
      </c>
      <c r="S50" s="134">
        <v>98</v>
      </c>
      <c r="T50" s="124">
        <v>97</v>
      </c>
      <c r="U50" s="14">
        <v>0.98979591836734693</v>
      </c>
      <c r="V50" s="124">
        <v>85</v>
      </c>
      <c r="W50" s="14">
        <v>0.86734693877551017</v>
      </c>
      <c r="X50" s="124">
        <v>97</v>
      </c>
      <c r="Y50" s="14">
        <v>0.98979591836734693</v>
      </c>
      <c r="Z50" s="124">
        <v>112</v>
      </c>
      <c r="AA50" s="14">
        <v>1.1428571428571428</v>
      </c>
      <c r="AB50" s="124">
        <v>164</v>
      </c>
      <c r="AC50" s="14">
        <v>1.6734693877551021</v>
      </c>
      <c r="AD50" s="124">
        <v>101</v>
      </c>
      <c r="AE50" s="104">
        <v>1.0306122448979591</v>
      </c>
      <c r="AF50" s="134">
        <v>64</v>
      </c>
      <c r="AG50" s="124">
        <v>23</v>
      </c>
      <c r="AH50" s="14">
        <v>0.359375</v>
      </c>
      <c r="AI50" s="134">
        <v>98</v>
      </c>
      <c r="AJ50" s="124">
        <v>58</v>
      </c>
      <c r="AK50" s="14">
        <v>0.59183673469387754</v>
      </c>
      <c r="AL50" s="124">
        <v>62</v>
      </c>
      <c r="AM50" s="14">
        <v>0.63265306122448983</v>
      </c>
    </row>
    <row r="51" spans="1:39" x14ac:dyDescent="0.2">
      <c r="A51" s="93" t="s">
        <v>54</v>
      </c>
      <c r="B51" s="133">
        <v>30</v>
      </c>
      <c r="C51" s="123">
        <v>21</v>
      </c>
      <c r="D51" s="9">
        <v>0.7</v>
      </c>
      <c r="E51" s="123">
        <v>20</v>
      </c>
      <c r="F51" s="9">
        <v>0.66666666666666663</v>
      </c>
      <c r="G51" s="123">
        <v>2</v>
      </c>
      <c r="H51" s="9">
        <v>6.6666666666666666E-2</v>
      </c>
      <c r="I51" s="123">
        <v>20</v>
      </c>
      <c r="J51" s="9">
        <v>0.66666666666666663</v>
      </c>
      <c r="K51" s="123">
        <v>20</v>
      </c>
      <c r="L51" s="9">
        <v>0.66666666666666663</v>
      </c>
      <c r="M51" s="123">
        <v>18</v>
      </c>
      <c r="N51" s="9">
        <v>0.6</v>
      </c>
      <c r="O51" s="123">
        <v>18</v>
      </c>
      <c r="P51" s="9">
        <v>0.6</v>
      </c>
      <c r="Q51" s="123">
        <v>20</v>
      </c>
      <c r="R51" s="9">
        <v>0.66666666666666663</v>
      </c>
      <c r="S51" s="133">
        <v>33</v>
      </c>
      <c r="T51" s="123">
        <v>22</v>
      </c>
      <c r="U51" s="9">
        <v>0.66666666666666663</v>
      </c>
      <c r="V51" s="123">
        <v>18</v>
      </c>
      <c r="W51" s="9">
        <v>0.54545454545454541</v>
      </c>
      <c r="X51" s="123">
        <v>18</v>
      </c>
      <c r="Y51" s="9">
        <v>0.54545454545454541</v>
      </c>
      <c r="Z51" s="123">
        <v>19</v>
      </c>
      <c r="AA51" s="9">
        <v>0.5757575757575758</v>
      </c>
      <c r="AB51" s="123">
        <v>21</v>
      </c>
      <c r="AC51" s="9">
        <v>0.63636363636363635</v>
      </c>
      <c r="AD51" s="123">
        <v>21</v>
      </c>
      <c r="AE51" s="101">
        <v>0.63636363636363635</v>
      </c>
      <c r="AF51" s="133">
        <v>34</v>
      </c>
      <c r="AG51" s="123">
        <v>4</v>
      </c>
      <c r="AH51" s="9">
        <v>0.11764705882352941</v>
      </c>
      <c r="AI51" s="133">
        <v>30</v>
      </c>
      <c r="AJ51" s="123">
        <v>15</v>
      </c>
      <c r="AK51" s="9">
        <v>0.5</v>
      </c>
      <c r="AL51" s="123">
        <v>12</v>
      </c>
      <c r="AM51" s="9">
        <v>0.4</v>
      </c>
    </row>
    <row r="52" spans="1:39" x14ac:dyDescent="0.2">
      <c r="A52" s="94" t="s">
        <v>55</v>
      </c>
      <c r="B52" s="134">
        <v>104</v>
      </c>
      <c r="C52" s="124">
        <v>125</v>
      </c>
      <c r="D52" s="14">
        <v>1.2019230769230769</v>
      </c>
      <c r="E52" s="124">
        <v>123</v>
      </c>
      <c r="F52" s="14">
        <v>1.1826923076923077</v>
      </c>
      <c r="G52" s="124">
        <v>34</v>
      </c>
      <c r="H52" s="14">
        <v>0.32692307692307693</v>
      </c>
      <c r="I52" s="124">
        <v>122</v>
      </c>
      <c r="J52" s="14">
        <v>1.1730769230769231</v>
      </c>
      <c r="K52" s="124">
        <v>122</v>
      </c>
      <c r="L52" s="14">
        <v>1.1730769230769231</v>
      </c>
      <c r="M52" s="124">
        <v>136</v>
      </c>
      <c r="N52" s="14">
        <v>1.3076923076923077</v>
      </c>
      <c r="O52" s="124">
        <v>138</v>
      </c>
      <c r="P52" s="14">
        <v>1.3269230769230769</v>
      </c>
      <c r="Q52" s="124">
        <v>60</v>
      </c>
      <c r="R52" s="14">
        <v>0.57692307692307687</v>
      </c>
      <c r="S52" s="134">
        <v>109</v>
      </c>
      <c r="T52" s="124">
        <v>122</v>
      </c>
      <c r="U52" s="14">
        <v>1.1192660550458715</v>
      </c>
      <c r="V52" s="124">
        <v>90</v>
      </c>
      <c r="W52" s="14">
        <v>0.82568807339449546</v>
      </c>
      <c r="X52" s="124">
        <v>119</v>
      </c>
      <c r="Y52" s="14">
        <v>1.0917431192660549</v>
      </c>
      <c r="Z52" s="124">
        <v>118</v>
      </c>
      <c r="AA52" s="14">
        <v>1.0825688073394495</v>
      </c>
      <c r="AB52" s="124">
        <v>90</v>
      </c>
      <c r="AC52" s="14">
        <v>0.82568807339449546</v>
      </c>
      <c r="AD52" s="124">
        <v>119</v>
      </c>
      <c r="AE52" s="104">
        <v>1.0917431192660549</v>
      </c>
      <c r="AF52" s="134">
        <v>94</v>
      </c>
      <c r="AG52" s="124">
        <v>7</v>
      </c>
      <c r="AH52" s="14">
        <v>7.4468085106382975E-2</v>
      </c>
      <c r="AI52" s="134">
        <v>104</v>
      </c>
      <c r="AJ52" s="124">
        <v>84</v>
      </c>
      <c r="AK52" s="14">
        <v>0.80769230769230771</v>
      </c>
      <c r="AL52" s="124">
        <v>63</v>
      </c>
      <c r="AM52" s="14">
        <v>0.60576923076923073</v>
      </c>
    </row>
    <row r="53" spans="1:39" x14ac:dyDescent="0.2">
      <c r="A53" s="93" t="s">
        <v>113</v>
      </c>
      <c r="B53" s="133">
        <v>113</v>
      </c>
      <c r="C53" s="123">
        <v>93</v>
      </c>
      <c r="D53" s="9">
        <v>0.82300884955752207</v>
      </c>
      <c r="E53" s="123">
        <v>93</v>
      </c>
      <c r="F53" s="9">
        <v>0.82300884955752207</v>
      </c>
      <c r="G53" s="123">
        <v>15</v>
      </c>
      <c r="H53" s="9">
        <v>0.13274336283185842</v>
      </c>
      <c r="I53" s="123">
        <v>93</v>
      </c>
      <c r="J53" s="9">
        <v>0.82300884955752207</v>
      </c>
      <c r="K53" s="123">
        <v>93</v>
      </c>
      <c r="L53" s="9">
        <v>0.82300884955752207</v>
      </c>
      <c r="M53" s="123">
        <v>94</v>
      </c>
      <c r="N53" s="9">
        <v>0.83185840707964598</v>
      </c>
      <c r="O53" s="123">
        <v>97</v>
      </c>
      <c r="P53" s="9">
        <v>0.8584070796460177</v>
      </c>
      <c r="Q53" s="123">
        <v>70</v>
      </c>
      <c r="R53" s="9">
        <v>0.61946902654867253</v>
      </c>
      <c r="S53" s="133">
        <v>113</v>
      </c>
      <c r="T53" s="123">
        <v>103</v>
      </c>
      <c r="U53" s="9">
        <v>0.91150442477876104</v>
      </c>
      <c r="V53" s="123">
        <v>90</v>
      </c>
      <c r="W53" s="9">
        <v>0.79646017699115046</v>
      </c>
      <c r="X53" s="123">
        <v>103</v>
      </c>
      <c r="Y53" s="9">
        <v>0.91150442477876104</v>
      </c>
      <c r="Z53" s="123">
        <v>105</v>
      </c>
      <c r="AA53" s="9">
        <v>0.92920353982300885</v>
      </c>
      <c r="AB53" s="123">
        <v>96</v>
      </c>
      <c r="AC53" s="9">
        <v>0.84955752212389379</v>
      </c>
      <c r="AD53" s="123">
        <v>108</v>
      </c>
      <c r="AE53" s="101">
        <v>0.95575221238938057</v>
      </c>
      <c r="AF53" s="133">
        <v>80</v>
      </c>
      <c r="AG53" s="123">
        <v>10</v>
      </c>
      <c r="AH53" s="9">
        <v>0.125</v>
      </c>
      <c r="AI53" s="133">
        <v>113</v>
      </c>
      <c r="AJ53" s="123">
        <v>93</v>
      </c>
      <c r="AK53" s="9">
        <v>0.82300884955752207</v>
      </c>
      <c r="AL53" s="123">
        <v>88</v>
      </c>
      <c r="AM53" s="9">
        <v>0.77876106194690264</v>
      </c>
    </row>
    <row r="54" spans="1:39" x14ac:dyDescent="0.2">
      <c r="A54" s="94" t="s">
        <v>56</v>
      </c>
      <c r="B54" s="134">
        <v>169</v>
      </c>
      <c r="C54" s="124">
        <v>189</v>
      </c>
      <c r="D54" s="14">
        <v>1.1183431952662721</v>
      </c>
      <c r="E54" s="124">
        <v>188</v>
      </c>
      <c r="F54" s="14">
        <v>1.1124260355029585</v>
      </c>
      <c r="G54" s="124">
        <v>36</v>
      </c>
      <c r="H54" s="14">
        <v>0.21301775147928995</v>
      </c>
      <c r="I54" s="124">
        <v>188</v>
      </c>
      <c r="J54" s="14">
        <v>1.1124260355029585</v>
      </c>
      <c r="K54" s="124">
        <v>188</v>
      </c>
      <c r="L54" s="14">
        <v>1.1124260355029585</v>
      </c>
      <c r="M54" s="124">
        <v>183</v>
      </c>
      <c r="N54" s="14">
        <v>1.0828402366863905</v>
      </c>
      <c r="O54" s="124">
        <v>188</v>
      </c>
      <c r="P54" s="14">
        <v>1.1124260355029585</v>
      </c>
      <c r="Q54" s="124">
        <v>133</v>
      </c>
      <c r="R54" s="14">
        <v>0.78698224852071008</v>
      </c>
      <c r="S54" s="134">
        <v>174</v>
      </c>
      <c r="T54" s="124">
        <v>186</v>
      </c>
      <c r="U54" s="14">
        <v>1.0689655172413792</v>
      </c>
      <c r="V54" s="124">
        <v>155</v>
      </c>
      <c r="W54" s="14">
        <v>0.89080459770114939</v>
      </c>
      <c r="X54" s="124">
        <v>187</v>
      </c>
      <c r="Y54" s="14">
        <v>1.0747126436781609</v>
      </c>
      <c r="Z54" s="124">
        <v>185</v>
      </c>
      <c r="AA54" s="14">
        <v>1.0632183908045978</v>
      </c>
      <c r="AB54" s="124">
        <v>168</v>
      </c>
      <c r="AC54" s="14">
        <v>0.96551724137931039</v>
      </c>
      <c r="AD54" s="124">
        <v>180</v>
      </c>
      <c r="AE54" s="104">
        <v>1.0344827586206897</v>
      </c>
      <c r="AF54" s="134">
        <v>136</v>
      </c>
      <c r="AG54" s="124">
        <v>36</v>
      </c>
      <c r="AH54" s="14">
        <v>0.26470588235294118</v>
      </c>
      <c r="AI54" s="134">
        <v>169</v>
      </c>
      <c r="AJ54" s="124">
        <v>156</v>
      </c>
      <c r="AK54" s="14">
        <v>0.92307692307692313</v>
      </c>
      <c r="AL54" s="124">
        <v>123</v>
      </c>
      <c r="AM54" s="14">
        <v>0.72781065088757402</v>
      </c>
    </row>
    <row r="55" spans="1:39" x14ac:dyDescent="0.2">
      <c r="A55" s="93" t="s">
        <v>57</v>
      </c>
      <c r="B55" s="133">
        <v>339</v>
      </c>
      <c r="C55" s="123">
        <v>300</v>
      </c>
      <c r="D55" s="9">
        <v>0.88495575221238942</v>
      </c>
      <c r="E55" s="123">
        <v>316</v>
      </c>
      <c r="F55" s="9">
        <v>0.93215339233038352</v>
      </c>
      <c r="G55" s="123">
        <v>163</v>
      </c>
      <c r="H55" s="9">
        <v>0.4808259587020649</v>
      </c>
      <c r="I55" s="123">
        <v>316</v>
      </c>
      <c r="J55" s="9">
        <v>0.93215339233038352</v>
      </c>
      <c r="K55" s="123">
        <v>316</v>
      </c>
      <c r="L55" s="9">
        <v>0.93215339233038352</v>
      </c>
      <c r="M55" s="123">
        <v>305</v>
      </c>
      <c r="N55" s="9">
        <v>0.89970501474926257</v>
      </c>
      <c r="O55" s="123">
        <v>352</v>
      </c>
      <c r="P55" s="9">
        <v>1.0383480825958702</v>
      </c>
      <c r="Q55" s="123">
        <v>223</v>
      </c>
      <c r="R55" s="9">
        <v>0.65781710914454272</v>
      </c>
      <c r="S55" s="133">
        <v>390</v>
      </c>
      <c r="T55" s="123">
        <v>365</v>
      </c>
      <c r="U55" s="9">
        <v>0.9358974358974359</v>
      </c>
      <c r="V55" s="123">
        <v>215</v>
      </c>
      <c r="W55" s="9">
        <v>0.55128205128205132</v>
      </c>
      <c r="X55" s="123">
        <v>371</v>
      </c>
      <c r="Y55" s="9">
        <v>0.95128205128205123</v>
      </c>
      <c r="Z55" s="123">
        <v>340</v>
      </c>
      <c r="AA55" s="9">
        <v>0.87179487179487181</v>
      </c>
      <c r="AB55" s="123">
        <v>360</v>
      </c>
      <c r="AC55" s="9">
        <v>0.92307692307692313</v>
      </c>
      <c r="AD55" s="123">
        <v>336</v>
      </c>
      <c r="AE55" s="101">
        <v>0.86153846153846159</v>
      </c>
      <c r="AF55" s="133">
        <v>266</v>
      </c>
      <c r="AG55" s="123">
        <v>18</v>
      </c>
      <c r="AH55" s="9">
        <v>6.7669172932330823E-2</v>
      </c>
      <c r="AI55" s="133">
        <v>339</v>
      </c>
      <c r="AJ55" s="123">
        <v>161</v>
      </c>
      <c r="AK55" s="9">
        <v>0.47492625368731561</v>
      </c>
      <c r="AL55" s="123">
        <v>148</v>
      </c>
      <c r="AM55" s="9">
        <v>0.43657817109144542</v>
      </c>
    </row>
    <row r="56" spans="1:39" x14ac:dyDescent="0.2">
      <c r="A56" s="94" t="s">
        <v>58</v>
      </c>
      <c r="B56" s="134">
        <v>94</v>
      </c>
      <c r="C56" s="124">
        <v>60</v>
      </c>
      <c r="D56" s="14">
        <v>0.63829787234042556</v>
      </c>
      <c r="E56" s="124">
        <v>60</v>
      </c>
      <c r="F56" s="14">
        <v>0.63829787234042556</v>
      </c>
      <c r="G56" s="124">
        <v>8</v>
      </c>
      <c r="H56" s="14">
        <v>8.5106382978723402E-2</v>
      </c>
      <c r="I56" s="124">
        <v>60</v>
      </c>
      <c r="J56" s="14">
        <v>0.63829787234042556</v>
      </c>
      <c r="K56" s="124">
        <v>60</v>
      </c>
      <c r="L56" s="14">
        <v>0.63829787234042556</v>
      </c>
      <c r="M56" s="124">
        <v>60</v>
      </c>
      <c r="N56" s="14">
        <v>0.63829787234042556</v>
      </c>
      <c r="O56" s="124">
        <v>60</v>
      </c>
      <c r="P56" s="14">
        <v>0.63829787234042556</v>
      </c>
      <c r="Q56" s="124">
        <v>50</v>
      </c>
      <c r="R56" s="14">
        <v>0.53191489361702127</v>
      </c>
      <c r="S56" s="134">
        <v>99</v>
      </c>
      <c r="T56" s="124">
        <v>62</v>
      </c>
      <c r="U56" s="14">
        <v>0.6262626262626263</v>
      </c>
      <c r="V56" s="124">
        <v>81</v>
      </c>
      <c r="W56" s="14">
        <v>0.81818181818181823</v>
      </c>
      <c r="X56" s="124">
        <v>61</v>
      </c>
      <c r="Y56" s="14">
        <v>0.61616161616161613</v>
      </c>
      <c r="Z56" s="124">
        <v>61</v>
      </c>
      <c r="AA56" s="14">
        <v>0.61616161616161613</v>
      </c>
      <c r="AB56" s="124">
        <v>74</v>
      </c>
      <c r="AC56" s="14">
        <v>0.74747474747474751</v>
      </c>
      <c r="AD56" s="124">
        <v>62</v>
      </c>
      <c r="AE56" s="104">
        <v>0.6262626262626263</v>
      </c>
      <c r="AF56" s="134">
        <v>83</v>
      </c>
      <c r="AG56" s="124">
        <v>23</v>
      </c>
      <c r="AH56" s="14">
        <v>0.27710843373493976</v>
      </c>
      <c r="AI56" s="134">
        <v>94</v>
      </c>
      <c r="AJ56" s="124">
        <v>40</v>
      </c>
      <c r="AK56" s="14">
        <v>0.42553191489361702</v>
      </c>
      <c r="AL56" s="124">
        <v>36</v>
      </c>
      <c r="AM56" s="14">
        <v>0.38297872340425532</v>
      </c>
    </row>
    <row r="57" spans="1:39" x14ac:dyDescent="0.2">
      <c r="A57" s="93" t="s">
        <v>59</v>
      </c>
      <c r="B57" s="133">
        <v>324</v>
      </c>
      <c r="C57" s="123">
        <v>322</v>
      </c>
      <c r="D57" s="9">
        <v>0.99382716049382713</v>
      </c>
      <c r="E57" s="123">
        <v>322</v>
      </c>
      <c r="F57" s="9">
        <v>0.99382716049382713</v>
      </c>
      <c r="G57" s="123">
        <v>163</v>
      </c>
      <c r="H57" s="9">
        <v>0.50308641975308643</v>
      </c>
      <c r="I57" s="123">
        <v>322</v>
      </c>
      <c r="J57" s="9">
        <v>0.99382716049382713</v>
      </c>
      <c r="K57" s="123">
        <v>322</v>
      </c>
      <c r="L57" s="9">
        <v>0.99382716049382713</v>
      </c>
      <c r="M57" s="123">
        <v>263</v>
      </c>
      <c r="N57" s="9">
        <v>0.81172839506172845</v>
      </c>
      <c r="O57" s="123">
        <v>341</v>
      </c>
      <c r="P57" s="9">
        <v>1.0524691358024691</v>
      </c>
      <c r="Q57" s="123">
        <v>232</v>
      </c>
      <c r="R57" s="9">
        <v>0.71604938271604934</v>
      </c>
      <c r="S57" s="133">
        <v>378</v>
      </c>
      <c r="T57" s="123">
        <v>391</v>
      </c>
      <c r="U57" s="9">
        <v>1.0343915343915344</v>
      </c>
      <c r="V57" s="123">
        <v>298</v>
      </c>
      <c r="W57" s="9">
        <v>0.78835978835978837</v>
      </c>
      <c r="X57" s="123">
        <v>381</v>
      </c>
      <c r="Y57" s="9">
        <v>1.0079365079365079</v>
      </c>
      <c r="Z57" s="123">
        <v>391</v>
      </c>
      <c r="AA57" s="9">
        <v>1.0343915343915344</v>
      </c>
      <c r="AB57" s="123">
        <v>119</v>
      </c>
      <c r="AC57" s="9">
        <v>0.31481481481481483</v>
      </c>
      <c r="AD57" s="123">
        <v>355</v>
      </c>
      <c r="AE57" s="101">
        <v>0.93915343915343918</v>
      </c>
      <c r="AF57" s="133">
        <v>207</v>
      </c>
      <c r="AG57" s="123">
        <v>34</v>
      </c>
      <c r="AH57" s="9">
        <v>0.16425120772946861</v>
      </c>
      <c r="AI57" s="133">
        <v>324</v>
      </c>
      <c r="AJ57" s="123">
        <v>224</v>
      </c>
      <c r="AK57" s="9">
        <v>0.69135802469135799</v>
      </c>
      <c r="AL57" s="123">
        <v>245</v>
      </c>
      <c r="AM57" s="9">
        <v>0.75617283950617287</v>
      </c>
    </row>
    <row r="58" spans="1:39" x14ac:dyDescent="0.2">
      <c r="A58" s="94" t="s">
        <v>60</v>
      </c>
      <c r="B58" s="134">
        <v>84</v>
      </c>
      <c r="C58" s="124">
        <v>82</v>
      </c>
      <c r="D58" s="14">
        <v>0.97619047619047616</v>
      </c>
      <c r="E58" s="124">
        <v>81</v>
      </c>
      <c r="F58" s="14">
        <v>0.9642857142857143</v>
      </c>
      <c r="G58" s="124">
        <v>13</v>
      </c>
      <c r="H58" s="14">
        <v>0.15476190476190477</v>
      </c>
      <c r="I58" s="124">
        <v>81</v>
      </c>
      <c r="J58" s="14">
        <v>0.9642857142857143</v>
      </c>
      <c r="K58" s="124">
        <v>81</v>
      </c>
      <c r="L58" s="14">
        <v>0.9642857142857143</v>
      </c>
      <c r="M58" s="124">
        <v>78</v>
      </c>
      <c r="N58" s="14">
        <v>0.9285714285714286</v>
      </c>
      <c r="O58" s="124">
        <v>81</v>
      </c>
      <c r="P58" s="14">
        <v>0.9642857142857143</v>
      </c>
      <c r="Q58" s="124">
        <v>48</v>
      </c>
      <c r="R58" s="14">
        <v>0.5714285714285714</v>
      </c>
      <c r="S58" s="134">
        <v>83</v>
      </c>
      <c r="T58" s="124">
        <v>76</v>
      </c>
      <c r="U58" s="14">
        <v>0.91566265060240959</v>
      </c>
      <c r="V58" s="124">
        <v>75</v>
      </c>
      <c r="W58" s="14">
        <v>0.90361445783132532</v>
      </c>
      <c r="X58" s="124">
        <v>75</v>
      </c>
      <c r="Y58" s="14">
        <v>0.90361445783132532</v>
      </c>
      <c r="Z58" s="124">
        <v>75</v>
      </c>
      <c r="AA58" s="14">
        <v>0.90361445783132532</v>
      </c>
      <c r="AB58" s="124">
        <v>74</v>
      </c>
      <c r="AC58" s="14">
        <v>0.89156626506024095</v>
      </c>
      <c r="AD58" s="124">
        <v>82</v>
      </c>
      <c r="AE58" s="104">
        <v>0.98795180722891562</v>
      </c>
      <c r="AF58" s="134">
        <v>54</v>
      </c>
      <c r="AG58" s="124">
        <v>11</v>
      </c>
      <c r="AH58" s="14">
        <v>0.20370370370370369</v>
      </c>
      <c r="AI58" s="134">
        <v>84</v>
      </c>
      <c r="AJ58" s="124">
        <v>64</v>
      </c>
      <c r="AK58" s="14">
        <v>0.76190476190476186</v>
      </c>
      <c r="AL58" s="124">
        <v>58</v>
      </c>
      <c r="AM58" s="14">
        <v>0.69047619047619047</v>
      </c>
    </row>
    <row r="59" spans="1:39" x14ac:dyDescent="0.2">
      <c r="A59" s="93" t="s">
        <v>61</v>
      </c>
      <c r="B59" s="133">
        <v>48</v>
      </c>
      <c r="C59" s="123">
        <v>30</v>
      </c>
      <c r="D59" s="9">
        <v>0.625</v>
      </c>
      <c r="E59" s="123">
        <v>30</v>
      </c>
      <c r="F59" s="9">
        <v>0.625</v>
      </c>
      <c r="G59" s="123">
        <v>1</v>
      </c>
      <c r="H59" s="9">
        <v>2.0833333333333332E-2</v>
      </c>
      <c r="I59" s="123">
        <v>30</v>
      </c>
      <c r="J59" s="9">
        <v>0.625</v>
      </c>
      <c r="K59" s="123">
        <v>30</v>
      </c>
      <c r="L59" s="9">
        <v>0.625</v>
      </c>
      <c r="M59" s="123">
        <v>27</v>
      </c>
      <c r="N59" s="9">
        <v>0.5625</v>
      </c>
      <c r="O59" s="123">
        <v>27</v>
      </c>
      <c r="P59" s="9">
        <v>0.5625</v>
      </c>
      <c r="Q59" s="123">
        <v>31</v>
      </c>
      <c r="R59" s="9">
        <v>0.64583333333333337</v>
      </c>
      <c r="S59" s="133">
        <v>49</v>
      </c>
      <c r="T59" s="123">
        <v>36</v>
      </c>
      <c r="U59" s="9">
        <v>0.73469387755102045</v>
      </c>
      <c r="V59" s="123">
        <v>51</v>
      </c>
      <c r="W59" s="9">
        <v>1.0408163265306123</v>
      </c>
      <c r="X59" s="123">
        <v>36</v>
      </c>
      <c r="Y59" s="9">
        <v>0.73469387755102045</v>
      </c>
      <c r="Z59" s="123">
        <v>36</v>
      </c>
      <c r="AA59" s="9">
        <v>0.73469387755102045</v>
      </c>
      <c r="AB59" s="123">
        <v>53</v>
      </c>
      <c r="AC59" s="9">
        <v>1.0816326530612246</v>
      </c>
      <c r="AD59" s="123">
        <v>36</v>
      </c>
      <c r="AE59" s="101">
        <v>0.73469387755102045</v>
      </c>
      <c r="AF59" s="133">
        <v>32</v>
      </c>
      <c r="AG59" s="123">
        <v>13</v>
      </c>
      <c r="AH59" s="9">
        <v>0.40625</v>
      </c>
      <c r="AI59" s="133">
        <v>48</v>
      </c>
      <c r="AJ59" s="123">
        <v>16</v>
      </c>
      <c r="AK59" s="9">
        <v>0.33333333333333331</v>
      </c>
      <c r="AL59" s="123">
        <v>20</v>
      </c>
      <c r="AM59" s="9">
        <v>0.41666666666666669</v>
      </c>
    </row>
    <row r="60" spans="1:39" x14ac:dyDescent="0.2">
      <c r="A60" s="94" t="s">
        <v>62</v>
      </c>
      <c r="B60" s="134">
        <v>96</v>
      </c>
      <c r="C60" s="124">
        <v>64</v>
      </c>
      <c r="D60" s="14">
        <v>0.66666666666666663</v>
      </c>
      <c r="E60" s="124">
        <v>64</v>
      </c>
      <c r="F60" s="14">
        <v>0.66666666666666663</v>
      </c>
      <c r="G60" s="124">
        <v>8</v>
      </c>
      <c r="H60" s="14">
        <v>8.3333333333333329E-2</v>
      </c>
      <c r="I60" s="124">
        <v>64</v>
      </c>
      <c r="J60" s="14">
        <v>0.66666666666666663</v>
      </c>
      <c r="K60" s="124">
        <v>64</v>
      </c>
      <c r="L60" s="14">
        <v>0.66666666666666663</v>
      </c>
      <c r="M60" s="124">
        <v>78</v>
      </c>
      <c r="N60" s="14">
        <v>0.8125</v>
      </c>
      <c r="O60" s="124">
        <v>79</v>
      </c>
      <c r="P60" s="14">
        <v>0.82291666666666663</v>
      </c>
      <c r="Q60" s="124">
        <v>51</v>
      </c>
      <c r="R60" s="14">
        <v>0.53125</v>
      </c>
      <c r="S60" s="134">
        <v>96</v>
      </c>
      <c r="T60" s="124">
        <v>87</v>
      </c>
      <c r="U60" s="14">
        <v>0.90625</v>
      </c>
      <c r="V60" s="124">
        <v>92</v>
      </c>
      <c r="W60" s="14">
        <v>0.95833333333333337</v>
      </c>
      <c r="X60" s="124">
        <v>87</v>
      </c>
      <c r="Y60" s="14">
        <v>0.90625</v>
      </c>
      <c r="Z60" s="124">
        <v>87</v>
      </c>
      <c r="AA60" s="14">
        <v>0.90625</v>
      </c>
      <c r="AB60" s="124">
        <v>85</v>
      </c>
      <c r="AC60" s="14">
        <v>0.88541666666666663</v>
      </c>
      <c r="AD60" s="124">
        <v>87</v>
      </c>
      <c r="AE60" s="104">
        <v>0.90625</v>
      </c>
      <c r="AF60" s="134">
        <v>78</v>
      </c>
      <c r="AG60" s="124">
        <v>29</v>
      </c>
      <c r="AH60" s="14">
        <v>0.37179487179487181</v>
      </c>
      <c r="AI60" s="134">
        <v>96</v>
      </c>
      <c r="AJ60" s="124">
        <v>79</v>
      </c>
      <c r="AK60" s="14">
        <v>0.82291666666666663</v>
      </c>
      <c r="AL60" s="124">
        <v>72</v>
      </c>
      <c r="AM60" s="14">
        <v>0.75</v>
      </c>
    </row>
    <row r="61" spans="1:39" x14ac:dyDescent="0.2">
      <c r="A61" s="93" t="s">
        <v>63</v>
      </c>
      <c r="B61" s="133">
        <v>26</v>
      </c>
      <c r="C61" s="123">
        <v>19</v>
      </c>
      <c r="D61" s="9">
        <v>0.73076923076923073</v>
      </c>
      <c r="E61" s="123">
        <v>19</v>
      </c>
      <c r="F61" s="9">
        <v>0.73076923076923073</v>
      </c>
      <c r="G61" s="123">
        <v>0</v>
      </c>
      <c r="H61" s="9">
        <v>0</v>
      </c>
      <c r="I61" s="123">
        <v>19</v>
      </c>
      <c r="J61" s="9">
        <v>0.73076923076923073</v>
      </c>
      <c r="K61" s="123">
        <v>19</v>
      </c>
      <c r="L61" s="9">
        <v>0.73076923076923073</v>
      </c>
      <c r="M61" s="123">
        <v>18</v>
      </c>
      <c r="N61" s="9">
        <v>0.69230769230769229</v>
      </c>
      <c r="O61" s="123">
        <v>19</v>
      </c>
      <c r="P61" s="9">
        <v>0.73076923076923073</v>
      </c>
      <c r="Q61" s="123">
        <v>14</v>
      </c>
      <c r="R61" s="9">
        <v>0.53846153846153844</v>
      </c>
      <c r="S61" s="133">
        <v>27</v>
      </c>
      <c r="T61" s="123">
        <v>24</v>
      </c>
      <c r="U61" s="9">
        <v>0.88888888888888884</v>
      </c>
      <c r="V61" s="123">
        <v>22</v>
      </c>
      <c r="W61" s="9">
        <v>0.81481481481481477</v>
      </c>
      <c r="X61" s="123">
        <v>23</v>
      </c>
      <c r="Y61" s="9">
        <v>0.85185185185185186</v>
      </c>
      <c r="Z61" s="123">
        <v>23</v>
      </c>
      <c r="AA61" s="9">
        <v>0.85185185185185186</v>
      </c>
      <c r="AB61" s="123">
        <v>26</v>
      </c>
      <c r="AC61" s="9">
        <v>0.96296296296296291</v>
      </c>
      <c r="AD61" s="123">
        <v>23</v>
      </c>
      <c r="AE61" s="101">
        <v>0.85185185185185186</v>
      </c>
      <c r="AF61" s="133">
        <v>27</v>
      </c>
      <c r="AG61" s="123">
        <v>7</v>
      </c>
      <c r="AH61" s="9">
        <v>0.25925925925925924</v>
      </c>
      <c r="AI61" s="133">
        <v>26</v>
      </c>
      <c r="AJ61" s="123">
        <v>11</v>
      </c>
      <c r="AK61" s="9">
        <v>0.42307692307692307</v>
      </c>
      <c r="AL61" s="123">
        <v>8</v>
      </c>
      <c r="AM61" s="9">
        <v>0.30769230769230771</v>
      </c>
    </row>
    <row r="62" spans="1:39" x14ac:dyDescent="0.2">
      <c r="A62" s="94" t="s">
        <v>64</v>
      </c>
      <c r="B62" s="134">
        <v>105</v>
      </c>
      <c r="C62" s="124">
        <v>123</v>
      </c>
      <c r="D62" s="14">
        <v>1.1714285714285715</v>
      </c>
      <c r="E62" s="124">
        <v>123</v>
      </c>
      <c r="F62" s="14">
        <v>1.1714285714285715</v>
      </c>
      <c r="G62" s="124">
        <v>60</v>
      </c>
      <c r="H62" s="14">
        <v>0.5714285714285714</v>
      </c>
      <c r="I62" s="124">
        <v>123</v>
      </c>
      <c r="J62" s="14">
        <v>1.1714285714285715</v>
      </c>
      <c r="K62" s="124">
        <v>123</v>
      </c>
      <c r="L62" s="14">
        <v>1.1714285714285715</v>
      </c>
      <c r="M62" s="124">
        <v>108</v>
      </c>
      <c r="N62" s="14">
        <v>1.0285714285714285</v>
      </c>
      <c r="O62" s="124">
        <v>113</v>
      </c>
      <c r="P62" s="14">
        <v>1.0761904761904761</v>
      </c>
      <c r="Q62" s="124">
        <v>83</v>
      </c>
      <c r="R62" s="14">
        <v>0.79047619047619044</v>
      </c>
      <c r="S62" s="134">
        <v>105</v>
      </c>
      <c r="T62" s="124">
        <v>116</v>
      </c>
      <c r="U62" s="14">
        <v>1.1047619047619048</v>
      </c>
      <c r="V62" s="124">
        <v>78</v>
      </c>
      <c r="W62" s="14">
        <v>0.74285714285714288</v>
      </c>
      <c r="X62" s="124">
        <v>117</v>
      </c>
      <c r="Y62" s="14">
        <v>1.1142857142857143</v>
      </c>
      <c r="Z62" s="124">
        <v>117</v>
      </c>
      <c r="AA62" s="14">
        <v>1.1142857142857143</v>
      </c>
      <c r="AB62" s="124">
        <v>104</v>
      </c>
      <c r="AC62" s="14">
        <v>0.99047619047619051</v>
      </c>
      <c r="AD62" s="124">
        <v>112</v>
      </c>
      <c r="AE62" s="104">
        <v>1.0666666666666667</v>
      </c>
      <c r="AF62" s="134">
        <v>77</v>
      </c>
      <c r="AG62" s="124">
        <v>28</v>
      </c>
      <c r="AH62" s="14">
        <v>0.36363636363636365</v>
      </c>
      <c r="AI62" s="134">
        <v>105</v>
      </c>
      <c r="AJ62" s="124">
        <v>84</v>
      </c>
      <c r="AK62" s="14">
        <v>0.8</v>
      </c>
      <c r="AL62" s="124">
        <v>70</v>
      </c>
      <c r="AM62" s="14">
        <v>0.66666666666666663</v>
      </c>
    </row>
    <row r="63" spans="1:39" x14ac:dyDescent="0.2">
      <c r="A63" s="93" t="s">
        <v>65</v>
      </c>
      <c r="B63" s="133">
        <v>120</v>
      </c>
      <c r="C63" s="123">
        <v>109</v>
      </c>
      <c r="D63" s="9">
        <v>0.90833333333333333</v>
      </c>
      <c r="E63" s="123">
        <v>109</v>
      </c>
      <c r="F63" s="9">
        <v>0.90833333333333333</v>
      </c>
      <c r="G63" s="123">
        <v>45</v>
      </c>
      <c r="H63" s="9">
        <v>0.375</v>
      </c>
      <c r="I63" s="123">
        <v>109</v>
      </c>
      <c r="J63" s="9">
        <v>0.90833333333333333</v>
      </c>
      <c r="K63" s="123">
        <v>109</v>
      </c>
      <c r="L63" s="9">
        <v>0.90833333333333333</v>
      </c>
      <c r="M63" s="123">
        <v>103</v>
      </c>
      <c r="N63" s="9">
        <v>0.85833333333333328</v>
      </c>
      <c r="O63" s="123">
        <v>100</v>
      </c>
      <c r="P63" s="9">
        <v>0.83333333333333337</v>
      </c>
      <c r="Q63" s="123">
        <v>90</v>
      </c>
      <c r="R63" s="9">
        <v>0.75</v>
      </c>
      <c r="S63" s="133">
        <v>121</v>
      </c>
      <c r="T63" s="123">
        <v>138</v>
      </c>
      <c r="U63" s="9">
        <v>1.140495867768595</v>
      </c>
      <c r="V63" s="123">
        <v>112</v>
      </c>
      <c r="W63" s="9">
        <v>0.92561983471074383</v>
      </c>
      <c r="X63" s="123">
        <v>135</v>
      </c>
      <c r="Y63" s="9">
        <v>1.115702479338843</v>
      </c>
      <c r="Z63" s="123">
        <v>133</v>
      </c>
      <c r="AA63" s="9">
        <v>1.0991735537190082</v>
      </c>
      <c r="AB63" s="123">
        <v>121</v>
      </c>
      <c r="AC63" s="9">
        <v>1</v>
      </c>
      <c r="AD63" s="123">
        <v>133</v>
      </c>
      <c r="AE63" s="101">
        <v>1.0991735537190082</v>
      </c>
      <c r="AF63" s="133">
        <v>88</v>
      </c>
      <c r="AG63" s="123">
        <v>9</v>
      </c>
      <c r="AH63" s="9">
        <v>0.10227272727272728</v>
      </c>
      <c r="AI63" s="133">
        <v>120</v>
      </c>
      <c r="AJ63" s="123">
        <v>59</v>
      </c>
      <c r="AK63" s="9">
        <v>0.49166666666666664</v>
      </c>
      <c r="AL63" s="123">
        <v>56</v>
      </c>
      <c r="AM63" s="9">
        <v>0.46666666666666667</v>
      </c>
    </row>
    <row r="64" spans="1:39" x14ac:dyDescent="0.2">
      <c r="A64" s="94" t="s">
        <v>66</v>
      </c>
      <c r="B64" s="134">
        <v>152</v>
      </c>
      <c r="C64" s="124">
        <v>164</v>
      </c>
      <c r="D64" s="14">
        <v>1.0789473684210527</v>
      </c>
      <c r="E64" s="124">
        <v>159</v>
      </c>
      <c r="F64" s="14">
        <v>1.0460526315789473</v>
      </c>
      <c r="G64" s="124">
        <v>10</v>
      </c>
      <c r="H64" s="14">
        <v>6.5789473684210523E-2</v>
      </c>
      <c r="I64" s="124">
        <v>157</v>
      </c>
      <c r="J64" s="14">
        <v>1.0328947368421053</v>
      </c>
      <c r="K64" s="124">
        <v>157</v>
      </c>
      <c r="L64" s="14">
        <v>1.0328947368421053</v>
      </c>
      <c r="M64" s="124">
        <v>146</v>
      </c>
      <c r="N64" s="14">
        <v>0.96052631578947367</v>
      </c>
      <c r="O64" s="124">
        <v>151</v>
      </c>
      <c r="P64" s="14">
        <v>0.99342105263157898</v>
      </c>
      <c r="Q64" s="124">
        <v>104</v>
      </c>
      <c r="R64" s="14">
        <v>0.68421052631578949</v>
      </c>
      <c r="S64" s="134">
        <v>158</v>
      </c>
      <c r="T64" s="124">
        <v>168</v>
      </c>
      <c r="U64" s="14">
        <v>1.0632911392405062</v>
      </c>
      <c r="V64" s="124">
        <v>121</v>
      </c>
      <c r="W64" s="14">
        <v>0.76582278481012656</v>
      </c>
      <c r="X64" s="124">
        <v>172</v>
      </c>
      <c r="Y64" s="14">
        <v>1.0886075949367089</v>
      </c>
      <c r="Z64" s="124">
        <v>151</v>
      </c>
      <c r="AA64" s="14">
        <v>0.95569620253164556</v>
      </c>
      <c r="AB64" s="124">
        <v>133</v>
      </c>
      <c r="AC64" s="14">
        <v>0.84177215189873422</v>
      </c>
      <c r="AD64" s="124">
        <v>170</v>
      </c>
      <c r="AE64" s="104">
        <v>1.0759493670886076</v>
      </c>
      <c r="AF64" s="134">
        <v>124</v>
      </c>
      <c r="AG64" s="124">
        <v>28</v>
      </c>
      <c r="AH64" s="14">
        <v>0.22580645161290322</v>
      </c>
      <c r="AI64" s="134">
        <v>152</v>
      </c>
      <c r="AJ64" s="124">
        <v>135</v>
      </c>
      <c r="AK64" s="14">
        <v>0.88815789473684215</v>
      </c>
      <c r="AL64" s="124">
        <v>115</v>
      </c>
      <c r="AM64" s="14">
        <v>0.75657894736842102</v>
      </c>
    </row>
    <row r="65" spans="1:39" x14ac:dyDescent="0.2">
      <c r="A65" s="93" t="s">
        <v>67</v>
      </c>
      <c r="B65" s="133">
        <v>146</v>
      </c>
      <c r="C65" s="123">
        <v>153</v>
      </c>
      <c r="D65" s="9">
        <v>1.047945205479452</v>
      </c>
      <c r="E65" s="123">
        <v>154</v>
      </c>
      <c r="F65" s="9">
        <v>1.0547945205479452</v>
      </c>
      <c r="G65" s="123">
        <v>21</v>
      </c>
      <c r="H65" s="9">
        <v>0.14383561643835616</v>
      </c>
      <c r="I65" s="123">
        <v>153</v>
      </c>
      <c r="J65" s="9">
        <v>1.047945205479452</v>
      </c>
      <c r="K65" s="123">
        <v>153</v>
      </c>
      <c r="L65" s="9">
        <v>1.047945205479452</v>
      </c>
      <c r="M65" s="123">
        <v>143</v>
      </c>
      <c r="N65" s="9">
        <v>0.97945205479452058</v>
      </c>
      <c r="O65" s="123">
        <v>150</v>
      </c>
      <c r="P65" s="9">
        <v>1.0273972602739727</v>
      </c>
      <c r="Q65" s="123">
        <v>102</v>
      </c>
      <c r="R65" s="9">
        <v>0.69863013698630139</v>
      </c>
      <c r="S65" s="133">
        <v>148</v>
      </c>
      <c r="T65" s="123">
        <v>152</v>
      </c>
      <c r="U65" s="9">
        <v>1.027027027027027</v>
      </c>
      <c r="V65" s="123">
        <v>131</v>
      </c>
      <c r="W65" s="9">
        <v>0.88513513513513509</v>
      </c>
      <c r="X65" s="123">
        <v>152</v>
      </c>
      <c r="Y65" s="9">
        <v>1.027027027027027</v>
      </c>
      <c r="Z65" s="123">
        <v>149</v>
      </c>
      <c r="AA65" s="9">
        <v>1.0067567567567568</v>
      </c>
      <c r="AB65" s="123">
        <v>148</v>
      </c>
      <c r="AC65" s="9">
        <v>1</v>
      </c>
      <c r="AD65" s="123">
        <v>151</v>
      </c>
      <c r="AE65" s="101">
        <v>1.0202702702702702</v>
      </c>
      <c r="AF65" s="133">
        <v>116</v>
      </c>
      <c r="AG65" s="123">
        <v>34</v>
      </c>
      <c r="AH65" s="9">
        <v>0.29310344827586204</v>
      </c>
      <c r="AI65" s="133">
        <v>146</v>
      </c>
      <c r="AJ65" s="123">
        <v>71</v>
      </c>
      <c r="AK65" s="9">
        <v>0.4863013698630137</v>
      </c>
      <c r="AL65" s="123">
        <v>84</v>
      </c>
      <c r="AM65" s="9">
        <v>0.57534246575342463</v>
      </c>
    </row>
    <row r="66" spans="1:39" ht="13.5" thickBot="1" x14ac:dyDescent="0.25">
      <c r="A66" s="95" t="s">
        <v>68</v>
      </c>
      <c r="B66" s="135">
        <v>79</v>
      </c>
      <c r="C66" s="125">
        <v>53</v>
      </c>
      <c r="D66" s="25">
        <v>0.67088607594936711</v>
      </c>
      <c r="E66" s="125">
        <v>60</v>
      </c>
      <c r="F66" s="25">
        <v>0.759493670886076</v>
      </c>
      <c r="G66" s="125">
        <v>13</v>
      </c>
      <c r="H66" s="25">
        <v>0.16455696202531644</v>
      </c>
      <c r="I66" s="125">
        <v>60</v>
      </c>
      <c r="J66" s="25">
        <v>0.759493670886076</v>
      </c>
      <c r="K66" s="125">
        <v>60</v>
      </c>
      <c r="L66" s="25">
        <v>0.759493670886076</v>
      </c>
      <c r="M66" s="125">
        <v>72</v>
      </c>
      <c r="N66" s="25">
        <v>0.91139240506329111</v>
      </c>
      <c r="O66" s="125">
        <v>69</v>
      </c>
      <c r="P66" s="25">
        <v>0.87341772151898733</v>
      </c>
      <c r="Q66" s="125">
        <v>28</v>
      </c>
      <c r="R66" s="25">
        <v>0.35443037974683544</v>
      </c>
      <c r="S66" s="135">
        <v>87</v>
      </c>
      <c r="T66" s="125">
        <v>75</v>
      </c>
      <c r="U66" s="25">
        <v>0.86206896551724133</v>
      </c>
      <c r="V66" s="125">
        <v>34</v>
      </c>
      <c r="W66" s="25">
        <v>0.39080459770114945</v>
      </c>
      <c r="X66" s="125">
        <v>76</v>
      </c>
      <c r="Y66" s="25">
        <v>0.87356321839080464</v>
      </c>
      <c r="Z66" s="125">
        <v>60</v>
      </c>
      <c r="AA66" s="25">
        <v>0.68965517241379315</v>
      </c>
      <c r="AB66" s="125">
        <v>55</v>
      </c>
      <c r="AC66" s="25">
        <v>0.63218390804597702</v>
      </c>
      <c r="AD66" s="125">
        <v>78</v>
      </c>
      <c r="AE66" s="106">
        <v>0.89655172413793105</v>
      </c>
      <c r="AF66" s="135">
        <v>65</v>
      </c>
      <c r="AG66" s="125">
        <v>8</v>
      </c>
      <c r="AH66" s="25">
        <v>0.12307692307692308</v>
      </c>
      <c r="AI66" s="135">
        <v>79</v>
      </c>
      <c r="AJ66" s="125">
        <v>39</v>
      </c>
      <c r="AK66" s="25">
        <v>0.49367088607594939</v>
      </c>
      <c r="AL66" s="125">
        <v>27</v>
      </c>
      <c r="AM66" s="25">
        <v>0.34177215189873417</v>
      </c>
    </row>
    <row r="67" spans="1:39" x14ac:dyDescent="0.2">
      <c r="A67" s="109" t="s">
        <v>69</v>
      </c>
      <c r="B67" s="113">
        <f>SUM(B68:B84)</f>
        <v>2840</v>
      </c>
      <c r="C67" s="126">
        <f>SUM(C68:C84)</f>
        <v>2493</v>
      </c>
      <c r="D67" s="127">
        <f t="shared" ref="D67" si="64">C67/B67</f>
        <v>0.8778169014084507</v>
      </c>
      <c r="E67" s="126">
        <f>SUM(E68:E84)</f>
        <v>2477</v>
      </c>
      <c r="F67" s="127">
        <f t="shared" ref="F67" si="65">E67/B67</f>
        <v>0.8721830985915493</v>
      </c>
      <c r="G67" s="126">
        <f>SUM(G68:G84)</f>
        <v>1447</v>
      </c>
      <c r="H67" s="127">
        <f t="shared" ref="H67" si="66">G67/B67</f>
        <v>0.50950704225352117</v>
      </c>
      <c r="I67" s="126">
        <f>SUM(I68:I84)</f>
        <v>2476</v>
      </c>
      <c r="J67" s="127">
        <f t="shared" ref="J67" si="67">I67/B67</f>
        <v>0.87183098591549291</v>
      </c>
      <c r="K67" s="126">
        <f>SUM(K68:K84)</f>
        <v>2476</v>
      </c>
      <c r="L67" s="127">
        <f>K67/B67</f>
        <v>0.87183098591549291</v>
      </c>
      <c r="M67" s="126">
        <f>SUM(M68:M84)</f>
        <v>2398</v>
      </c>
      <c r="N67" s="127">
        <f t="shared" ref="N67" si="68">M67/B67</f>
        <v>0.84436619718309858</v>
      </c>
      <c r="O67" s="126">
        <f>SUM(O68:O84)</f>
        <v>2428</v>
      </c>
      <c r="P67" s="127">
        <f t="shared" ref="P67" si="69">O67/B67</f>
        <v>0.8549295774647887</v>
      </c>
      <c r="Q67" s="126">
        <f>SUM(Q68:Q84)</f>
        <v>1607</v>
      </c>
      <c r="R67" s="127">
        <f t="shared" ref="R67" si="70">Q67/(B67)</f>
        <v>0.56584507042253518</v>
      </c>
      <c r="S67" s="113">
        <f>SUM(S68:S84)</f>
        <v>3002</v>
      </c>
      <c r="T67" s="126">
        <f>SUM(T68:T84)</f>
        <v>2574</v>
      </c>
      <c r="U67" s="127">
        <f t="shared" ref="U67" si="71">T67/S67</f>
        <v>0.85742838107928043</v>
      </c>
      <c r="V67" s="126">
        <f>SUM(V68:V84)</f>
        <v>2206</v>
      </c>
      <c r="W67" s="127">
        <f>V67/S67</f>
        <v>0.73484343770819449</v>
      </c>
      <c r="X67" s="126">
        <f>SUM(X68:X84)</f>
        <v>2600</v>
      </c>
      <c r="Y67" s="127">
        <f t="shared" ref="Y67" si="72">X67/S67</f>
        <v>0.86608927381745504</v>
      </c>
      <c r="Z67" s="126">
        <f>SUM(Z68:Z84)</f>
        <v>2547</v>
      </c>
      <c r="AA67" s="127">
        <f t="shared" ref="AA67" si="73">Z67/S67</f>
        <v>0.84843437708194536</v>
      </c>
      <c r="AB67" s="126">
        <f>SUM(AB68:AB84)</f>
        <v>2481</v>
      </c>
      <c r="AC67" s="127">
        <f>AB67/S67</f>
        <v>0.82644903397734848</v>
      </c>
      <c r="AD67" s="126">
        <f>SUM(AD68:AD84)</f>
        <v>2435</v>
      </c>
      <c r="AE67" s="114">
        <f t="shared" ref="AE67" si="74">AD67/S67</f>
        <v>0.81112591605596274</v>
      </c>
      <c r="AF67" s="113">
        <f>SUM(AF68:AF84)</f>
        <v>2123</v>
      </c>
      <c r="AG67" s="126">
        <f>SUM(AG68:AG84)</f>
        <v>542</v>
      </c>
      <c r="AH67" s="127">
        <f t="shared" si="15"/>
        <v>0.25529910504003767</v>
      </c>
      <c r="AI67" s="113">
        <f>SUM(AI68:AI84)</f>
        <v>2840</v>
      </c>
      <c r="AJ67" s="126">
        <f>SUM(AJ68:AJ84)</f>
        <v>1916</v>
      </c>
      <c r="AK67" s="127">
        <f t="shared" si="13"/>
        <v>0.67464788732394365</v>
      </c>
      <c r="AL67" s="126">
        <f>SUM(AL68:AL84)</f>
        <v>1827</v>
      </c>
      <c r="AM67" s="127">
        <f>AL67/AI67</f>
        <v>0.64330985915492955</v>
      </c>
    </row>
    <row r="68" spans="1:39" x14ac:dyDescent="0.2">
      <c r="A68" s="93" t="s">
        <v>71</v>
      </c>
      <c r="B68" s="133">
        <v>120</v>
      </c>
      <c r="C68" s="123">
        <v>86</v>
      </c>
      <c r="D68" s="9">
        <v>0.71666666666666667</v>
      </c>
      <c r="E68" s="123">
        <v>86</v>
      </c>
      <c r="F68" s="9">
        <v>0.71666666666666667</v>
      </c>
      <c r="G68" s="123">
        <v>18</v>
      </c>
      <c r="H68" s="9">
        <v>0.15</v>
      </c>
      <c r="I68" s="123">
        <v>86</v>
      </c>
      <c r="J68" s="9">
        <v>0.71666666666666667</v>
      </c>
      <c r="K68" s="123">
        <v>86</v>
      </c>
      <c r="L68" s="9">
        <v>0.71666666666666667</v>
      </c>
      <c r="M68" s="123">
        <v>97</v>
      </c>
      <c r="N68" s="9">
        <v>0.80833333333333335</v>
      </c>
      <c r="O68" s="123">
        <v>95</v>
      </c>
      <c r="P68" s="9">
        <v>0.79166666666666663</v>
      </c>
      <c r="Q68" s="123">
        <v>56</v>
      </c>
      <c r="R68" s="9">
        <v>0.46666666666666667</v>
      </c>
      <c r="S68" s="133">
        <v>126</v>
      </c>
      <c r="T68" s="123">
        <v>108</v>
      </c>
      <c r="U68" s="9">
        <v>0.8571428571428571</v>
      </c>
      <c r="V68" s="123">
        <v>120</v>
      </c>
      <c r="W68" s="9">
        <v>0.95238095238095233</v>
      </c>
      <c r="X68" s="123">
        <v>109</v>
      </c>
      <c r="Y68" s="9">
        <v>0.86507936507936511</v>
      </c>
      <c r="Z68" s="123">
        <v>108</v>
      </c>
      <c r="AA68" s="9">
        <v>0.8571428571428571</v>
      </c>
      <c r="AB68" s="123">
        <v>131</v>
      </c>
      <c r="AC68" s="9">
        <v>1.0396825396825398</v>
      </c>
      <c r="AD68" s="123">
        <v>109</v>
      </c>
      <c r="AE68" s="101">
        <v>0.86507936507936511</v>
      </c>
      <c r="AF68" s="133">
        <v>100</v>
      </c>
      <c r="AG68" s="123">
        <v>40</v>
      </c>
      <c r="AH68" s="9">
        <v>0.4</v>
      </c>
      <c r="AI68" s="133">
        <v>120</v>
      </c>
      <c r="AJ68" s="123">
        <v>93</v>
      </c>
      <c r="AK68" s="9">
        <v>0.77500000000000002</v>
      </c>
      <c r="AL68" s="123">
        <v>89</v>
      </c>
      <c r="AM68" s="9">
        <v>0.7416666666666667</v>
      </c>
    </row>
    <row r="69" spans="1:39" x14ac:dyDescent="0.2">
      <c r="A69" s="94" t="s">
        <v>72</v>
      </c>
      <c r="B69" s="134">
        <v>54</v>
      </c>
      <c r="C69" s="124">
        <v>43</v>
      </c>
      <c r="D69" s="14">
        <v>0.79629629629629628</v>
      </c>
      <c r="E69" s="124">
        <v>44</v>
      </c>
      <c r="F69" s="14">
        <v>0.81481481481481477</v>
      </c>
      <c r="G69" s="124">
        <v>18</v>
      </c>
      <c r="H69" s="14">
        <v>0.33333333333333331</v>
      </c>
      <c r="I69" s="124">
        <v>44</v>
      </c>
      <c r="J69" s="14">
        <v>0.81481481481481477</v>
      </c>
      <c r="K69" s="124">
        <v>44</v>
      </c>
      <c r="L69" s="14">
        <v>0.81481481481481477</v>
      </c>
      <c r="M69" s="124">
        <v>31</v>
      </c>
      <c r="N69" s="14">
        <v>0.57407407407407407</v>
      </c>
      <c r="O69" s="124">
        <v>35</v>
      </c>
      <c r="P69" s="14">
        <v>0.64814814814814814</v>
      </c>
      <c r="Q69" s="124">
        <v>23</v>
      </c>
      <c r="R69" s="14">
        <v>0.42592592592592593</v>
      </c>
      <c r="S69" s="134">
        <v>56</v>
      </c>
      <c r="T69" s="124">
        <v>44</v>
      </c>
      <c r="U69" s="14">
        <v>0.7857142857142857</v>
      </c>
      <c r="V69" s="124">
        <v>50</v>
      </c>
      <c r="W69" s="14">
        <v>0.8928571428571429</v>
      </c>
      <c r="X69" s="124">
        <v>46</v>
      </c>
      <c r="Y69" s="14">
        <v>0.8214285714285714</v>
      </c>
      <c r="Z69" s="124">
        <v>44</v>
      </c>
      <c r="AA69" s="14">
        <v>0.7857142857142857</v>
      </c>
      <c r="AB69" s="124">
        <v>42</v>
      </c>
      <c r="AC69" s="14">
        <v>0.75</v>
      </c>
      <c r="AD69" s="124">
        <v>47</v>
      </c>
      <c r="AE69" s="104">
        <v>0.8392857142857143</v>
      </c>
      <c r="AF69" s="134">
        <v>58</v>
      </c>
      <c r="AG69" s="124">
        <v>6</v>
      </c>
      <c r="AH69" s="14">
        <v>0.10344827586206896</v>
      </c>
      <c r="AI69" s="134">
        <v>54</v>
      </c>
      <c r="AJ69" s="124">
        <v>25</v>
      </c>
      <c r="AK69" s="14">
        <v>0.46296296296296297</v>
      </c>
      <c r="AL69" s="124">
        <v>15</v>
      </c>
      <c r="AM69" s="14">
        <v>0.27777777777777779</v>
      </c>
    </row>
    <row r="70" spans="1:39" x14ac:dyDescent="0.2">
      <c r="A70" s="93" t="s">
        <v>73</v>
      </c>
      <c r="B70" s="133">
        <v>94</v>
      </c>
      <c r="C70" s="123">
        <v>69</v>
      </c>
      <c r="D70" s="9">
        <v>0.73404255319148937</v>
      </c>
      <c r="E70" s="123">
        <v>71</v>
      </c>
      <c r="F70" s="9">
        <v>0.75531914893617025</v>
      </c>
      <c r="G70" s="123">
        <v>25</v>
      </c>
      <c r="H70" s="9">
        <v>0.26595744680851063</v>
      </c>
      <c r="I70" s="123">
        <v>71</v>
      </c>
      <c r="J70" s="9">
        <v>0.75531914893617025</v>
      </c>
      <c r="K70" s="123">
        <v>71</v>
      </c>
      <c r="L70" s="9">
        <v>0.75531914893617025</v>
      </c>
      <c r="M70" s="123">
        <v>67</v>
      </c>
      <c r="N70" s="9">
        <v>0.71276595744680848</v>
      </c>
      <c r="O70" s="123">
        <v>67</v>
      </c>
      <c r="P70" s="9">
        <v>0.71276595744680848</v>
      </c>
      <c r="Q70" s="123">
        <v>57</v>
      </c>
      <c r="R70" s="9">
        <v>0.6063829787234043</v>
      </c>
      <c r="S70" s="133">
        <v>104</v>
      </c>
      <c r="T70" s="123">
        <v>78</v>
      </c>
      <c r="U70" s="9">
        <v>0.75</v>
      </c>
      <c r="V70" s="123">
        <v>75</v>
      </c>
      <c r="W70" s="9">
        <v>0.72115384615384615</v>
      </c>
      <c r="X70" s="123">
        <v>78</v>
      </c>
      <c r="Y70" s="9">
        <v>0.75</v>
      </c>
      <c r="Z70" s="123">
        <v>76</v>
      </c>
      <c r="AA70" s="9">
        <v>0.73076923076923073</v>
      </c>
      <c r="AB70" s="123">
        <v>76</v>
      </c>
      <c r="AC70" s="9">
        <v>0.73076923076923073</v>
      </c>
      <c r="AD70" s="123">
        <v>78</v>
      </c>
      <c r="AE70" s="101">
        <v>0.75</v>
      </c>
      <c r="AF70" s="133">
        <v>79</v>
      </c>
      <c r="AG70" s="123">
        <v>21</v>
      </c>
      <c r="AH70" s="9">
        <v>0.26582278481012656</v>
      </c>
      <c r="AI70" s="133">
        <v>94</v>
      </c>
      <c r="AJ70" s="123">
        <v>53</v>
      </c>
      <c r="AK70" s="9">
        <v>0.56382978723404253</v>
      </c>
      <c r="AL70" s="123">
        <v>52</v>
      </c>
      <c r="AM70" s="9">
        <v>0.55319148936170215</v>
      </c>
    </row>
    <row r="71" spans="1:39" x14ac:dyDescent="0.2">
      <c r="A71" s="94" t="s">
        <v>74</v>
      </c>
      <c r="B71" s="134">
        <v>87</v>
      </c>
      <c r="C71" s="124">
        <v>91</v>
      </c>
      <c r="D71" s="14">
        <v>1.0459770114942528</v>
      </c>
      <c r="E71" s="124">
        <v>91</v>
      </c>
      <c r="F71" s="14">
        <v>1.0459770114942528</v>
      </c>
      <c r="G71" s="124">
        <v>18</v>
      </c>
      <c r="H71" s="14">
        <v>0.20689655172413793</v>
      </c>
      <c r="I71" s="124">
        <v>91</v>
      </c>
      <c r="J71" s="14">
        <v>1.0459770114942528</v>
      </c>
      <c r="K71" s="124">
        <v>91</v>
      </c>
      <c r="L71" s="14">
        <v>1.0459770114942528</v>
      </c>
      <c r="M71" s="124">
        <v>79</v>
      </c>
      <c r="N71" s="14">
        <v>0.90804597701149425</v>
      </c>
      <c r="O71" s="124">
        <v>80</v>
      </c>
      <c r="P71" s="14">
        <v>0.91954022988505746</v>
      </c>
      <c r="Q71" s="124">
        <v>43</v>
      </c>
      <c r="R71" s="14">
        <v>0.4942528735632184</v>
      </c>
      <c r="S71" s="134">
        <v>88</v>
      </c>
      <c r="T71" s="124">
        <v>79</v>
      </c>
      <c r="U71" s="14">
        <v>0.89772727272727271</v>
      </c>
      <c r="V71" s="124">
        <v>63</v>
      </c>
      <c r="W71" s="14">
        <v>0.71590909090909094</v>
      </c>
      <c r="X71" s="124">
        <v>79</v>
      </c>
      <c r="Y71" s="14">
        <v>0.89772727272727271</v>
      </c>
      <c r="Z71" s="124">
        <v>79</v>
      </c>
      <c r="AA71" s="14">
        <v>0.89772727272727271</v>
      </c>
      <c r="AB71" s="124">
        <v>64</v>
      </c>
      <c r="AC71" s="14">
        <v>0.72727272727272729</v>
      </c>
      <c r="AD71" s="124">
        <v>80</v>
      </c>
      <c r="AE71" s="104">
        <v>0.90909090909090906</v>
      </c>
      <c r="AF71" s="134">
        <v>89</v>
      </c>
      <c r="AG71" s="124">
        <v>21</v>
      </c>
      <c r="AH71" s="14">
        <v>0.23595505617977527</v>
      </c>
      <c r="AI71" s="134">
        <v>87</v>
      </c>
      <c r="AJ71" s="124">
        <v>45</v>
      </c>
      <c r="AK71" s="14">
        <v>0.51724137931034486</v>
      </c>
      <c r="AL71" s="124">
        <v>46</v>
      </c>
      <c r="AM71" s="14">
        <v>0.52873563218390807</v>
      </c>
    </row>
    <row r="72" spans="1:39" x14ac:dyDescent="0.2">
      <c r="A72" s="93" t="s">
        <v>75</v>
      </c>
      <c r="B72" s="133">
        <v>23</v>
      </c>
      <c r="C72" s="123">
        <v>21</v>
      </c>
      <c r="D72" s="9">
        <v>0.91304347826086951</v>
      </c>
      <c r="E72" s="123">
        <v>21</v>
      </c>
      <c r="F72" s="9">
        <v>0.91304347826086951</v>
      </c>
      <c r="G72" s="123">
        <v>4</v>
      </c>
      <c r="H72" s="9">
        <v>0.17391304347826086</v>
      </c>
      <c r="I72" s="123">
        <v>21</v>
      </c>
      <c r="J72" s="9">
        <v>0.91304347826086951</v>
      </c>
      <c r="K72" s="123">
        <v>21</v>
      </c>
      <c r="L72" s="9">
        <v>0.91304347826086951</v>
      </c>
      <c r="M72" s="123">
        <v>23</v>
      </c>
      <c r="N72" s="9">
        <v>1</v>
      </c>
      <c r="O72" s="123">
        <v>23</v>
      </c>
      <c r="P72" s="9">
        <v>1</v>
      </c>
      <c r="Q72" s="123">
        <v>10</v>
      </c>
      <c r="R72" s="9">
        <v>0.43478260869565216</v>
      </c>
      <c r="S72" s="133">
        <v>29</v>
      </c>
      <c r="T72" s="123">
        <v>18</v>
      </c>
      <c r="U72" s="9">
        <v>0.62068965517241381</v>
      </c>
      <c r="V72" s="123">
        <v>22</v>
      </c>
      <c r="W72" s="9">
        <v>0.75862068965517238</v>
      </c>
      <c r="X72" s="123">
        <v>18</v>
      </c>
      <c r="Y72" s="9">
        <v>0.62068965517241381</v>
      </c>
      <c r="Z72" s="123">
        <v>18</v>
      </c>
      <c r="AA72" s="9">
        <v>0.62068965517241381</v>
      </c>
      <c r="AB72" s="123">
        <v>14</v>
      </c>
      <c r="AC72" s="9">
        <v>0.48275862068965519</v>
      </c>
      <c r="AD72" s="123">
        <v>18</v>
      </c>
      <c r="AE72" s="101">
        <v>0.62068965517241381</v>
      </c>
      <c r="AF72" s="133">
        <v>22</v>
      </c>
      <c r="AG72" s="123">
        <v>2</v>
      </c>
      <c r="AH72" s="9">
        <v>9.0909090909090912E-2</v>
      </c>
      <c r="AI72" s="133">
        <v>23</v>
      </c>
      <c r="AJ72" s="123">
        <v>13</v>
      </c>
      <c r="AK72" s="9">
        <v>0.56521739130434778</v>
      </c>
      <c r="AL72" s="123">
        <v>18</v>
      </c>
      <c r="AM72" s="9">
        <v>0.78260869565217395</v>
      </c>
    </row>
    <row r="73" spans="1:39" x14ac:dyDescent="0.2">
      <c r="A73" s="94" t="s">
        <v>76</v>
      </c>
      <c r="B73" s="134">
        <v>203</v>
      </c>
      <c r="C73" s="124">
        <v>206</v>
      </c>
      <c r="D73" s="14">
        <v>1.0147783251231528</v>
      </c>
      <c r="E73" s="124">
        <v>189</v>
      </c>
      <c r="F73" s="14">
        <v>0.93103448275862066</v>
      </c>
      <c r="G73" s="124">
        <v>44</v>
      </c>
      <c r="H73" s="14">
        <v>0.21674876847290642</v>
      </c>
      <c r="I73" s="124">
        <v>188</v>
      </c>
      <c r="J73" s="14">
        <v>0.92610837438423643</v>
      </c>
      <c r="K73" s="124">
        <v>188</v>
      </c>
      <c r="L73" s="14">
        <v>0.92610837438423643</v>
      </c>
      <c r="M73" s="124">
        <v>204</v>
      </c>
      <c r="N73" s="14">
        <v>1.0049261083743843</v>
      </c>
      <c r="O73" s="124">
        <v>201</v>
      </c>
      <c r="P73" s="14">
        <v>0.99014778325123154</v>
      </c>
      <c r="Q73" s="124">
        <v>113</v>
      </c>
      <c r="R73" s="14">
        <v>0.55665024630541871</v>
      </c>
      <c r="S73" s="134">
        <v>230</v>
      </c>
      <c r="T73" s="124">
        <v>207</v>
      </c>
      <c r="U73" s="14">
        <v>0.9</v>
      </c>
      <c r="V73" s="124">
        <v>180</v>
      </c>
      <c r="W73" s="14">
        <v>0.78260869565217395</v>
      </c>
      <c r="X73" s="124">
        <v>211</v>
      </c>
      <c r="Y73" s="14">
        <v>0.91739130434782612</v>
      </c>
      <c r="Z73" s="124">
        <v>191</v>
      </c>
      <c r="AA73" s="14">
        <v>0.83043478260869563</v>
      </c>
      <c r="AB73" s="124">
        <v>140</v>
      </c>
      <c r="AC73" s="14">
        <v>0.60869565217391308</v>
      </c>
      <c r="AD73" s="124">
        <v>167</v>
      </c>
      <c r="AE73" s="104">
        <v>0.72608695652173916</v>
      </c>
      <c r="AF73" s="134">
        <v>155</v>
      </c>
      <c r="AG73" s="124">
        <v>7</v>
      </c>
      <c r="AH73" s="14">
        <v>4.5161290322580643E-2</v>
      </c>
      <c r="AI73" s="134">
        <v>203</v>
      </c>
      <c r="AJ73" s="124">
        <v>159</v>
      </c>
      <c r="AK73" s="14">
        <v>0.78325123152709364</v>
      </c>
      <c r="AL73" s="124">
        <v>174</v>
      </c>
      <c r="AM73" s="14">
        <v>0.8571428571428571</v>
      </c>
    </row>
    <row r="74" spans="1:39" x14ac:dyDescent="0.2">
      <c r="A74" s="93" t="s">
        <v>77</v>
      </c>
      <c r="B74" s="133">
        <v>132</v>
      </c>
      <c r="C74" s="123">
        <v>119</v>
      </c>
      <c r="D74" s="9">
        <v>0.90151515151515149</v>
      </c>
      <c r="E74" s="123">
        <v>119</v>
      </c>
      <c r="F74" s="9">
        <v>0.90151515151515149</v>
      </c>
      <c r="G74" s="123">
        <v>17</v>
      </c>
      <c r="H74" s="9">
        <v>0.12878787878787878</v>
      </c>
      <c r="I74" s="123">
        <v>119</v>
      </c>
      <c r="J74" s="9">
        <v>0.90151515151515149</v>
      </c>
      <c r="K74" s="123">
        <v>119</v>
      </c>
      <c r="L74" s="9">
        <v>0.90151515151515149</v>
      </c>
      <c r="M74" s="123">
        <v>111</v>
      </c>
      <c r="N74" s="9">
        <v>0.84090909090909094</v>
      </c>
      <c r="O74" s="123">
        <v>111</v>
      </c>
      <c r="P74" s="9">
        <v>0.84090909090909094</v>
      </c>
      <c r="Q74" s="123">
        <v>68</v>
      </c>
      <c r="R74" s="9">
        <v>0.51515151515151514</v>
      </c>
      <c r="S74" s="133">
        <v>145</v>
      </c>
      <c r="T74" s="123">
        <v>115</v>
      </c>
      <c r="U74" s="9">
        <v>0.7931034482758621</v>
      </c>
      <c r="V74" s="123">
        <v>113</v>
      </c>
      <c r="W74" s="9">
        <v>0.77931034482758621</v>
      </c>
      <c r="X74" s="123">
        <v>115</v>
      </c>
      <c r="Y74" s="9">
        <v>0.7931034482758621</v>
      </c>
      <c r="Z74" s="123">
        <v>115</v>
      </c>
      <c r="AA74" s="9">
        <v>0.7931034482758621</v>
      </c>
      <c r="AB74" s="123">
        <v>116</v>
      </c>
      <c r="AC74" s="9">
        <v>0.8</v>
      </c>
      <c r="AD74" s="123">
        <v>115</v>
      </c>
      <c r="AE74" s="101">
        <v>0.7931034482758621</v>
      </c>
      <c r="AF74" s="133">
        <v>101</v>
      </c>
      <c r="AG74" s="123">
        <v>35</v>
      </c>
      <c r="AH74" s="9">
        <v>0.34653465346534651</v>
      </c>
      <c r="AI74" s="133">
        <v>132</v>
      </c>
      <c r="AJ74" s="123">
        <v>88</v>
      </c>
      <c r="AK74" s="9">
        <v>0.66666666666666663</v>
      </c>
      <c r="AL74" s="123">
        <v>88</v>
      </c>
      <c r="AM74" s="9">
        <v>0.66666666666666663</v>
      </c>
    </row>
    <row r="75" spans="1:39" x14ac:dyDescent="0.2">
      <c r="A75" s="94" t="s">
        <v>78</v>
      </c>
      <c r="B75" s="134">
        <v>76</v>
      </c>
      <c r="C75" s="124">
        <v>65</v>
      </c>
      <c r="D75" s="14">
        <v>0.85526315789473684</v>
      </c>
      <c r="E75" s="124">
        <v>65</v>
      </c>
      <c r="F75" s="14">
        <v>0.85526315789473684</v>
      </c>
      <c r="G75" s="124">
        <v>23</v>
      </c>
      <c r="H75" s="14">
        <v>0.30263157894736842</v>
      </c>
      <c r="I75" s="124">
        <v>65</v>
      </c>
      <c r="J75" s="14">
        <v>0.85526315789473684</v>
      </c>
      <c r="K75" s="124">
        <v>65</v>
      </c>
      <c r="L75" s="14">
        <v>0.85526315789473684</v>
      </c>
      <c r="M75" s="124">
        <v>58</v>
      </c>
      <c r="N75" s="14">
        <v>0.76315789473684215</v>
      </c>
      <c r="O75" s="124">
        <v>61</v>
      </c>
      <c r="P75" s="14">
        <v>0.80263157894736847</v>
      </c>
      <c r="Q75" s="124">
        <v>41</v>
      </c>
      <c r="R75" s="14">
        <v>0.53947368421052633</v>
      </c>
      <c r="S75" s="134">
        <v>79</v>
      </c>
      <c r="T75" s="124">
        <v>66</v>
      </c>
      <c r="U75" s="14">
        <v>0.83544303797468356</v>
      </c>
      <c r="V75" s="124">
        <v>57</v>
      </c>
      <c r="W75" s="14">
        <v>0.72151898734177211</v>
      </c>
      <c r="X75" s="124">
        <v>65</v>
      </c>
      <c r="Y75" s="14">
        <v>0.82278481012658233</v>
      </c>
      <c r="Z75" s="124">
        <v>64</v>
      </c>
      <c r="AA75" s="14">
        <v>0.810126582278481</v>
      </c>
      <c r="AB75" s="124">
        <v>35</v>
      </c>
      <c r="AC75" s="14">
        <v>0.44303797468354428</v>
      </c>
      <c r="AD75" s="124">
        <v>65</v>
      </c>
      <c r="AE75" s="104">
        <v>0.82278481012658233</v>
      </c>
      <c r="AF75" s="134">
        <v>71</v>
      </c>
      <c r="AG75" s="124">
        <v>45</v>
      </c>
      <c r="AH75" s="14">
        <v>0.63380281690140849</v>
      </c>
      <c r="AI75" s="134">
        <v>76</v>
      </c>
      <c r="AJ75" s="124">
        <v>48</v>
      </c>
      <c r="AK75" s="14">
        <v>0.63157894736842102</v>
      </c>
      <c r="AL75" s="124">
        <v>33</v>
      </c>
      <c r="AM75" s="14">
        <v>0.43421052631578949</v>
      </c>
    </row>
    <row r="76" spans="1:39" x14ac:dyDescent="0.2">
      <c r="A76" s="93" t="s">
        <v>79</v>
      </c>
      <c r="B76" s="133">
        <v>74</v>
      </c>
      <c r="C76" s="123">
        <v>61</v>
      </c>
      <c r="D76" s="9">
        <v>0.82432432432432434</v>
      </c>
      <c r="E76" s="123">
        <v>61</v>
      </c>
      <c r="F76" s="9">
        <v>0.82432432432432434</v>
      </c>
      <c r="G76" s="123">
        <v>8</v>
      </c>
      <c r="H76" s="9">
        <v>0.10810810810810811</v>
      </c>
      <c r="I76" s="123">
        <v>61</v>
      </c>
      <c r="J76" s="9">
        <v>0.82432432432432434</v>
      </c>
      <c r="K76" s="123">
        <v>61</v>
      </c>
      <c r="L76" s="9">
        <v>0.82432432432432434</v>
      </c>
      <c r="M76" s="123">
        <v>63</v>
      </c>
      <c r="N76" s="9">
        <v>0.85135135135135132</v>
      </c>
      <c r="O76" s="123">
        <v>63</v>
      </c>
      <c r="P76" s="9">
        <v>0.85135135135135132</v>
      </c>
      <c r="Q76" s="123">
        <v>22</v>
      </c>
      <c r="R76" s="9">
        <v>0.29729729729729731</v>
      </c>
      <c r="S76" s="133">
        <v>74</v>
      </c>
      <c r="T76" s="123">
        <v>68</v>
      </c>
      <c r="U76" s="9">
        <v>0.91891891891891897</v>
      </c>
      <c r="V76" s="123">
        <v>65</v>
      </c>
      <c r="W76" s="9">
        <v>0.8783783783783784</v>
      </c>
      <c r="X76" s="123">
        <v>68</v>
      </c>
      <c r="Y76" s="9">
        <v>0.91891891891891897</v>
      </c>
      <c r="Z76" s="123">
        <v>68</v>
      </c>
      <c r="AA76" s="9">
        <v>0.91891891891891897</v>
      </c>
      <c r="AB76" s="123">
        <v>58</v>
      </c>
      <c r="AC76" s="9">
        <v>0.78378378378378377</v>
      </c>
      <c r="AD76" s="123">
        <v>69</v>
      </c>
      <c r="AE76" s="101">
        <v>0.93243243243243246</v>
      </c>
      <c r="AF76" s="133">
        <v>54</v>
      </c>
      <c r="AG76" s="123">
        <v>10</v>
      </c>
      <c r="AH76" s="9">
        <v>0.18518518518518517</v>
      </c>
      <c r="AI76" s="133">
        <v>74</v>
      </c>
      <c r="AJ76" s="123">
        <v>46</v>
      </c>
      <c r="AK76" s="9">
        <v>0.6216216216216216</v>
      </c>
      <c r="AL76" s="123">
        <v>52</v>
      </c>
      <c r="AM76" s="9">
        <v>0.70270270270270274</v>
      </c>
    </row>
    <row r="77" spans="1:39" x14ac:dyDescent="0.2">
      <c r="A77" s="94" t="s">
        <v>80</v>
      </c>
      <c r="B77" s="134">
        <v>259</v>
      </c>
      <c r="C77" s="124">
        <v>216</v>
      </c>
      <c r="D77" s="14">
        <v>0.83397683397683398</v>
      </c>
      <c r="E77" s="124">
        <v>216</v>
      </c>
      <c r="F77" s="14">
        <v>0.83397683397683398</v>
      </c>
      <c r="G77" s="124">
        <v>107</v>
      </c>
      <c r="H77" s="14">
        <v>0.41312741312741313</v>
      </c>
      <c r="I77" s="124">
        <v>216</v>
      </c>
      <c r="J77" s="14">
        <v>0.83397683397683398</v>
      </c>
      <c r="K77" s="124">
        <v>216</v>
      </c>
      <c r="L77" s="14">
        <v>0.83397683397683398</v>
      </c>
      <c r="M77" s="124">
        <v>209</v>
      </c>
      <c r="N77" s="14">
        <v>0.806949806949807</v>
      </c>
      <c r="O77" s="124">
        <v>209</v>
      </c>
      <c r="P77" s="14">
        <v>0.806949806949807</v>
      </c>
      <c r="Q77" s="124">
        <v>139</v>
      </c>
      <c r="R77" s="14">
        <v>0.53667953667953672</v>
      </c>
      <c r="S77" s="134">
        <v>265</v>
      </c>
      <c r="T77" s="124">
        <v>251</v>
      </c>
      <c r="U77" s="14">
        <v>0.94716981132075473</v>
      </c>
      <c r="V77" s="124">
        <v>185</v>
      </c>
      <c r="W77" s="14">
        <v>0.69811320754716977</v>
      </c>
      <c r="X77" s="124">
        <v>247</v>
      </c>
      <c r="Y77" s="14">
        <v>0.93207547169811322</v>
      </c>
      <c r="Z77" s="124">
        <v>240</v>
      </c>
      <c r="AA77" s="14">
        <v>0.90566037735849059</v>
      </c>
      <c r="AB77" s="124">
        <v>252</v>
      </c>
      <c r="AC77" s="14">
        <v>0.95094339622641511</v>
      </c>
      <c r="AD77" s="124">
        <v>232</v>
      </c>
      <c r="AE77" s="104">
        <v>0.87547169811320757</v>
      </c>
      <c r="AF77" s="134">
        <v>217</v>
      </c>
      <c r="AG77" s="124">
        <v>32</v>
      </c>
      <c r="AH77" s="14">
        <v>0.14746543778801843</v>
      </c>
      <c r="AI77" s="134">
        <v>259</v>
      </c>
      <c r="AJ77" s="124">
        <v>163</v>
      </c>
      <c r="AK77" s="14">
        <v>0.62934362934362931</v>
      </c>
      <c r="AL77" s="124">
        <v>174</v>
      </c>
      <c r="AM77" s="14">
        <v>0.6718146718146718</v>
      </c>
    </row>
    <row r="78" spans="1:39" x14ac:dyDescent="0.2">
      <c r="A78" s="93" t="s">
        <v>145</v>
      </c>
      <c r="B78" s="133">
        <v>90</v>
      </c>
      <c r="C78" s="123">
        <v>78</v>
      </c>
      <c r="D78" s="9">
        <v>0.8666666666666667</v>
      </c>
      <c r="E78" s="123">
        <v>78</v>
      </c>
      <c r="F78" s="9">
        <v>0.8666666666666667</v>
      </c>
      <c r="G78" s="123">
        <v>17</v>
      </c>
      <c r="H78" s="9">
        <v>0.18888888888888888</v>
      </c>
      <c r="I78" s="123">
        <v>78</v>
      </c>
      <c r="J78" s="9">
        <v>0.8666666666666667</v>
      </c>
      <c r="K78" s="123">
        <v>78</v>
      </c>
      <c r="L78" s="9">
        <v>0.8666666666666667</v>
      </c>
      <c r="M78" s="123">
        <v>86</v>
      </c>
      <c r="N78" s="9">
        <v>0.9555555555555556</v>
      </c>
      <c r="O78" s="123">
        <v>87</v>
      </c>
      <c r="P78" s="9">
        <v>0.96666666666666667</v>
      </c>
      <c r="Q78" s="123">
        <v>65</v>
      </c>
      <c r="R78" s="9">
        <v>0.72222222222222221</v>
      </c>
      <c r="S78" s="133">
        <v>93</v>
      </c>
      <c r="T78" s="123">
        <v>84</v>
      </c>
      <c r="U78" s="9">
        <v>0.90322580645161288</v>
      </c>
      <c r="V78" s="123">
        <v>82</v>
      </c>
      <c r="W78" s="9">
        <v>0.88172043010752688</v>
      </c>
      <c r="X78" s="123">
        <v>84</v>
      </c>
      <c r="Y78" s="9">
        <v>0.90322580645161288</v>
      </c>
      <c r="Z78" s="123">
        <v>84</v>
      </c>
      <c r="AA78" s="9">
        <v>0.90322580645161288</v>
      </c>
      <c r="AB78" s="123">
        <v>90</v>
      </c>
      <c r="AC78" s="9">
        <v>0.967741935483871</v>
      </c>
      <c r="AD78" s="123">
        <v>86</v>
      </c>
      <c r="AE78" s="101">
        <v>0.92473118279569888</v>
      </c>
      <c r="AF78" s="133">
        <v>69</v>
      </c>
      <c r="AG78" s="123">
        <v>11</v>
      </c>
      <c r="AH78" s="9">
        <v>0.15942028985507245</v>
      </c>
      <c r="AI78" s="133">
        <v>90</v>
      </c>
      <c r="AJ78" s="123">
        <v>90</v>
      </c>
      <c r="AK78" s="9">
        <v>1</v>
      </c>
      <c r="AL78" s="123">
        <v>85</v>
      </c>
      <c r="AM78" s="9">
        <v>0.94444444444444442</v>
      </c>
    </row>
    <row r="79" spans="1:39" x14ac:dyDescent="0.2">
      <c r="A79" s="94" t="s">
        <v>146</v>
      </c>
      <c r="B79" s="134">
        <v>49</v>
      </c>
      <c r="C79" s="124">
        <v>31</v>
      </c>
      <c r="D79" s="14">
        <v>0.63265306122448983</v>
      </c>
      <c r="E79" s="124">
        <v>31</v>
      </c>
      <c r="F79" s="14">
        <v>0.63265306122448983</v>
      </c>
      <c r="G79" s="124">
        <v>2</v>
      </c>
      <c r="H79" s="14">
        <v>4.0816326530612242E-2</v>
      </c>
      <c r="I79" s="124">
        <v>31</v>
      </c>
      <c r="J79" s="14">
        <v>0.63265306122448983</v>
      </c>
      <c r="K79" s="124">
        <v>31</v>
      </c>
      <c r="L79" s="14">
        <v>0.63265306122448983</v>
      </c>
      <c r="M79" s="124">
        <v>33</v>
      </c>
      <c r="N79" s="14">
        <v>0.67346938775510201</v>
      </c>
      <c r="O79" s="124">
        <v>33</v>
      </c>
      <c r="P79" s="14">
        <v>0.67346938775510201</v>
      </c>
      <c r="Q79" s="124">
        <v>17</v>
      </c>
      <c r="R79" s="14">
        <v>0.34693877551020408</v>
      </c>
      <c r="S79" s="134">
        <v>50</v>
      </c>
      <c r="T79" s="124">
        <v>41</v>
      </c>
      <c r="U79" s="14">
        <v>0.82</v>
      </c>
      <c r="V79" s="124">
        <v>32</v>
      </c>
      <c r="W79" s="14">
        <v>0.64</v>
      </c>
      <c r="X79" s="124">
        <v>41</v>
      </c>
      <c r="Y79" s="14">
        <v>0.82</v>
      </c>
      <c r="Z79" s="124">
        <v>41</v>
      </c>
      <c r="AA79" s="14">
        <v>0.82</v>
      </c>
      <c r="AB79" s="124">
        <v>58</v>
      </c>
      <c r="AC79" s="14">
        <v>1.1599999999999999</v>
      </c>
      <c r="AD79" s="124">
        <v>42</v>
      </c>
      <c r="AE79" s="104">
        <v>0.84</v>
      </c>
      <c r="AF79" s="134">
        <v>41</v>
      </c>
      <c r="AG79" s="124">
        <v>27</v>
      </c>
      <c r="AH79" s="14">
        <v>0.65853658536585369</v>
      </c>
      <c r="AI79" s="134">
        <v>49</v>
      </c>
      <c r="AJ79" s="124">
        <v>26</v>
      </c>
      <c r="AK79" s="14">
        <v>0.53061224489795922</v>
      </c>
      <c r="AL79" s="124">
        <v>11</v>
      </c>
      <c r="AM79" s="14">
        <v>0.22448979591836735</v>
      </c>
    </row>
    <row r="80" spans="1:39" x14ac:dyDescent="0.2">
      <c r="A80" s="93" t="s">
        <v>81</v>
      </c>
      <c r="B80" s="133">
        <v>307</v>
      </c>
      <c r="C80" s="123">
        <v>319</v>
      </c>
      <c r="D80" s="9">
        <v>1.0390879478827362</v>
      </c>
      <c r="E80" s="123">
        <v>320</v>
      </c>
      <c r="F80" s="9">
        <v>1.0423452768729642</v>
      </c>
      <c r="G80" s="123">
        <v>55</v>
      </c>
      <c r="H80" s="9">
        <v>0.17915309446254071</v>
      </c>
      <c r="I80" s="123">
        <v>320</v>
      </c>
      <c r="J80" s="9">
        <v>1.0423452768729642</v>
      </c>
      <c r="K80" s="123">
        <v>320</v>
      </c>
      <c r="L80" s="9">
        <v>1.0423452768729642</v>
      </c>
      <c r="M80" s="123">
        <v>300</v>
      </c>
      <c r="N80" s="9">
        <v>0.9771986970684039</v>
      </c>
      <c r="O80" s="123">
        <v>304</v>
      </c>
      <c r="P80" s="9">
        <v>0.99022801302931596</v>
      </c>
      <c r="Q80" s="123">
        <v>272</v>
      </c>
      <c r="R80" s="9">
        <v>0.88599348534201949</v>
      </c>
      <c r="S80" s="133">
        <v>332</v>
      </c>
      <c r="T80" s="123">
        <v>332</v>
      </c>
      <c r="U80" s="9">
        <v>1</v>
      </c>
      <c r="V80" s="123">
        <v>256</v>
      </c>
      <c r="W80" s="9">
        <v>0.77108433734939763</v>
      </c>
      <c r="X80" s="123">
        <v>340</v>
      </c>
      <c r="Y80" s="9">
        <v>1.0240963855421688</v>
      </c>
      <c r="Z80" s="123">
        <v>332</v>
      </c>
      <c r="AA80" s="9">
        <v>1</v>
      </c>
      <c r="AB80" s="123">
        <v>392</v>
      </c>
      <c r="AC80" s="9">
        <v>1.1807228915662651</v>
      </c>
      <c r="AD80" s="123">
        <v>293</v>
      </c>
      <c r="AE80" s="101">
        <v>0.88253012048192769</v>
      </c>
      <c r="AF80" s="133">
        <v>179</v>
      </c>
      <c r="AG80" s="123">
        <v>112</v>
      </c>
      <c r="AH80" s="9">
        <v>0.62569832402234637</v>
      </c>
      <c r="AI80" s="133">
        <v>307</v>
      </c>
      <c r="AJ80" s="123">
        <v>233</v>
      </c>
      <c r="AK80" s="9">
        <v>0.75895765472312704</v>
      </c>
      <c r="AL80" s="123">
        <v>280</v>
      </c>
      <c r="AM80" s="9">
        <v>0.91205211726384361</v>
      </c>
    </row>
    <row r="81" spans="1:39" x14ac:dyDescent="0.2">
      <c r="A81" s="94" t="s">
        <v>82</v>
      </c>
      <c r="B81" s="134">
        <v>454</v>
      </c>
      <c r="C81" s="124">
        <v>405</v>
      </c>
      <c r="D81" s="14">
        <v>0.89207048458149785</v>
      </c>
      <c r="E81" s="124">
        <v>407</v>
      </c>
      <c r="F81" s="14">
        <v>0.8964757709251101</v>
      </c>
      <c r="G81" s="124">
        <v>65</v>
      </c>
      <c r="H81" s="14">
        <v>0.14317180616740088</v>
      </c>
      <c r="I81" s="124">
        <v>407</v>
      </c>
      <c r="J81" s="14">
        <v>0.8964757709251101</v>
      </c>
      <c r="K81" s="124">
        <v>407</v>
      </c>
      <c r="L81" s="14">
        <v>0.8964757709251101</v>
      </c>
      <c r="M81" s="124">
        <v>391</v>
      </c>
      <c r="N81" s="14">
        <v>0.86123348017621149</v>
      </c>
      <c r="O81" s="124">
        <v>398</v>
      </c>
      <c r="P81" s="14">
        <v>0.87665198237885467</v>
      </c>
      <c r="Q81" s="124">
        <v>246</v>
      </c>
      <c r="R81" s="14">
        <v>0.54185022026431717</v>
      </c>
      <c r="S81" s="134">
        <v>479</v>
      </c>
      <c r="T81" s="124">
        <v>408</v>
      </c>
      <c r="U81" s="14">
        <v>0.85177453027139871</v>
      </c>
      <c r="V81" s="124">
        <v>389</v>
      </c>
      <c r="W81" s="14">
        <v>0.81210855949895611</v>
      </c>
      <c r="X81" s="124">
        <v>409</v>
      </c>
      <c r="Y81" s="14">
        <v>0.85386221294363251</v>
      </c>
      <c r="Z81" s="124">
        <v>410</v>
      </c>
      <c r="AA81" s="14">
        <v>0.85594989561586643</v>
      </c>
      <c r="AB81" s="124">
        <v>393</v>
      </c>
      <c r="AC81" s="14">
        <v>0.82045929018789143</v>
      </c>
      <c r="AD81" s="124">
        <v>363</v>
      </c>
      <c r="AE81" s="104">
        <v>0.75782881002087688</v>
      </c>
      <c r="AF81" s="134">
        <v>320</v>
      </c>
      <c r="AG81" s="124">
        <v>55</v>
      </c>
      <c r="AH81" s="14">
        <v>0.171875</v>
      </c>
      <c r="AI81" s="134">
        <v>454</v>
      </c>
      <c r="AJ81" s="124">
        <v>296</v>
      </c>
      <c r="AK81" s="14">
        <v>0.65198237885462551</v>
      </c>
      <c r="AL81" s="124">
        <v>237</v>
      </c>
      <c r="AM81" s="14">
        <v>0.52202643171806162</v>
      </c>
    </row>
    <row r="82" spans="1:39" x14ac:dyDescent="0.2">
      <c r="A82" s="93" t="s">
        <v>83</v>
      </c>
      <c r="B82" s="133">
        <v>58</v>
      </c>
      <c r="C82" s="123">
        <v>60</v>
      </c>
      <c r="D82" s="9">
        <v>1.0344827586206897</v>
      </c>
      <c r="E82" s="123">
        <v>60</v>
      </c>
      <c r="F82" s="9">
        <v>1.0344827586206897</v>
      </c>
      <c r="G82" s="123">
        <v>5</v>
      </c>
      <c r="H82" s="9">
        <v>8.6206896551724144E-2</v>
      </c>
      <c r="I82" s="123">
        <v>60</v>
      </c>
      <c r="J82" s="9">
        <v>1.0344827586206897</v>
      </c>
      <c r="K82" s="123">
        <v>60</v>
      </c>
      <c r="L82" s="9">
        <v>1.0344827586206897</v>
      </c>
      <c r="M82" s="123">
        <v>49</v>
      </c>
      <c r="N82" s="9">
        <v>0.84482758620689657</v>
      </c>
      <c r="O82" s="123">
        <v>51</v>
      </c>
      <c r="P82" s="9">
        <v>0.87931034482758619</v>
      </c>
      <c r="Q82" s="123">
        <v>39</v>
      </c>
      <c r="R82" s="9">
        <v>0.67241379310344829</v>
      </c>
      <c r="S82" s="133">
        <v>58</v>
      </c>
      <c r="T82" s="123">
        <v>58</v>
      </c>
      <c r="U82" s="9">
        <v>1</v>
      </c>
      <c r="V82" s="123">
        <v>34</v>
      </c>
      <c r="W82" s="9">
        <v>0.58620689655172409</v>
      </c>
      <c r="X82" s="123">
        <v>58</v>
      </c>
      <c r="Y82" s="9">
        <v>1</v>
      </c>
      <c r="Z82" s="123">
        <v>57</v>
      </c>
      <c r="AA82" s="9">
        <v>0.98275862068965514</v>
      </c>
      <c r="AB82" s="123">
        <v>46</v>
      </c>
      <c r="AC82" s="9">
        <v>0.7931034482758621</v>
      </c>
      <c r="AD82" s="123">
        <v>57</v>
      </c>
      <c r="AE82" s="101">
        <v>0.98275862068965514</v>
      </c>
      <c r="AF82" s="133">
        <v>46</v>
      </c>
      <c r="AG82" s="123">
        <v>15</v>
      </c>
      <c r="AH82" s="9">
        <v>0.32608695652173914</v>
      </c>
      <c r="AI82" s="133">
        <v>58</v>
      </c>
      <c r="AJ82" s="123">
        <v>37</v>
      </c>
      <c r="AK82" s="9">
        <v>0.63793103448275867</v>
      </c>
      <c r="AL82" s="123">
        <v>36</v>
      </c>
      <c r="AM82" s="9">
        <v>0.62068965517241381</v>
      </c>
    </row>
    <row r="83" spans="1:39" x14ac:dyDescent="0.2">
      <c r="A83" s="94" t="s">
        <v>84</v>
      </c>
      <c r="B83" s="134">
        <v>226</v>
      </c>
      <c r="C83" s="124">
        <v>196</v>
      </c>
      <c r="D83" s="14">
        <v>0.86725663716814161</v>
      </c>
      <c r="E83" s="124">
        <v>193</v>
      </c>
      <c r="F83" s="14">
        <v>0.85398230088495575</v>
      </c>
      <c r="G83" s="124">
        <v>28</v>
      </c>
      <c r="H83" s="14">
        <v>0.12389380530973451</v>
      </c>
      <c r="I83" s="124">
        <v>193</v>
      </c>
      <c r="J83" s="14">
        <v>0.85398230088495575</v>
      </c>
      <c r="K83" s="124">
        <v>193</v>
      </c>
      <c r="L83" s="14">
        <v>0.85398230088495575</v>
      </c>
      <c r="M83" s="124">
        <v>198</v>
      </c>
      <c r="N83" s="14">
        <v>0.87610619469026552</v>
      </c>
      <c r="O83" s="124">
        <v>202</v>
      </c>
      <c r="P83" s="14">
        <v>0.89380530973451322</v>
      </c>
      <c r="Q83" s="124">
        <v>115</v>
      </c>
      <c r="R83" s="14">
        <v>0.50884955752212391</v>
      </c>
      <c r="S83" s="134">
        <v>237</v>
      </c>
      <c r="T83" s="124">
        <v>198</v>
      </c>
      <c r="U83" s="14">
        <v>0.83544303797468356</v>
      </c>
      <c r="V83" s="124">
        <v>161</v>
      </c>
      <c r="W83" s="14">
        <v>0.67932489451476796</v>
      </c>
      <c r="X83" s="124">
        <v>200</v>
      </c>
      <c r="Y83" s="14">
        <v>0.84388185654008441</v>
      </c>
      <c r="Z83" s="124">
        <v>194</v>
      </c>
      <c r="AA83" s="14">
        <v>0.81856540084388185</v>
      </c>
      <c r="AB83" s="124">
        <v>182</v>
      </c>
      <c r="AC83" s="14">
        <v>0.76793248945147674</v>
      </c>
      <c r="AD83" s="124">
        <v>187</v>
      </c>
      <c r="AE83" s="104">
        <v>0.78902953586497893</v>
      </c>
      <c r="AF83" s="134">
        <v>145</v>
      </c>
      <c r="AG83" s="124">
        <v>38</v>
      </c>
      <c r="AH83" s="14">
        <v>0.2620689655172414</v>
      </c>
      <c r="AI83" s="134">
        <v>226</v>
      </c>
      <c r="AJ83" s="124">
        <v>147</v>
      </c>
      <c r="AK83" s="14">
        <v>0.65044247787610621</v>
      </c>
      <c r="AL83" s="124">
        <v>157</v>
      </c>
      <c r="AM83" s="14">
        <v>0.69469026548672563</v>
      </c>
    </row>
    <row r="84" spans="1:39" ht="13.5" thickBot="1" x14ac:dyDescent="0.25">
      <c r="A84" s="118" t="s">
        <v>70</v>
      </c>
      <c r="B84" s="136">
        <v>534</v>
      </c>
      <c r="C84" s="128">
        <v>427</v>
      </c>
      <c r="D84" s="129">
        <v>0.79962546816479396</v>
      </c>
      <c r="E84" s="128">
        <v>425</v>
      </c>
      <c r="F84" s="129">
        <v>0.79588014981273403</v>
      </c>
      <c r="G84" s="128">
        <v>993</v>
      </c>
      <c r="H84" s="129">
        <v>1.8595505617977528</v>
      </c>
      <c r="I84" s="128">
        <v>425</v>
      </c>
      <c r="J84" s="129">
        <v>0.79588014981273403</v>
      </c>
      <c r="K84" s="128">
        <v>425</v>
      </c>
      <c r="L84" s="129">
        <v>0.79588014981273403</v>
      </c>
      <c r="M84" s="128">
        <v>399</v>
      </c>
      <c r="N84" s="129">
        <v>0.7471910112359551</v>
      </c>
      <c r="O84" s="128">
        <v>408</v>
      </c>
      <c r="P84" s="129">
        <v>0.7640449438202247</v>
      </c>
      <c r="Q84" s="128">
        <v>281</v>
      </c>
      <c r="R84" s="129">
        <v>0.52621722846441943</v>
      </c>
      <c r="S84" s="136">
        <v>557</v>
      </c>
      <c r="T84" s="128">
        <v>419</v>
      </c>
      <c r="U84" s="129">
        <v>0.75224416517055659</v>
      </c>
      <c r="V84" s="128">
        <v>322</v>
      </c>
      <c r="W84" s="129">
        <v>0.57809694793536803</v>
      </c>
      <c r="X84" s="128">
        <v>432</v>
      </c>
      <c r="Y84" s="129">
        <v>0.77558348294434465</v>
      </c>
      <c r="Z84" s="128">
        <v>426</v>
      </c>
      <c r="AA84" s="129">
        <v>0.76481149012567329</v>
      </c>
      <c r="AB84" s="128">
        <v>392</v>
      </c>
      <c r="AC84" s="129">
        <v>0.70377019748653502</v>
      </c>
      <c r="AD84" s="128">
        <v>427</v>
      </c>
      <c r="AE84" s="120">
        <v>0.76660682226211851</v>
      </c>
      <c r="AF84" s="136">
        <v>377</v>
      </c>
      <c r="AG84" s="128">
        <v>65</v>
      </c>
      <c r="AH84" s="129">
        <v>0.17241379310344829</v>
      </c>
      <c r="AI84" s="136">
        <v>534</v>
      </c>
      <c r="AJ84" s="128">
        <v>354</v>
      </c>
      <c r="AK84" s="129">
        <v>0.6629213483146067</v>
      </c>
      <c r="AL84" s="128">
        <v>280</v>
      </c>
      <c r="AM84" s="129">
        <v>0.52434456928838946</v>
      </c>
    </row>
    <row r="85" spans="1:39" x14ac:dyDescent="0.2">
      <c r="A85" s="109" t="s">
        <v>85</v>
      </c>
      <c r="B85" s="113">
        <f>SUM(B86:B108)</f>
        <v>7388</v>
      </c>
      <c r="C85" s="126">
        <f>SUM(C86:C108)</f>
        <v>7087</v>
      </c>
      <c r="D85" s="127">
        <f t="shared" ref="D85" si="75">C85/B85</f>
        <v>0.95925825663237685</v>
      </c>
      <c r="E85" s="126">
        <f>SUM(E86:E108)</f>
        <v>7151</v>
      </c>
      <c r="F85" s="127">
        <f t="shared" ref="F85" si="76">E85/B85</f>
        <v>0.96792095289658908</v>
      </c>
      <c r="G85" s="126">
        <f>SUM(G86:G108)</f>
        <v>6293</v>
      </c>
      <c r="H85" s="127">
        <f t="shared" ref="H85" si="77">G85/B85</f>
        <v>0.85178668110449374</v>
      </c>
      <c r="I85" s="126">
        <f>SUM(I86:I108)</f>
        <v>7147</v>
      </c>
      <c r="J85" s="127">
        <f t="shared" ref="J85" si="78">I85/B85</f>
        <v>0.96737953438007585</v>
      </c>
      <c r="K85" s="126">
        <f>SUM(K86:K108)</f>
        <v>7146</v>
      </c>
      <c r="L85" s="127">
        <f>K85/B85</f>
        <v>0.96724417975094745</v>
      </c>
      <c r="M85" s="126">
        <f>SUM(M86:M108)</f>
        <v>6940</v>
      </c>
      <c r="N85" s="127">
        <f t="shared" ref="N85" si="79">M85/B85</f>
        <v>0.93936112615051437</v>
      </c>
      <c r="O85" s="126">
        <f>SUM(O86:O108)</f>
        <v>7107</v>
      </c>
      <c r="P85" s="127">
        <f t="shared" ref="P85" si="80">O85/B85</f>
        <v>0.96196534921494314</v>
      </c>
      <c r="Q85" s="126">
        <f>SUM(Q86:Q108)</f>
        <v>4816</v>
      </c>
      <c r="R85" s="127">
        <f t="shared" ref="R85" si="81">Q85/(B85)</f>
        <v>0.65186789388197075</v>
      </c>
      <c r="S85" s="113">
        <f>SUM(S86:S108)</f>
        <v>7635</v>
      </c>
      <c r="T85" s="126">
        <f>SUM(T86:T108)</f>
        <v>7118</v>
      </c>
      <c r="U85" s="127">
        <f t="shared" ref="U85" si="82">T85/S85</f>
        <v>0.93228552717747215</v>
      </c>
      <c r="V85" s="126">
        <f>SUM(V86:V108)</f>
        <v>6319</v>
      </c>
      <c r="W85" s="127">
        <f>V85/S85</f>
        <v>0.82763588736083826</v>
      </c>
      <c r="X85" s="126">
        <f>SUM(X86:X108)</f>
        <v>7193</v>
      </c>
      <c r="Y85" s="127">
        <f t="shared" ref="Y85" si="83">X85/S85</f>
        <v>0.94210870988867057</v>
      </c>
      <c r="Z85" s="126">
        <f>SUM(Z86:Z108)</f>
        <v>7127</v>
      </c>
      <c r="AA85" s="127">
        <f t="shared" ref="AA85" si="84">Z85/S85</f>
        <v>0.93346430910281597</v>
      </c>
      <c r="AB85" s="126">
        <f>SUM(AB86:AB108)</f>
        <v>6572</v>
      </c>
      <c r="AC85" s="127">
        <f>AB85/S85</f>
        <v>0.8607727570399476</v>
      </c>
      <c r="AD85" s="126">
        <f>SUM(AD86:AD108)</f>
        <v>6912</v>
      </c>
      <c r="AE85" s="114">
        <f t="shared" ref="AE85" si="85">AD85/S85</f>
        <v>0.90530451866404715</v>
      </c>
      <c r="AF85" s="113">
        <f>SUM(AF86:AF108)</f>
        <v>4898</v>
      </c>
      <c r="AG85" s="126">
        <f>SUM(AG86:AG108)</f>
        <v>1090</v>
      </c>
      <c r="AH85" s="127">
        <f t="shared" ref="AH85:AH133" si="86">AG85/AF85</f>
        <v>0.22253981216823193</v>
      </c>
      <c r="AI85" s="113">
        <f>SUM(AI86:AI108)</f>
        <v>7388</v>
      </c>
      <c r="AJ85" s="126">
        <f>SUM(AJ86:AJ108)</f>
        <v>5619</v>
      </c>
      <c r="AK85" s="127">
        <f t="shared" ref="AK85:AK133" si="87">AJ85/AI85</f>
        <v>0.76055766107200862</v>
      </c>
      <c r="AL85" s="126">
        <f>SUM(AL86:AL108)</f>
        <v>5217</v>
      </c>
      <c r="AM85" s="127">
        <f>AL85/AI85</f>
        <v>0.7061451001624256</v>
      </c>
    </row>
    <row r="86" spans="1:39" x14ac:dyDescent="0.2">
      <c r="A86" s="94" t="s">
        <v>87</v>
      </c>
      <c r="B86" s="134">
        <v>161</v>
      </c>
      <c r="C86" s="124">
        <v>183</v>
      </c>
      <c r="D86" s="14">
        <v>1.1366459627329193</v>
      </c>
      <c r="E86" s="124">
        <v>185</v>
      </c>
      <c r="F86" s="14">
        <v>1.1490683229813665</v>
      </c>
      <c r="G86" s="124">
        <v>47</v>
      </c>
      <c r="H86" s="14">
        <v>0.29192546583850931</v>
      </c>
      <c r="I86" s="124">
        <v>185</v>
      </c>
      <c r="J86" s="14">
        <v>1.1490683229813665</v>
      </c>
      <c r="K86" s="124">
        <v>185</v>
      </c>
      <c r="L86" s="14">
        <v>1.1490683229813665</v>
      </c>
      <c r="M86" s="124">
        <v>179</v>
      </c>
      <c r="N86" s="14">
        <v>1.1118012422360248</v>
      </c>
      <c r="O86" s="124">
        <v>185</v>
      </c>
      <c r="P86" s="14">
        <v>1.1490683229813665</v>
      </c>
      <c r="Q86" s="124">
        <v>124</v>
      </c>
      <c r="R86" s="14">
        <v>0.77018633540372672</v>
      </c>
      <c r="S86" s="134">
        <v>167</v>
      </c>
      <c r="T86" s="124">
        <v>168</v>
      </c>
      <c r="U86" s="14">
        <v>1.0059880239520957</v>
      </c>
      <c r="V86" s="124">
        <v>147</v>
      </c>
      <c r="W86" s="14">
        <v>0.88023952095808389</v>
      </c>
      <c r="X86" s="124">
        <v>170</v>
      </c>
      <c r="Y86" s="14">
        <v>1.0179640718562875</v>
      </c>
      <c r="Z86" s="124">
        <v>168</v>
      </c>
      <c r="AA86" s="14">
        <v>1.0059880239520957</v>
      </c>
      <c r="AB86" s="124">
        <v>172</v>
      </c>
      <c r="AC86" s="14">
        <v>1.0299401197604789</v>
      </c>
      <c r="AD86" s="124">
        <v>174</v>
      </c>
      <c r="AE86" s="104">
        <v>1.0419161676646707</v>
      </c>
      <c r="AF86" s="134">
        <v>145</v>
      </c>
      <c r="AG86" s="124">
        <v>27</v>
      </c>
      <c r="AH86" s="14">
        <v>0.18620689655172415</v>
      </c>
      <c r="AI86" s="134">
        <v>161</v>
      </c>
      <c r="AJ86" s="124">
        <v>134</v>
      </c>
      <c r="AK86" s="14">
        <v>0.83229813664596275</v>
      </c>
      <c r="AL86" s="124">
        <v>111</v>
      </c>
      <c r="AM86" s="14">
        <v>0.68944099378881984</v>
      </c>
    </row>
    <row r="87" spans="1:39" x14ac:dyDescent="0.2">
      <c r="A87" s="93" t="s">
        <v>88</v>
      </c>
      <c r="B87" s="133">
        <v>45</v>
      </c>
      <c r="C87" s="123">
        <v>41</v>
      </c>
      <c r="D87" s="9">
        <v>0.91111111111111109</v>
      </c>
      <c r="E87" s="123">
        <v>41</v>
      </c>
      <c r="F87" s="9">
        <v>0.91111111111111109</v>
      </c>
      <c r="G87" s="123">
        <v>4</v>
      </c>
      <c r="H87" s="9">
        <v>8.8888888888888892E-2</v>
      </c>
      <c r="I87" s="123">
        <v>41</v>
      </c>
      <c r="J87" s="9">
        <v>0.91111111111111109</v>
      </c>
      <c r="K87" s="123">
        <v>41</v>
      </c>
      <c r="L87" s="9">
        <v>0.91111111111111109</v>
      </c>
      <c r="M87" s="123">
        <v>41</v>
      </c>
      <c r="N87" s="9">
        <v>0.91111111111111109</v>
      </c>
      <c r="O87" s="123">
        <v>41</v>
      </c>
      <c r="P87" s="9">
        <v>0.91111111111111109</v>
      </c>
      <c r="Q87" s="123">
        <v>36</v>
      </c>
      <c r="R87" s="9">
        <v>0.8</v>
      </c>
      <c r="S87" s="133">
        <v>46</v>
      </c>
      <c r="T87" s="123">
        <v>29</v>
      </c>
      <c r="U87" s="9">
        <v>0.63043478260869568</v>
      </c>
      <c r="V87" s="123">
        <v>32</v>
      </c>
      <c r="W87" s="9">
        <v>0.69565217391304346</v>
      </c>
      <c r="X87" s="123">
        <v>29</v>
      </c>
      <c r="Y87" s="9">
        <v>0.63043478260869568</v>
      </c>
      <c r="Z87" s="123">
        <v>29</v>
      </c>
      <c r="AA87" s="9">
        <v>0.63043478260869568</v>
      </c>
      <c r="AB87" s="123">
        <v>31</v>
      </c>
      <c r="AC87" s="9">
        <v>0.67391304347826086</v>
      </c>
      <c r="AD87" s="123">
        <v>29</v>
      </c>
      <c r="AE87" s="101">
        <v>0.63043478260869568</v>
      </c>
      <c r="AF87" s="133">
        <v>35</v>
      </c>
      <c r="AG87" s="123">
        <v>16</v>
      </c>
      <c r="AH87" s="9">
        <v>0.45714285714285713</v>
      </c>
      <c r="AI87" s="133">
        <v>45</v>
      </c>
      <c r="AJ87" s="123">
        <v>26</v>
      </c>
      <c r="AK87" s="9">
        <v>0.57777777777777772</v>
      </c>
      <c r="AL87" s="123">
        <v>26</v>
      </c>
      <c r="AM87" s="9">
        <v>0.57777777777777772</v>
      </c>
    </row>
    <row r="88" spans="1:39" x14ac:dyDescent="0.2">
      <c r="A88" s="94" t="s">
        <v>89</v>
      </c>
      <c r="B88" s="134">
        <v>104</v>
      </c>
      <c r="C88" s="124">
        <v>90</v>
      </c>
      <c r="D88" s="14">
        <v>0.86538461538461542</v>
      </c>
      <c r="E88" s="124">
        <v>90</v>
      </c>
      <c r="F88" s="14">
        <v>0.86538461538461542</v>
      </c>
      <c r="G88" s="124">
        <v>13</v>
      </c>
      <c r="H88" s="14">
        <v>0.125</v>
      </c>
      <c r="I88" s="124">
        <v>90</v>
      </c>
      <c r="J88" s="14">
        <v>0.86538461538461542</v>
      </c>
      <c r="K88" s="124">
        <v>90</v>
      </c>
      <c r="L88" s="14">
        <v>0.86538461538461542</v>
      </c>
      <c r="M88" s="124">
        <v>77</v>
      </c>
      <c r="N88" s="14">
        <v>0.74038461538461542</v>
      </c>
      <c r="O88" s="124">
        <v>76</v>
      </c>
      <c r="P88" s="14">
        <v>0.73076923076923073</v>
      </c>
      <c r="Q88" s="124">
        <v>59</v>
      </c>
      <c r="R88" s="14">
        <v>0.56730769230769229</v>
      </c>
      <c r="S88" s="134">
        <v>107</v>
      </c>
      <c r="T88" s="124">
        <v>85</v>
      </c>
      <c r="U88" s="14">
        <v>0.79439252336448596</v>
      </c>
      <c r="V88" s="124">
        <v>95</v>
      </c>
      <c r="W88" s="14">
        <v>0.88785046728971961</v>
      </c>
      <c r="X88" s="124">
        <v>84</v>
      </c>
      <c r="Y88" s="14">
        <v>0.78504672897196259</v>
      </c>
      <c r="Z88" s="124">
        <v>84</v>
      </c>
      <c r="AA88" s="14">
        <v>0.78504672897196259</v>
      </c>
      <c r="AB88" s="124">
        <v>85</v>
      </c>
      <c r="AC88" s="14">
        <v>0.79439252336448596</v>
      </c>
      <c r="AD88" s="124">
        <v>80</v>
      </c>
      <c r="AE88" s="104">
        <v>0.74766355140186913</v>
      </c>
      <c r="AF88" s="134">
        <v>65</v>
      </c>
      <c r="AG88" s="124">
        <v>19</v>
      </c>
      <c r="AH88" s="14">
        <v>0.29230769230769232</v>
      </c>
      <c r="AI88" s="134">
        <v>104</v>
      </c>
      <c r="AJ88" s="124">
        <v>66</v>
      </c>
      <c r="AK88" s="14">
        <v>0.63461538461538458</v>
      </c>
      <c r="AL88" s="124">
        <v>68</v>
      </c>
      <c r="AM88" s="14">
        <v>0.65384615384615385</v>
      </c>
    </row>
    <row r="89" spans="1:39" x14ac:dyDescent="0.2">
      <c r="A89" s="93" t="s">
        <v>90</v>
      </c>
      <c r="B89" s="133">
        <v>619</v>
      </c>
      <c r="C89" s="123">
        <v>558</v>
      </c>
      <c r="D89" s="9">
        <v>0.90145395799676897</v>
      </c>
      <c r="E89" s="123">
        <v>559</v>
      </c>
      <c r="F89" s="9">
        <v>0.90306946688206791</v>
      </c>
      <c r="G89" s="123">
        <v>22</v>
      </c>
      <c r="H89" s="9">
        <v>3.5541195476575124E-2</v>
      </c>
      <c r="I89" s="123">
        <v>559</v>
      </c>
      <c r="J89" s="9">
        <v>0.90306946688206791</v>
      </c>
      <c r="K89" s="123">
        <v>559</v>
      </c>
      <c r="L89" s="9">
        <v>0.90306946688206791</v>
      </c>
      <c r="M89" s="123">
        <v>542</v>
      </c>
      <c r="N89" s="9">
        <v>0.87560581583198704</v>
      </c>
      <c r="O89" s="123">
        <v>549</v>
      </c>
      <c r="P89" s="9">
        <v>0.88691437802907913</v>
      </c>
      <c r="Q89" s="123">
        <v>394</v>
      </c>
      <c r="R89" s="9">
        <v>0.6365105008077544</v>
      </c>
      <c r="S89" s="133">
        <v>625</v>
      </c>
      <c r="T89" s="123">
        <v>584</v>
      </c>
      <c r="U89" s="9">
        <v>0.93440000000000001</v>
      </c>
      <c r="V89" s="123">
        <v>479</v>
      </c>
      <c r="W89" s="9">
        <v>0.76639999999999997</v>
      </c>
      <c r="X89" s="123">
        <v>582</v>
      </c>
      <c r="Y89" s="9">
        <v>0.93120000000000003</v>
      </c>
      <c r="Z89" s="123">
        <v>573</v>
      </c>
      <c r="AA89" s="9">
        <v>0.91679999999999995</v>
      </c>
      <c r="AB89" s="123">
        <v>524</v>
      </c>
      <c r="AC89" s="9">
        <v>0.83840000000000003</v>
      </c>
      <c r="AD89" s="123">
        <v>557</v>
      </c>
      <c r="AE89" s="101">
        <v>0.89119999999999999</v>
      </c>
      <c r="AF89" s="133">
        <v>477</v>
      </c>
      <c r="AG89" s="123">
        <v>73</v>
      </c>
      <c r="AH89" s="9">
        <v>0.15303983228511531</v>
      </c>
      <c r="AI89" s="133">
        <v>619</v>
      </c>
      <c r="AJ89" s="123">
        <v>432</v>
      </c>
      <c r="AK89" s="9">
        <v>0.69789983844911152</v>
      </c>
      <c r="AL89" s="123">
        <v>443</v>
      </c>
      <c r="AM89" s="9">
        <v>0.71567043618739901</v>
      </c>
    </row>
    <row r="90" spans="1:39" x14ac:dyDescent="0.2">
      <c r="A90" s="94" t="s">
        <v>91</v>
      </c>
      <c r="B90" s="134">
        <v>179</v>
      </c>
      <c r="C90" s="124">
        <v>171</v>
      </c>
      <c r="D90" s="14">
        <v>0.95530726256983245</v>
      </c>
      <c r="E90" s="124">
        <v>171</v>
      </c>
      <c r="F90" s="14">
        <v>0.95530726256983245</v>
      </c>
      <c r="G90" s="124">
        <v>18</v>
      </c>
      <c r="H90" s="14">
        <v>0.1005586592178771</v>
      </c>
      <c r="I90" s="124">
        <v>171</v>
      </c>
      <c r="J90" s="14">
        <v>0.95530726256983245</v>
      </c>
      <c r="K90" s="124">
        <v>171</v>
      </c>
      <c r="L90" s="14">
        <v>0.95530726256983245</v>
      </c>
      <c r="M90" s="124">
        <v>161</v>
      </c>
      <c r="N90" s="14">
        <v>0.8994413407821229</v>
      </c>
      <c r="O90" s="124">
        <v>163</v>
      </c>
      <c r="P90" s="14">
        <v>0.91061452513966479</v>
      </c>
      <c r="Q90" s="124">
        <v>120</v>
      </c>
      <c r="R90" s="14">
        <v>0.67039106145251393</v>
      </c>
      <c r="S90" s="134">
        <v>184</v>
      </c>
      <c r="T90" s="124">
        <v>179</v>
      </c>
      <c r="U90" s="14">
        <v>0.97282608695652173</v>
      </c>
      <c r="V90" s="124">
        <v>182</v>
      </c>
      <c r="W90" s="14">
        <v>0.98913043478260865</v>
      </c>
      <c r="X90" s="124">
        <v>180</v>
      </c>
      <c r="Y90" s="14">
        <v>0.97826086956521741</v>
      </c>
      <c r="Z90" s="124">
        <v>177</v>
      </c>
      <c r="AA90" s="14">
        <v>0.96195652173913049</v>
      </c>
      <c r="AB90" s="124">
        <v>196</v>
      </c>
      <c r="AC90" s="14">
        <v>1.0652173913043479</v>
      </c>
      <c r="AD90" s="124">
        <v>191</v>
      </c>
      <c r="AE90" s="104">
        <v>1.0380434782608696</v>
      </c>
      <c r="AF90" s="134">
        <v>124</v>
      </c>
      <c r="AG90" s="124">
        <v>53</v>
      </c>
      <c r="AH90" s="14">
        <v>0.42741935483870969</v>
      </c>
      <c r="AI90" s="134">
        <v>179</v>
      </c>
      <c r="AJ90" s="124">
        <v>122</v>
      </c>
      <c r="AK90" s="14">
        <v>0.68156424581005581</v>
      </c>
      <c r="AL90" s="124">
        <v>93</v>
      </c>
      <c r="AM90" s="14">
        <v>0.51955307262569828</v>
      </c>
    </row>
    <row r="91" spans="1:39" x14ac:dyDescent="0.2">
      <c r="A91" s="93" t="s">
        <v>92</v>
      </c>
      <c r="B91" s="133">
        <v>38</v>
      </c>
      <c r="C91" s="123">
        <v>34</v>
      </c>
      <c r="D91" s="9">
        <v>0.89473684210526316</v>
      </c>
      <c r="E91" s="123">
        <v>33</v>
      </c>
      <c r="F91" s="9">
        <v>0.86842105263157898</v>
      </c>
      <c r="G91" s="123">
        <v>4</v>
      </c>
      <c r="H91" s="9">
        <v>0.10526315789473684</v>
      </c>
      <c r="I91" s="123">
        <v>33</v>
      </c>
      <c r="J91" s="9">
        <v>0.86842105263157898</v>
      </c>
      <c r="K91" s="123">
        <v>33</v>
      </c>
      <c r="L91" s="9">
        <v>0.86842105263157898</v>
      </c>
      <c r="M91" s="123">
        <v>29</v>
      </c>
      <c r="N91" s="9">
        <v>0.76315789473684215</v>
      </c>
      <c r="O91" s="123">
        <v>29</v>
      </c>
      <c r="P91" s="9">
        <v>0.76315789473684215</v>
      </c>
      <c r="Q91" s="123">
        <v>14</v>
      </c>
      <c r="R91" s="9">
        <v>0.36842105263157893</v>
      </c>
      <c r="S91" s="133">
        <v>38</v>
      </c>
      <c r="T91" s="123">
        <v>29</v>
      </c>
      <c r="U91" s="9">
        <v>0.76315789473684215</v>
      </c>
      <c r="V91" s="123">
        <v>30</v>
      </c>
      <c r="W91" s="9">
        <v>0.78947368421052633</v>
      </c>
      <c r="X91" s="123">
        <v>29</v>
      </c>
      <c r="Y91" s="9">
        <v>0.76315789473684215</v>
      </c>
      <c r="Z91" s="123">
        <v>30</v>
      </c>
      <c r="AA91" s="9">
        <v>0.78947368421052633</v>
      </c>
      <c r="AB91" s="123">
        <v>20</v>
      </c>
      <c r="AC91" s="9">
        <v>0.52631578947368418</v>
      </c>
      <c r="AD91" s="123">
        <v>30</v>
      </c>
      <c r="AE91" s="101">
        <v>0.78947368421052633</v>
      </c>
      <c r="AF91" s="133">
        <v>32</v>
      </c>
      <c r="AG91" s="123">
        <v>14</v>
      </c>
      <c r="AH91" s="9">
        <v>0.4375</v>
      </c>
      <c r="AI91" s="133">
        <v>38</v>
      </c>
      <c r="AJ91" s="123">
        <v>19</v>
      </c>
      <c r="AK91" s="9">
        <v>0.5</v>
      </c>
      <c r="AL91" s="123">
        <v>15</v>
      </c>
      <c r="AM91" s="9">
        <v>0.39473684210526316</v>
      </c>
    </row>
    <row r="92" spans="1:39" x14ac:dyDescent="0.2">
      <c r="A92" s="94" t="s">
        <v>93</v>
      </c>
      <c r="B92" s="134">
        <v>151</v>
      </c>
      <c r="C92" s="124">
        <v>145</v>
      </c>
      <c r="D92" s="14">
        <v>0.96026490066225167</v>
      </c>
      <c r="E92" s="124">
        <v>145</v>
      </c>
      <c r="F92" s="14">
        <v>0.96026490066225167</v>
      </c>
      <c r="G92" s="124">
        <v>6</v>
      </c>
      <c r="H92" s="14">
        <v>3.9735099337748346E-2</v>
      </c>
      <c r="I92" s="124">
        <v>145</v>
      </c>
      <c r="J92" s="14">
        <v>0.96026490066225167</v>
      </c>
      <c r="K92" s="124">
        <v>145</v>
      </c>
      <c r="L92" s="14">
        <v>0.96026490066225167</v>
      </c>
      <c r="M92" s="124">
        <v>133</v>
      </c>
      <c r="N92" s="14">
        <v>0.88079470198675491</v>
      </c>
      <c r="O92" s="124">
        <v>130</v>
      </c>
      <c r="P92" s="14">
        <v>0.86092715231788075</v>
      </c>
      <c r="Q92" s="124">
        <v>97</v>
      </c>
      <c r="R92" s="14">
        <v>0.64238410596026485</v>
      </c>
      <c r="S92" s="134">
        <v>147</v>
      </c>
      <c r="T92" s="124">
        <v>148</v>
      </c>
      <c r="U92" s="14">
        <v>1.0068027210884354</v>
      </c>
      <c r="V92" s="124">
        <v>132</v>
      </c>
      <c r="W92" s="14">
        <v>0.89795918367346939</v>
      </c>
      <c r="X92" s="124">
        <v>148</v>
      </c>
      <c r="Y92" s="14">
        <v>1.0068027210884354</v>
      </c>
      <c r="Z92" s="124">
        <v>148</v>
      </c>
      <c r="AA92" s="14">
        <v>1.0068027210884354</v>
      </c>
      <c r="AB92" s="124">
        <v>94</v>
      </c>
      <c r="AC92" s="14">
        <v>0.63945578231292521</v>
      </c>
      <c r="AD92" s="124">
        <v>152</v>
      </c>
      <c r="AE92" s="104">
        <v>1.0340136054421769</v>
      </c>
      <c r="AF92" s="134">
        <v>83</v>
      </c>
      <c r="AG92" s="124">
        <v>47</v>
      </c>
      <c r="AH92" s="14">
        <v>0.5662650602409639</v>
      </c>
      <c r="AI92" s="134">
        <v>151</v>
      </c>
      <c r="AJ92" s="124">
        <v>91</v>
      </c>
      <c r="AK92" s="14">
        <v>0.60264900662251653</v>
      </c>
      <c r="AL92" s="124">
        <v>114</v>
      </c>
      <c r="AM92" s="14">
        <v>0.75496688741721851</v>
      </c>
    </row>
    <row r="93" spans="1:39" x14ac:dyDescent="0.2">
      <c r="A93" s="93" t="s">
        <v>94</v>
      </c>
      <c r="B93" s="133">
        <v>425</v>
      </c>
      <c r="C93" s="123">
        <v>421</v>
      </c>
      <c r="D93" s="9">
        <v>0.99058823529411766</v>
      </c>
      <c r="E93" s="123">
        <v>411</v>
      </c>
      <c r="F93" s="9">
        <v>0.96705882352941175</v>
      </c>
      <c r="G93" s="123">
        <v>24</v>
      </c>
      <c r="H93" s="9">
        <v>5.647058823529412E-2</v>
      </c>
      <c r="I93" s="123">
        <v>410</v>
      </c>
      <c r="J93" s="9">
        <v>0.96470588235294119</v>
      </c>
      <c r="K93" s="123">
        <v>410</v>
      </c>
      <c r="L93" s="9">
        <v>0.96470588235294119</v>
      </c>
      <c r="M93" s="123">
        <v>370</v>
      </c>
      <c r="N93" s="9">
        <v>0.87058823529411766</v>
      </c>
      <c r="O93" s="123">
        <v>392</v>
      </c>
      <c r="P93" s="9">
        <v>0.9223529411764706</v>
      </c>
      <c r="Q93" s="123">
        <v>279</v>
      </c>
      <c r="R93" s="9">
        <v>0.65647058823529414</v>
      </c>
      <c r="S93" s="133">
        <v>451</v>
      </c>
      <c r="T93" s="123">
        <v>436</v>
      </c>
      <c r="U93" s="9">
        <v>0.96674057649667411</v>
      </c>
      <c r="V93" s="123">
        <v>338</v>
      </c>
      <c r="W93" s="9">
        <v>0.74944567627494452</v>
      </c>
      <c r="X93" s="123">
        <v>426</v>
      </c>
      <c r="Y93" s="9">
        <v>0.94456762749445677</v>
      </c>
      <c r="Z93" s="123">
        <v>423</v>
      </c>
      <c r="AA93" s="9">
        <v>0.93791574279379153</v>
      </c>
      <c r="AB93" s="123">
        <v>458</v>
      </c>
      <c r="AC93" s="9">
        <v>1.0155210643015522</v>
      </c>
      <c r="AD93" s="123">
        <v>408</v>
      </c>
      <c r="AE93" s="101">
        <v>0.90465631929046564</v>
      </c>
      <c r="AF93" s="133">
        <v>350</v>
      </c>
      <c r="AG93" s="123">
        <v>37</v>
      </c>
      <c r="AH93" s="9">
        <v>0.10571428571428572</v>
      </c>
      <c r="AI93" s="133">
        <v>425</v>
      </c>
      <c r="AJ93" s="123">
        <v>281</v>
      </c>
      <c r="AK93" s="9">
        <v>0.66117647058823525</v>
      </c>
      <c r="AL93" s="123">
        <v>256</v>
      </c>
      <c r="AM93" s="9">
        <v>0.60235294117647054</v>
      </c>
    </row>
    <row r="94" spans="1:39" x14ac:dyDescent="0.2">
      <c r="A94" s="94" t="s">
        <v>95</v>
      </c>
      <c r="B94" s="134">
        <v>89</v>
      </c>
      <c r="C94" s="124">
        <v>94</v>
      </c>
      <c r="D94" s="14">
        <v>1.0561797752808988</v>
      </c>
      <c r="E94" s="124">
        <v>94</v>
      </c>
      <c r="F94" s="14">
        <v>1.0561797752808988</v>
      </c>
      <c r="G94" s="124">
        <v>12</v>
      </c>
      <c r="H94" s="14">
        <v>0.1348314606741573</v>
      </c>
      <c r="I94" s="124">
        <v>94</v>
      </c>
      <c r="J94" s="14">
        <v>1.0561797752808988</v>
      </c>
      <c r="K94" s="124">
        <v>94</v>
      </c>
      <c r="L94" s="14">
        <v>1.0561797752808988</v>
      </c>
      <c r="M94" s="124">
        <v>86</v>
      </c>
      <c r="N94" s="14">
        <v>0.9662921348314607</v>
      </c>
      <c r="O94" s="124">
        <v>88</v>
      </c>
      <c r="P94" s="14">
        <v>0.9887640449438202</v>
      </c>
      <c r="Q94" s="124">
        <v>66</v>
      </c>
      <c r="R94" s="14">
        <v>0.7415730337078652</v>
      </c>
      <c r="S94" s="134">
        <v>93</v>
      </c>
      <c r="T94" s="124">
        <v>95</v>
      </c>
      <c r="U94" s="14">
        <v>1.021505376344086</v>
      </c>
      <c r="V94" s="124">
        <v>85</v>
      </c>
      <c r="W94" s="14">
        <v>0.91397849462365588</v>
      </c>
      <c r="X94" s="124">
        <v>95</v>
      </c>
      <c r="Y94" s="14">
        <v>1.021505376344086</v>
      </c>
      <c r="Z94" s="124">
        <v>96</v>
      </c>
      <c r="AA94" s="14">
        <v>1.032258064516129</v>
      </c>
      <c r="AB94" s="124">
        <v>94</v>
      </c>
      <c r="AC94" s="14">
        <v>1.010752688172043</v>
      </c>
      <c r="AD94" s="124">
        <v>96</v>
      </c>
      <c r="AE94" s="104">
        <v>1.032258064516129</v>
      </c>
      <c r="AF94" s="134">
        <v>60</v>
      </c>
      <c r="AG94" s="124">
        <v>16</v>
      </c>
      <c r="AH94" s="14">
        <v>0.26666666666666666</v>
      </c>
      <c r="AI94" s="134">
        <v>89</v>
      </c>
      <c r="AJ94" s="124">
        <v>60</v>
      </c>
      <c r="AK94" s="14">
        <v>0.6741573033707865</v>
      </c>
      <c r="AL94" s="124">
        <v>64</v>
      </c>
      <c r="AM94" s="14">
        <v>0.7191011235955056</v>
      </c>
    </row>
    <row r="95" spans="1:39" x14ac:dyDescent="0.2">
      <c r="A95" s="93" t="s">
        <v>96</v>
      </c>
      <c r="B95" s="133">
        <v>673</v>
      </c>
      <c r="C95" s="123">
        <v>658</v>
      </c>
      <c r="D95" s="9">
        <v>0.97771173848439819</v>
      </c>
      <c r="E95" s="123">
        <v>663</v>
      </c>
      <c r="F95" s="9">
        <v>0.98514115898959886</v>
      </c>
      <c r="G95" s="123">
        <v>899</v>
      </c>
      <c r="H95" s="9">
        <v>1.3358098068350668</v>
      </c>
      <c r="I95" s="123">
        <v>661</v>
      </c>
      <c r="J95" s="9">
        <v>0.98216939078751853</v>
      </c>
      <c r="K95" s="123">
        <v>661</v>
      </c>
      <c r="L95" s="9">
        <v>0.98216939078751853</v>
      </c>
      <c r="M95" s="123">
        <v>619</v>
      </c>
      <c r="N95" s="9">
        <v>0.91976225854383353</v>
      </c>
      <c r="O95" s="123">
        <v>619</v>
      </c>
      <c r="P95" s="9">
        <v>0.91976225854383353</v>
      </c>
      <c r="Q95" s="123">
        <v>456</v>
      </c>
      <c r="R95" s="9">
        <v>0.67756315007429424</v>
      </c>
      <c r="S95" s="133">
        <v>679</v>
      </c>
      <c r="T95" s="123">
        <v>624</v>
      </c>
      <c r="U95" s="9">
        <v>0.91899852724594988</v>
      </c>
      <c r="V95" s="123">
        <v>553</v>
      </c>
      <c r="W95" s="9">
        <v>0.81443298969072164</v>
      </c>
      <c r="X95" s="123">
        <v>620</v>
      </c>
      <c r="Y95" s="9">
        <v>0.91310751104565535</v>
      </c>
      <c r="Z95" s="123">
        <v>610</v>
      </c>
      <c r="AA95" s="9">
        <v>0.89837997054491903</v>
      </c>
      <c r="AB95" s="123">
        <v>582</v>
      </c>
      <c r="AC95" s="9">
        <v>0.8571428571428571</v>
      </c>
      <c r="AD95" s="123">
        <v>608</v>
      </c>
      <c r="AE95" s="101">
        <v>0.89543446244477176</v>
      </c>
      <c r="AF95" s="133">
        <v>439</v>
      </c>
      <c r="AG95" s="123">
        <v>62</v>
      </c>
      <c r="AH95" s="9">
        <v>0.14123006833712984</v>
      </c>
      <c r="AI95" s="133">
        <v>673</v>
      </c>
      <c r="AJ95" s="123">
        <v>565</v>
      </c>
      <c r="AK95" s="9">
        <v>0.83952451708766718</v>
      </c>
      <c r="AL95" s="123">
        <v>510</v>
      </c>
      <c r="AM95" s="9">
        <v>0.7578008915304606</v>
      </c>
    </row>
    <row r="96" spans="1:39" x14ac:dyDescent="0.2">
      <c r="A96" s="94" t="s">
        <v>97</v>
      </c>
      <c r="B96" s="134">
        <v>268</v>
      </c>
      <c r="C96" s="124">
        <v>237</v>
      </c>
      <c r="D96" s="14">
        <v>0.88432835820895528</v>
      </c>
      <c r="E96" s="124">
        <v>237</v>
      </c>
      <c r="F96" s="14">
        <v>0.88432835820895528</v>
      </c>
      <c r="G96" s="124">
        <v>12</v>
      </c>
      <c r="H96" s="14">
        <v>4.4776119402985072E-2</v>
      </c>
      <c r="I96" s="124">
        <v>237</v>
      </c>
      <c r="J96" s="14">
        <v>0.88432835820895528</v>
      </c>
      <c r="K96" s="124">
        <v>237</v>
      </c>
      <c r="L96" s="14">
        <v>0.88432835820895528</v>
      </c>
      <c r="M96" s="124">
        <v>241</v>
      </c>
      <c r="N96" s="14">
        <v>0.89925373134328357</v>
      </c>
      <c r="O96" s="124">
        <v>239</v>
      </c>
      <c r="P96" s="14">
        <v>0.89179104477611937</v>
      </c>
      <c r="Q96" s="124">
        <v>177</v>
      </c>
      <c r="R96" s="14">
        <v>0.66044776119402981</v>
      </c>
      <c r="S96" s="134">
        <v>270</v>
      </c>
      <c r="T96" s="124">
        <v>261</v>
      </c>
      <c r="U96" s="14">
        <v>0.96666666666666667</v>
      </c>
      <c r="V96" s="124">
        <v>237</v>
      </c>
      <c r="W96" s="14">
        <v>0.87777777777777777</v>
      </c>
      <c r="X96" s="124">
        <v>259</v>
      </c>
      <c r="Y96" s="14">
        <v>0.95925925925925926</v>
      </c>
      <c r="Z96" s="124">
        <v>261</v>
      </c>
      <c r="AA96" s="14">
        <v>0.96666666666666667</v>
      </c>
      <c r="AB96" s="124">
        <v>250</v>
      </c>
      <c r="AC96" s="14">
        <v>0.92592592592592593</v>
      </c>
      <c r="AD96" s="124">
        <v>245</v>
      </c>
      <c r="AE96" s="104">
        <v>0.90740740740740744</v>
      </c>
      <c r="AF96" s="134">
        <v>167</v>
      </c>
      <c r="AG96" s="124">
        <v>78</v>
      </c>
      <c r="AH96" s="14">
        <v>0.46706586826347307</v>
      </c>
      <c r="AI96" s="134">
        <v>268</v>
      </c>
      <c r="AJ96" s="124">
        <v>194</v>
      </c>
      <c r="AK96" s="14">
        <v>0.72388059701492535</v>
      </c>
      <c r="AL96" s="124">
        <v>184</v>
      </c>
      <c r="AM96" s="14">
        <v>0.68656716417910446</v>
      </c>
    </row>
    <row r="97" spans="1:39" x14ac:dyDescent="0.2">
      <c r="A97" s="93" t="s">
        <v>98</v>
      </c>
      <c r="B97" s="133">
        <v>764</v>
      </c>
      <c r="C97" s="123">
        <v>676</v>
      </c>
      <c r="D97" s="9">
        <v>0.88481675392670156</v>
      </c>
      <c r="E97" s="123">
        <v>701</v>
      </c>
      <c r="F97" s="9">
        <v>0.91753926701570676</v>
      </c>
      <c r="G97" s="123">
        <v>34</v>
      </c>
      <c r="H97" s="9">
        <v>4.4502617801047119E-2</v>
      </c>
      <c r="I97" s="123">
        <v>700</v>
      </c>
      <c r="J97" s="9">
        <v>0.91623036649214662</v>
      </c>
      <c r="K97" s="123">
        <v>700</v>
      </c>
      <c r="L97" s="9">
        <v>0.91623036649214662</v>
      </c>
      <c r="M97" s="123">
        <v>722</v>
      </c>
      <c r="N97" s="9">
        <v>0.94502617801047117</v>
      </c>
      <c r="O97" s="123">
        <v>748</v>
      </c>
      <c r="P97" s="9">
        <v>0.97905759162303663</v>
      </c>
      <c r="Q97" s="123">
        <v>437</v>
      </c>
      <c r="R97" s="9">
        <v>0.57198952879581155</v>
      </c>
      <c r="S97" s="133">
        <v>781</v>
      </c>
      <c r="T97" s="123">
        <v>704</v>
      </c>
      <c r="U97" s="9">
        <v>0.90140845070422537</v>
      </c>
      <c r="V97" s="123">
        <v>529</v>
      </c>
      <c r="W97" s="9">
        <v>0.67733674775928299</v>
      </c>
      <c r="X97" s="123">
        <v>716</v>
      </c>
      <c r="Y97" s="9">
        <v>0.91677336747759286</v>
      </c>
      <c r="Z97" s="123">
        <v>707</v>
      </c>
      <c r="AA97" s="9">
        <v>0.90524967989756722</v>
      </c>
      <c r="AB97" s="123">
        <v>570</v>
      </c>
      <c r="AC97" s="9">
        <v>0.72983354673495515</v>
      </c>
      <c r="AD97" s="123">
        <v>713</v>
      </c>
      <c r="AE97" s="101">
        <v>0.91293213828425102</v>
      </c>
      <c r="AF97" s="133">
        <v>490</v>
      </c>
      <c r="AG97" s="123">
        <v>83</v>
      </c>
      <c r="AH97" s="9">
        <v>0.16938775510204082</v>
      </c>
      <c r="AI97" s="133">
        <v>764</v>
      </c>
      <c r="AJ97" s="123">
        <v>523</v>
      </c>
      <c r="AK97" s="9">
        <v>0.68455497382198949</v>
      </c>
      <c r="AL97" s="123">
        <v>512</v>
      </c>
      <c r="AM97" s="9">
        <v>0.67015706806282727</v>
      </c>
    </row>
    <row r="98" spans="1:39" x14ac:dyDescent="0.2">
      <c r="A98" s="94" t="s">
        <v>99</v>
      </c>
      <c r="B98" s="134">
        <v>125</v>
      </c>
      <c r="C98" s="124">
        <v>104</v>
      </c>
      <c r="D98" s="14">
        <v>0.83199999999999996</v>
      </c>
      <c r="E98" s="124">
        <v>104</v>
      </c>
      <c r="F98" s="14">
        <v>0.83199999999999996</v>
      </c>
      <c r="G98" s="124">
        <v>15</v>
      </c>
      <c r="H98" s="14">
        <v>0.12</v>
      </c>
      <c r="I98" s="124">
        <v>104</v>
      </c>
      <c r="J98" s="14">
        <v>0.83199999999999996</v>
      </c>
      <c r="K98" s="124">
        <v>104</v>
      </c>
      <c r="L98" s="14">
        <v>0.83199999999999996</v>
      </c>
      <c r="M98" s="124">
        <v>86</v>
      </c>
      <c r="N98" s="14">
        <v>0.68799999999999994</v>
      </c>
      <c r="O98" s="124">
        <v>87</v>
      </c>
      <c r="P98" s="14">
        <v>0.69599999999999995</v>
      </c>
      <c r="Q98" s="124">
        <v>70</v>
      </c>
      <c r="R98" s="14">
        <v>0.56000000000000005</v>
      </c>
      <c r="S98" s="134">
        <v>126</v>
      </c>
      <c r="T98" s="124">
        <v>115</v>
      </c>
      <c r="U98" s="14">
        <v>0.91269841269841268</v>
      </c>
      <c r="V98" s="124">
        <v>129</v>
      </c>
      <c r="W98" s="14">
        <v>1.0238095238095237</v>
      </c>
      <c r="X98" s="124">
        <v>117</v>
      </c>
      <c r="Y98" s="14">
        <v>0.9285714285714286</v>
      </c>
      <c r="Z98" s="124">
        <v>115</v>
      </c>
      <c r="AA98" s="14">
        <v>0.91269841269841268</v>
      </c>
      <c r="AB98" s="124">
        <v>130</v>
      </c>
      <c r="AC98" s="14">
        <v>1.0317460317460319</v>
      </c>
      <c r="AD98" s="124">
        <v>110</v>
      </c>
      <c r="AE98" s="104">
        <v>0.87301587301587302</v>
      </c>
      <c r="AF98" s="134">
        <v>85</v>
      </c>
      <c r="AG98" s="124">
        <v>34</v>
      </c>
      <c r="AH98" s="14">
        <v>0.4</v>
      </c>
      <c r="AI98" s="134">
        <v>125</v>
      </c>
      <c r="AJ98" s="124">
        <v>67</v>
      </c>
      <c r="AK98" s="14">
        <v>0.53600000000000003</v>
      </c>
      <c r="AL98" s="124">
        <v>60</v>
      </c>
      <c r="AM98" s="14">
        <v>0.48</v>
      </c>
    </row>
    <row r="99" spans="1:39" x14ac:dyDescent="0.2">
      <c r="A99" s="93" t="s">
        <v>143</v>
      </c>
      <c r="B99" s="133">
        <v>245</v>
      </c>
      <c r="C99" s="123">
        <v>237</v>
      </c>
      <c r="D99" s="9">
        <v>0.96734693877551026</v>
      </c>
      <c r="E99" s="123">
        <v>232</v>
      </c>
      <c r="F99" s="9">
        <v>0.94693877551020411</v>
      </c>
      <c r="G99" s="123">
        <v>16</v>
      </c>
      <c r="H99" s="9">
        <v>6.5306122448979598E-2</v>
      </c>
      <c r="I99" s="123">
        <v>232</v>
      </c>
      <c r="J99" s="9">
        <v>0.94693877551020411</v>
      </c>
      <c r="K99" s="123">
        <v>232</v>
      </c>
      <c r="L99" s="9">
        <v>0.94693877551020411</v>
      </c>
      <c r="M99" s="123">
        <v>218</v>
      </c>
      <c r="N99" s="9">
        <v>0.88979591836734695</v>
      </c>
      <c r="O99" s="123">
        <v>232</v>
      </c>
      <c r="P99" s="9">
        <v>0.94693877551020411</v>
      </c>
      <c r="Q99" s="123">
        <v>175</v>
      </c>
      <c r="R99" s="9">
        <v>0.7142857142857143</v>
      </c>
      <c r="S99" s="133">
        <v>246</v>
      </c>
      <c r="T99" s="123">
        <v>232</v>
      </c>
      <c r="U99" s="9">
        <v>0.94308943089430897</v>
      </c>
      <c r="V99" s="123">
        <v>215</v>
      </c>
      <c r="W99" s="9">
        <v>0.87398373983739841</v>
      </c>
      <c r="X99" s="123">
        <v>233</v>
      </c>
      <c r="Y99" s="9">
        <v>0.94715447154471544</v>
      </c>
      <c r="Z99" s="123">
        <v>234</v>
      </c>
      <c r="AA99" s="9">
        <v>0.95121951219512191</v>
      </c>
      <c r="AB99" s="123">
        <v>190</v>
      </c>
      <c r="AC99" s="9">
        <v>0.77235772357723576</v>
      </c>
      <c r="AD99" s="123">
        <v>215</v>
      </c>
      <c r="AE99" s="101">
        <v>0.87398373983739841</v>
      </c>
      <c r="AF99" s="133">
        <v>160</v>
      </c>
      <c r="AG99" s="123">
        <v>55</v>
      </c>
      <c r="AH99" s="9">
        <v>0.34375</v>
      </c>
      <c r="AI99" s="133">
        <v>245</v>
      </c>
      <c r="AJ99" s="123">
        <v>162</v>
      </c>
      <c r="AK99" s="9">
        <v>0.66122448979591841</v>
      </c>
      <c r="AL99" s="123">
        <v>161</v>
      </c>
      <c r="AM99" s="9">
        <v>0.65714285714285714</v>
      </c>
    </row>
    <row r="100" spans="1:39" x14ac:dyDescent="0.2">
      <c r="A100" s="94" t="s">
        <v>144</v>
      </c>
      <c r="B100" s="134">
        <v>116</v>
      </c>
      <c r="C100" s="124">
        <v>111</v>
      </c>
      <c r="D100" s="14">
        <v>0.9568965517241379</v>
      </c>
      <c r="E100" s="124">
        <v>111</v>
      </c>
      <c r="F100" s="14">
        <v>0.9568965517241379</v>
      </c>
      <c r="G100" s="124">
        <v>2</v>
      </c>
      <c r="H100" s="14">
        <v>1.7241379310344827E-2</v>
      </c>
      <c r="I100" s="124">
        <v>111</v>
      </c>
      <c r="J100" s="14">
        <v>0.9568965517241379</v>
      </c>
      <c r="K100" s="124">
        <v>111</v>
      </c>
      <c r="L100" s="14">
        <v>0.9568965517241379</v>
      </c>
      <c r="M100" s="124">
        <v>101</v>
      </c>
      <c r="N100" s="14">
        <v>0.87068965517241381</v>
      </c>
      <c r="O100" s="124">
        <v>99</v>
      </c>
      <c r="P100" s="14">
        <v>0.85344827586206895</v>
      </c>
      <c r="Q100" s="124">
        <v>66</v>
      </c>
      <c r="R100" s="14">
        <v>0.56896551724137934</v>
      </c>
      <c r="S100" s="134">
        <v>132</v>
      </c>
      <c r="T100" s="124">
        <v>126</v>
      </c>
      <c r="U100" s="14">
        <v>0.95454545454545459</v>
      </c>
      <c r="V100" s="124">
        <v>117</v>
      </c>
      <c r="W100" s="14">
        <v>0.88636363636363635</v>
      </c>
      <c r="X100" s="124">
        <v>124</v>
      </c>
      <c r="Y100" s="14">
        <v>0.93939393939393945</v>
      </c>
      <c r="Z100" s="124">
        <v>124</v>
      </c>
      <c r="AA100" s="14">
        <v>0.93939393939393945</v>
      </c>
      <c r="AB100" s="124">
        <v>100</v>
      </c>
      <c r="AC100" s="14">
        <v>0.75757575757575757</v>
      </c>
      <c r="AD100" s="124">
        <v>126</v>
      </c>
      <c r="AE100" s="104">
        <v>0.95454545454545459</v>
      </c>
      <c r="AF100" s="134">
        <v>148</v>
      </c>
      <c r="AG100" s="124">
        <v>17</v>
      </c>
      <c r="AH100" s="14">
        <v>0.11486486486486487</v>
      </c>
      <c r="AI100" s="134">
        <v>116</v>
      </c>
      <c r="AJ100" s="124">
        <v>71</v>
      </c>
      <c r="AK100" s="14">
        <v>0.61206896551724133</v>
      </c>
      <c r="AL100" s="124">
        <v>64</v>
      </c>
      <c r="AM100" s="14">
        <v>0.55172413793103448</v>
      </c>
    </row>
    <row r="101" spans="1:39" x14ac:dyDescent="0.2">
      <c r="A101" s="93" t="s">
        <v>86</v>
      </c>
      <c r="B101" s="133">
        <v>1672</v>
      </c>
      <c r="C101" s="123">
        <v>1636</v>
      </c>
      <c r="D101" s="9">
        <v>0.97846889952153115</v>
      </c>
      <c r="E101" s="123">
        <v>1691</v>
      </c>
      <c r="F101" s="9">
        <v>1.0113636363636365</v>
      </c>
      <c r="G101" s="123">
        <v>4998</v>
      </c>
      <c r="H101" s="9">
        <v>2.9892344497607657</v>
      </c>
      <c r="I101" s="123">
        <v>1691</v>
      </c>
      <c r="J101" s="9">
        <v>1.0113636363636365</v>
      </c>
      <c r="K101" s="123">
        <v>1691</v>
      </c>
      <c r="L101" s="9">
        <v>1.0113636363636365</v>
      </c>
      <c r="M101" s="123">
        <v>1736</v>
      </c>
      <c r="N101" s="9">
        <v>1.0382775119617225</v>
      </c>
      <c r="O101" s="123">
        <v>1780</v>
      </c>
      <c r="P101" s="9">
        <v>1.0645933014354068</v>
      </c>
      <c r="Q101" s="123">
        <v>1110</v>
      </c>
      <c r="R101" s="9">
        <v>0.6638755980861244</v>
      </c>
      <c r="S101" s="133">
        <v>1776</v>
      </c>
      <c r="T101" s="123">
        <v>1594</v>
      </c>
      <c r="U101" s="9">
        <v>0.89752252252252251</v>
      </c>
      <c r="V101" s="123">
        <v>1508</v>
      </c>
      <c r="W101" s="9">
        <v>0.84909909909909909</v>
      </c>
      <c r="X101" s="123">
        <v>1660</v>
      </c>
      <c r="Y101" s="9">
        <v>0.93468468468468469</v>
      </c>
      <c r="Z101" s="123">
        <v>1659</v>
      </c>
      <c r="AA101" s="9">
        <v>0.9341216216216216</v>
      </c>
      <c r="AB101" s="123">
        <v>1480</v>
      </c>
      <c r="AC101" s="9">
        <v>0.83333333333333337</v>
      </c>
      <c r="AD101" s="123">
        <v>1517</v>
      </c>
      <c r="AE101" s="101">
        <v>0.85416666666666663</v>
      </c>
      <c r="AF101" s="133">
        <v>845</v>
      </c>
      <c r="AG101" s="123">
        <v>154</v>
      </c>
      <c r="AH101" s="9">
        <v>0.18224852071005918</v>
      </c>
      <c r="AI101" s="133">
        <v>1672</v>
      </c>
      <c r="AJ101" s="123">
        <v>1559</v>
      </c>
      <c r="AK101" s="9">
        <v>0.9324162679425837</v>
      </c>
      <c r="AL101" s="123">
        <v>1388</v>
      </c>
      <c r="AM101" s="9">
        <v>0.83014354066985641</v>
      </c>
    </row>
    <row r="102" spans="1:39" x14ac:dyDescent="0.2">
      <c r="A102" s="94" t="s">
        <v>100</v>
      </c>
      <c r="B102" s="134">
        <v>168</v>
      </c>
      <c r="C102" s="124">
        <v>158</v>
      </c>
      <c r="D102" s="14">
        <v>0.94047619047619047</v>
      </c>
      <c r="E102" s="124">
        <v>158</v>
      </c>
      <c r="F102" s="14">
        <v>0.94047619047619047</v>
      </c>
      <c r="G102" s="124">
        <v>25</v>
      </c>
      <c r="H102" s="14">
        <v>0.14880952380952381</v>
      </c>
      <c r="I102" s="124">
        <v>158</v>
      </c>
      <c r="J102" s="14">
        <v>0.94047619047619047</v>
      </c>
      <c r="K102" s="124">
        <v>158</v>
      </c>
      <c r="L102" s="14">
        <v>0.94047619047619047</v>
      </c>
      <c r="M102" s="124">
        <v>144</v>
      </c>
      <c r="N102" s="14">
        <v>0.8571428571428571</v>
      </c>
      <c r="O102" s="124">
        <v>145</v>
      </c>
      <c r="P102" s="14">
        <v>0.86309523809523814</v>
      </c>
      <c r="Q102" s="124">
        <v>114</v>
      </c>
      <c r="R102" s="14">
        <v>0.6785714285714286</v>
      </c>
      <c r="S102" s="134">
        <v>181</v>
      </c>
      <c r="T102" s="124">
        <v>178</v>
      </c>
      <c r="U102" s="14">
        <v>0.98342541436464093</v>
      </c>
      <c r="V102" s="124">
        <v>157</v>
      </c>
      <c r="W102" s="14">
        <v>0.86740331491712708</v>
      </c>
      <c r="X102" s="124">
        <v>177</v>
      </c>
      <c r="Y102" s="14">
        <v>0.97790055248618779</v>
      </c>
      <c r="Z102" s="124">
        <v>174</v>
      </c>
      <c r="AA102" s="14">
        <v>0.96132596685082872</v>
      </c>
      <c r="AB102" s="124">
        <v>185</v>
      </c>
      <c r="AC102" s="14">
        <v>1.0220994475138121</v>
      </c>
      <c r="AD102" s="124">
        <v>184</v>
      </c>
      <c r="AE102" s="104">
        <v>1.0165745856353592</v>
      </c>
      <c r="AF102" s="134">
        <v>130</v>
      </c>
      <c r="AG102" s="124">
        <v>28</v>
      </c>
      <c r="AH102" s="14">
        <v>0.2153846153846154</v>
      </c>
      <c r="AI102" s="134">
        <v>168</v>
      </c>
      <c r="AJ102" s="124">
        <v>98</v>
      </c>
      <c r="AK102" s="14">
        <v>0.58333333333333337</v>
      </c>
      <c r="AL102" s="124">
        <v>91</v>
      </c>
      <c r="AM102" s="14">
        <v>0.54166666666666663</v>
      </c>
    </row>
    <row r="103" spans="1:39" x14ac:dyDescent="0.2">
      <c r="A103" s="93" t="s">
        <v>101</v>
      </c>
      <c r="B103" s="133">
        <v>80</v>
      </c>
      <c r="C103" s="123">
        <v>69</v>
      </c>
      <c r="D103" s="9">
        <v>0.86250000000000004</v>
      </c>
      <c r="E103" s="123">
        <v>69</v>
      </c>
      <c r="F103" s="9">
        <v>0.86250000000000004</v>
      </c>
      <c r="G103" s="123">
        <v>4</v>
      </c>
      <c r="H103" s="9">
        <v>0.05</v>
      </c>
      <c r="I103" s="123">
        <v>69</v>
      </c>
      <c r="J103" s="9">
        <v>0.86250000000000004</v>
      </c>
      <c r="K103" s="123">
        <v>69</v>
      </c>
      <c r="L103" s="9">
        <v>0.86250000000000004</v>
      </c>
      <c r="M103" s="123">
        <v>65</v>
      </c>
      <c r="N103" s="9">
        <v>0.8125</v>
      </c>
      <c r="O103" s="123">
        <v>65</v>
      </c>
      <c r="P103" s="9">
        <v>0.8125</v>
      </c>
      <c r="Q103" s="123">
        <v>49</v>
      </c>
      <c r="R103" s="9">
        <v>0.61250000000000004</v>
      </c>
      <c r="S103" s="133">
        <v>80</v>
      </c>
      <c r="T103" s="123">
        <v>75</v>
      </c>
      <c r="U103" s="9">
        <v>0.9375</v>
      </c>
      <c r="V103" s="123">
        <v>71</v>
      </c>
      <c r="W103" s="9">
        <v>0.88749999999999996</v>
      </c>
      <c r="X103" s="123">
        <v>74</v>
      </c>
      <c r="Y103" s="9">
        <v>0.92500000000000004</v>
      </c>
      <c r="Z103" s="123">
        <v>74</v>
      </c>
      <c r="AA103" s="9">
        <v>0.92500000000000004</v>
      </c>
      <c r="AB103" s="123">
        <v>90</v>
      </c>
      <c r="AC103" s="9">
        <v>1.125</v>
      </c>
      <c r="AD103" s="123">
        <v>79</v>
      </c>
      <c r="AE103" s="101">
        <v>0.98750000000000004</v>
      </c>
      <c r="AF103" s="133">
        <v>58</v>
      </c>
      <c r="AG103" s="123">
        <v>43</v>
      </c>
      <c r="AH103" s="9">
        <v>0.74137931034482762</v>
      </c>
      <c r="AI103" s="133">
        <v>80</v>
      </c>
      <c r="AJ103" s="123">
        <v>62</v>
      </c>
      <c r="AK103" s="9">
        <v>0.77500000000000002</v>
      </c>
      <c r="AL103" s="123">
        <v>65</v>
      </c>
      <c r="AM103" s="9">
        <v>0.8125</v>
      </c>
    </row>
    <row r="104" spans="1:39" x14ac:dyDescent="0.2">
      <c r="A104" s="94" t="s">
        <v>102</v>
      </c>
      <c r="B104" s="134">
        <v>210</v>
      </c>
      <c r="C104" s="124">
        <v>206</v>
      </c>
      <c r="D104" s="14">
        <v>0.98095238095238091</v>
      </c>
      <c r="E104" s="124">
        <v>206</v>
      </c>
      <c r="F104" s="14">
        <v>0.98095238095238091</v>
      </c>
      <c r="G104" s="124">
        <v>38</v>
      </c>
      <c r="H104" s="14">
        <v>0.18095238095238095</v>
      </c>
      <c r="I104" s="124">
        <v>206</v>
      </c>
      <c r="J104" s="14">
        <v>0.98095238095238091</v>
      </c>
      <c r="K104" s="124">
        <v>206</v>
      </c>
      <c r="L104" s="14">
        <v>0.98095238095238091</v>
      </c>
      <c r="M104" s="124">
        <v>198</v>
      </c>
      <c r="N104" s="14">
        <v>0.94285714285714284</v>
      </c>
      <c r="O104" s="124">
        <v>203</v>
      </c>
      <c r="P104" s="14">
        <v>0.96666666666666667</v>
      </c>
      <c r="Q104" s="124">
        <v>141</v>
      </c>
      <c r="R104" s="14">
        <v>0.67142857142857137</v>
      </c>
      <c r="S104" s="134">
        <v>223</v>
      </c>
      <c r="T104" s="124">
        <v>237</v>
      </c>
      <c r="U104" s="14">
        <v>1.0627802690582959</v>
      </c>
      <c r="V104" s="124">
        <v>199</v>
      </c>
      <c r="W104" s="14">
        <v>0.8923766816143498</v>
      </c>
      <c r="X104" s="124">
        <v>236</v>
      </c>
      <c r="Y104" s="14">
        <v>1.0582959641255605</v>
      </c>
      <c r="Z104" s="124">
        <v>233</v>
      </c>
      <c r="AA104" s="14">
        <v>1.0448430493273542</v>
      </c>
      <c r="AB104" s="124">
        <v>210</v>
      </c>
      <c r="AC104" s="14">
        <v>0.94170403587443952</v>
      </c>
      <c r="AD104" s="124">
        <v>182</v>
      </c>
      <c r="AE104" s="104">
        <v>0.81614349775784756</v>
      </c>
      <c r="AF104" s="134">
        <v>125</v>
      </c>
      <c r="AG104" s="124">
        <v>44</v>
      </c>
      <c r="AH104" s="14">
        <v>0.35199999999999998</v>
      </c>
      <c r="AI104" s="134">
        <v>210</v>
      </c>
      <c r="AJ104" s="124">
        <v>115</v>
      </c>
      <c r="AK104" s="14">
        <v>0.54761904761904767</v>
      </c>
      <c r="AL104" s="124">
        <v>113</v>
      </c>
      <c r="AM104" s="14">
        <v>0.53809523809523807</v>
      </c>
    </row>
    <row r="105" spans="1:39" x14ac:dyDescent="0.2">
      <c r="A105" s="93" t="s">
        <v>103</v>
      </c>
      <c r="B105" s="133">
        <v>168</v>
      </c>
      <c r="C105" s="123">
        <v>184</v>
      </c>
      <c r="D105" s="9">
        <v>1.0952380952380953</v>
      </c>
      <c r="E105" s="123">
        <v>184</v>
      </c>
      <c r="F105" s="9">
        <v>1.0952380952380953</v>
      </c>
      <c r="G105" s="123">
        <v>18</v>
      </c>
      <c r="H105" s="9">
        <v>0.10714285714285714</v>
      </c>
      <c r="I105" s="123">
        <v>184</v>
      </c>
      <c r="J105" s="9">
        <v>1.0952380952380953</v>
      </c>
      <c r="K105" s="123">
        <v>184</v>
      </c>
      <c r="L105" s="9">
        <v>1.0952380952380953</v>
      </c>
      <c r="M105" s="123">
        <v>177</v>
      </c>
      <c r="N105" s="9">
        <v>1.0535714285714286</v>
      </c>
      <c r="O105" s="123">
        <v>177</v>
      </c>
      <c r="P105" s="9">
        <v>1.0535714285714286</v>
      </c>
      <c r="Q105" s="123">
        <v>140</v>
      </c>
      <c r="R105" s="9">
        <v>0.83333333333333337</v>
      </c>
      <c r="S105" s="133">
        <v>171</v>
      </c>
      <c r="T105" s="123">
        <v>184</v>
      </c>
      <c r="U105" s="9">
        <v>1.0760233918128654</v>
      </c>
      <c r="V105" s="123">
        <v>160</v>
      </c>
      <c r="W105" s="9">
        <v>0.93567251461988299</v>
      </c>
      <c r="X105" s="123">
        <v>182</v>
      </c>
      <c r="Y105" s="9">
        <v>1.064327485380117</v>
      </c>
      <c r="Z105" s="123">
        <v>183</v>
      </c>
      <c r="AA105" s="9">
        <v>1.0701754385964912</v>
      </c>
      <c r="AB105" s="123">
        <v>129</v>
      </c>
      <c r="AC105" s="9">
        <v>0.75438596491228072</v>
      </c>
      <c r="AD105" s="123">
        <v>183</v>
      </c>
      <c r="AE105" s="101">
        <v>1.0701754385964912</v>
      </c>
      <c r="AF105" s="133">
        <v>113</v>
      </c>
      <c r="AG105" s="123">
        <v>22</v>
      </c>
      <c r="AH105" s="9">
        <v>0.19469026548672566</v>
      </c>
      <c r="AI105" s="133">
        <v>168</v>
      </c>
      <c r="AJ105" s="123">
        <v>130</v>
      </c>
      <c r="AK105" s="9">
        <v>0.77380952380952384</v>
      </c>
      <c r="AL105" s="123">
        <v>99</v>
      </c>
      <c r="AM105" s="9">
        <v>0.5892857142857143</v>
      </c>
    </row>
    <row r="106" spans="1:39" x14ac:dyDescent="0.2">
      <c r="A106" s="94" t="s">
        <v>104</v>
      </c>
      <c r="B106" s="134">
        <v>174</v>
      </c>
      <c r="C106" s="124">
        <v>151</v>
      </c>
      <c r="D106" s="14">
        <v>0.86781609195402298</v>
      </c>
      <c r="E106" s="124">
        <v>161</v>
      </c>
      <c r="F106" s="14">
        <v>0.92528735632183912</v>
      </c>
      <c r="G106" s="124">
        <v>5</v>
      </c>
      <c r="H106" s="14">
        <v>2.8735632183908046E-2</v>
      </c>
      <c r="I106" s="124">
        <v>161</v>
      </c>
      <c r="J106" s="14">
        <v>0.92528735632183912</v>
      </c>
      <c r="K106" s="124">
        <v>161</v>
      </c>
      <c r="L106" s="14">
        <v>0.92528735632183912</v>
      </c>
      <c r="M106" s="124">
        <v>152</v>
      </c>
      <c r="N106" s="14">
        <v>0.87356321839080464</v>
      </c>
      <c r="O106" s="124">
        <v>153</v>
      </c>
      <c r="P106" s="14">
        <v>0.87931034482758619</v>
      </c>
      <c r="Q106" s="124">
        <v>106</v>
      </c>
      <c r="R106" s="14">
        <v>0.60919540229885061</v>
      </c>
      <c r="S106" s="134">
        <v>176</v>
      </c>
      <c r="T106" s="124">
        <v>137</v>
      </c>
      <c r="U106" s="14">
        <v>0.77840909090909094</v>
      </c>
      <c r="V106" s="124">
        <v>157</v>
      </c>
      <c r="W106" s="14">
        <v>0.89204545454545459</v>
      </c>
      <c r="X106" s="124">
        <v>135</v>
      </c>
      <c r="Y106" s="14">
        <v>0.76704545454545459</v>
      </c>
      <c r="Z106" s="124">
        <v>134</v>
      </c>
      <c r="AA106" s="14">
        <v>0.76136363636363635</v>
      </c>
      <c r="AB106" s="124">
        <v>144</v>
      </c>
      <c r="AC106" s="14">
        <v>0.81818181818181823</v>
      </c>
      <c r="AD106" s="124">
        <v>139</v>
      </c>
      <c r="AE106" s="104">
        <v>0.78977272727272729</v>
      </c>
      <c r="AF106" s="134">
        <v>161</v>
      </c>
      <c r="AG106" s="124">
        <v>32</v>
      </c>
      <c r="AH106" s="14">
        <v>0.19875776397515527</v>
      </c>
      <c r="AI106" s="134">
        <v>174</v>
      </c>
      <c r="AJ106" s="124">
        <v>110</v>
      </c>
      <c r="AK106" s="14">
        <v>0.63218390804597702</v>
      </c>
      <c r="AL106" s="124">
        <v>99</v>
      </c>
      <c r="AM106" s="14">
        <v>0.56896551724137934</v>
      </c>
    </row>
    <row r="107" spans="1:39" x14ac:dyDescent="0.2">
      <c r="A107" s="93" t="s">
        <v>147</v>
      </c>
      <c r="B107" s="133">
        <v>510</v>
      </c>
      <c r="C107" s="123">
        <v>518</v>
      </c>
      <c r="D107" s="9">
        <v>1.0156862745098039</v>
      </c>
      <c r="E107" s="123">
        <v>515</v>
      </c>
      <c r="F107" s="9">
        <v>1.0098039215686274</v>
      </c>
      <c r="G107" s="123">
        <v>12</v>
      </c>
      <c r="H107" s="9">
        <v>2.3529411764705882E-2</v>
      </c>
      <c r="I107" s="123">
        <v>515</v>
      </c>
      <c r="J107" s="9">
        <v>1.0098039215686274</v>
      </c>
      <c r="K107" s="123">
        <v>515</v>
      </c>
      <c r="L107" s="9">
        <v>1.0098039215686274</v>
      </c>
      <c r="M107" s="123">
        <v>518</v>
      </c>
      <c r="N107" s="9">
        <v>1.0156862745098039</v>
      </c>
      <c r="O107" s="123">
        <v>525</v>
      </c>
      <c r="P107" s="9">
        <v>1.0294117647058822</v>
      </c>
      <c r="Q107" s="123">
        <v>351</v>
      </c>
      <c r="R107" s="9">
        <v>0.68823529411764706</v>
      </c>
      <c r="S107" s="133">
        <v>520</v>
      </c>
      <c r="T107" s="123">
        <v>490</v>
      </c>
      <c r="U107" s="9">
        <v>0.94230769230769229</v>
      </c>
      <c r="V107" s="123">
        <v>424</v>
      </c>
      <c r="W107" s="9">
        <v>0.81538461538461537</v>
      </c>
      <c r="X107" s="123">
        <v>488</v>
      </c>
      <c r="Y107" s="9">
        <v>0.93846153846153846</v>
      </c>
      <c r="Z107" s="123">
        <v>480</v>
      </c>
      <c r="AA107" s="9">
        <v>0.92307692307692313</v>
      </c>
      <c r="AB107" s="123">
        <v>436</v>
      </c>
      <c r="AC107" s="9">
        <v>0.83846153846153848</v>
      </c>
      <c r="AD107" s="123">
        <v>485</v>
      </c>
      <c r="AE107" s="101">
        <v>0.93269230769230771</v>
      </c>
      <c r="AF107" s="133">
        <v>316</v>
      </c>
      <c r="AG107" s="123">
        <v>70</v>
      </c>
      <c r="AH107" s="9">
        <v>0.22151898734177214</v>
      </c>
      <c r="AI107" s="133">
        <v>510</v>
      </c>
      <c r="AJ107" s="123">
        <v>406</v>
      </c>
      <c r="AK107" s="9">
        <v>0.79607843137254897</v>
      </c>
      <c r="AL107" s="123">
        <v>378</v>
      </c>
      <c r="AM107" s="9">
        <v>0.74117647058823533</v>
      </c>
    </row>
    <row r="108" spans="1:39" ht="13.5" thickBot="1" x14ac:dyDescent="0.25">
      <c r="A108" s="95" t="s">
        <v>105</v>
      </c>
      <c r="B108" s="135">
        <v>404</v>
      </c>
      <c r="C108" s="125">
        <v>405</v>
      </c>
      <c r="D108" s="25">
        <v>1.0024752475247525</v>
      </c>
      <c r="E108" s="125">
        <v>390</v>
      </c>
      <c r="F108" s="25">
        <v>0.96534653465346532</v>
      </c>
      <c r="G108" s="125">
        <v>65</v>
      </c>
      <c r="H108" s="25">
        <v>0.1608910891089109</v>
      </c>
      <c r="I108" s="125">
        <v>390</v>
      </c>
      <c r="J108" s="25">
        <v>0.96534653465346532</v>
      </c>
      <c r="K108" s="125">
        <v>389</v>
      </c>
      <c r="L108" s="25">
        <v>0.96287128712871284</v>
      </c>
      <c r="M108" s="125">
        <v>345</v>
      </c>
      <c r="N108" s="25">
        <v>0.85396039603960394</v>
      </c>
      <c r="O108" s="125">
        <v>382</v>
      </c>
      <c r="P108" s="25">
        <v>0.9455445544554455</v>
      </c>
      <c r="Q108" s="125">
        <v>235</v>
      </c>
      <c r="R108" s="25">
        <v>0.58168316831683164</v>
      </c>
      <c r="S108" s="135">
        <v>416</v>
      </c>
      <c r="T108" s="125">
        <v>408</v>
      </c>
      <c r="U108" s="25">
        <v>0.98076923076923073</v>
      </c>
      <c r="V108" s="125">
        <v>343</v>
      </c>
      <c r="W108" s="25">
        <v>0.82451923076923073</v>
      </c>
      <c r="X108" s="125">
        <v>429</v>
      </c>
      <c r="Y108" s="25">
        <v>1.03125</v>
      </c>
      <c r="Z108" s="125">
        <v>411</v>
      </c>
      <c r="AA108" s="25">
        <v>0.98798076923076927</v>
      </c>
      <c r="AB108" s="125">
        <v>402</v>
      </c>
      <c r="AC108" s="25">
        <v>0.96634615384615385</v>
      </c>
      <c r="AD108" s="125">
        <v>409</v>
      </c>
      <c r="AE108" s="106">
        <v>0.98317307692307687</v>
      </c>
      <c r="AF108" s="135">
        <v>290</v>
      </c>
      <c r="AG108" s="125">
        <v>66</v>
      </c>
      <c r="AH108" s="25">
        <v>0.22758620689655173</v>
      </c>
      <c r="AI108" s="135">
        <v>404</v>
      </c>
      <c r="AJ108" s="125">
        <v>326</v>
      </c>
      <c r="AK108" s="25">
        <v>0.80693069306930698</v>
      </c>
      <c r="AL108" s="125">
        <v>303</v>
      </c>
      <c r="AM108" s="25">
        <v>0.75</v>
      </c>
    </row>
    <row r="109" spans="1:39" x14ac:dyDescent="0.2">
      <c r="A109" s="109" t="s">
        <v>106</v>
      </c>
      <c r="B109" s="113">
        <f>SUM(B110:B132)</f>
        <v>3493</v>
      </c>
      <c r="C109" s="126">
        <f>SUM(C110:C132)</f>
        <v>3115</v>
      </c>
      <c r="D109" s="127">
        <f t="shared" ref="D109" si="88">C109/B109</f>
        <v>0.89178356713426854</v>
      </c>
      <c r="E109" s="126">
        <f>SUM(E110:E132)</f>
        <v>3105</v>
      </c>
      <c r="F109" s="127">
        <f t="shared" ref="F109" si="89">E109/B109</f>
        <v>0.88892069853993705</v>
      </c>
      <c r="G109" s="126">
        <f>SUM(G110:G132)</f>
        <v>1454</v>
      </c>
      <c r="H109" s="127">
        <f t="shared" ref="H109" si="90">G109/B109</f>
        <v>0.41626109361580305</v>
      </c>
      <c r="I109" s="126">
        <f>SUM(I110:I132)</f>
        <v>3101</v>
      </c>
      <c r="J109" s="127">
        <f t="shared" ref="J109" si="91">I109/B109</f>
        <v>0.88777555110220441</v>
      </c>
      <c r="K109" s="126">
        <f>SUM(K110:K132)</f>
        <v>3100</v>
      </c>
      <c r="L109" s="127">
        <f>K109/B109</f>
        <v>0.8874892642427713</v>
      </c>
      <c r="M109" s="126">
        <f>SUM(M110:M132)</f>
        <v>3093</v>
      </c>
      <c r="N109" s="127">
        <f t="shared" ref="N109" si="92">M109/B109</f>
        <v>0.88548525622673924</v>
      </c>
      <c r="O109" s="126">
        <f>SUM(O110:O132)</f>
        <v>3138</v>
      </c>
      <c r="P109" s="127">
        <f>O109/B109</f>
        <v>0.89836816490123106</v>
      </c>
      <c r="Q109" s="126">
        <f>SUM(Q110:Q132)</f>
        <v>2151</v>
      </c>
      <c r="R109" s="127">
        <f t="shared" ref="R109" si="93">Q109/(B109)</f>
        <v>0.61580303464070996</v>
      </c>
      <c r="S109" s="113">
        <f>SUM(S110:S132)</f>
        <v>3614</v>
      </c>
      <c r="T109" s="126">
        <f>SUM(T110:T132)</f>
        <v>3424</v>
      </c>
      <c r="U109" s="127">
        <f t="shared" ref="U109" si="94">T109/S109</f>
        <v>0.94742667404537906</v>
      </c>
      <c r="V109" s="126">
        <f>SUM(V110:V132)</f>
        <v>3076</v>
      </c>
      <c r="W109" s="127">
        <f>V109/S109</f>
        <v>0.85113447703375766</v>
      </c>
      <c r="X109" s="126">
        <f>SUM(X110:X132)</f>
        <v>3427</v>
      </c>
      <c r="Y109" s="127">
        <f t="shared" ref="Y109" si="95">X109/S109</f>
        <v>0.948256779192031</v>
      </c>
      <c r="Z109" s="126">
        <f>SUM(Z110:Z132)</f>
        <v>3300</v>
      </c>
      <c r="AA109" s="127">
        <f t="shared" ref="AA109" si="96">Z109/S109</f>
        <v>0.9131156613171002</v>
      </c>
      <c r="AB109" s="126">
        <f>SUM(AB110:AB132)</f>
        <v>3211</v>
      </c>
      <c r="AC109" s="127">
        <f>AB109/S109</f>
        <v>0.88848920863309355</v>
      </c>
      <c r="AD109" s="126">
        <f>SUM(AD110:AD132)</f>
        <v>3414</v>
      </c>
      <c r="AE109" s="114">
        <f t="shared" ref="AE109" si="97">AD109/S109</f>
        <v>0.94465965688987275</v>
      </c>
      <c r="AF109" s="113">
        <f>SUM(AF110:AF132)</f>
        <v>2721</v>
      </c>
      <c r="AG109" s="126">
        <f>SUM(AG110:AG132)</f>
        <v>648</v>
      </c>
      <c r="AH109" s="127">
        <f t="shared" si="86"/>
        <v>0.23814773980154355</v>
      </c>
      <c r="AI109" s="113">
        <f>SUM(AI110:AI132)</f>
        <v>3493</v>
      </c>
      <c r="AJ109" s="126">
        <f>SUM(AJ110:AJ132)</f>
        <v>2387</v>
      </c>
      <c r="AK109" s="127">
        <f t="shared" si="87"/>
        <v>0.68336673346693388</v>
      </c>
      <c r="AL109" s="126">
        <f>SUM(AL110:AL132)</f>
        <v>2118</v>
      </c>
      <c r="AM109" s="127">
        <f>AL109/AI109</f>
        <v>0.60635556827941595</v>
      </c>
    </row>
    <row r="110" spans="1:39" x14ac:dyDescent="0.2">
      <c r="A110" s="93" t="s">
        <v>108</v>
      </c>
      <c r="B110" s="133">
        <v>269</v>
      </c>
      <c r="C110" s="123">
        <v>244</v>
      </c>
      <c r="D110" s="9">
        <v>0.90706319702602234</v>
      </c>
      <c r="E110" s="123">
        <v>240</v>
      </c>
      <c r="F110" s="9">
        <v>0.89219330855018586</v>
      </c>
      <c r="G110" s="123">
        <v>8</v>
      </c>
      <c r="H110" s="9">
        <v>2.9739776951672861E-2</v>
      </c>
      <c r="I110" s="123">
        <v>240</v>
      </c>
      <c r="J110" s="9">
        <v>0.89219330855018586</v>
      </c>
      <c r="K110" s="123">
        <v>240</v>
      </c>
      <c r="L110" s="9">
        <v>0.89219330855018586</v>
      </c>
      <c r="M110" s="123">
        <v>238</v>
      </c>
      <c r="N110" s="9">
        <v>0.88475836431226762</v>
      </c>
      <c r="O110" s="123">
        <v>248</v>
      </c>
      <c r="P110" s="9">
        <v>0.92193308550185871</v>
      </c>
      <c r="Q110" s="123">
        <v>142</v>
      </c>
      <c r="R110" s="9">
        <v>0.52788104089219334</v>
      </c>
      <c r="S110" s="133">
        <v>276</v>
      </c>
      <c r="T110" s="123">
        <v>262</v>
      </c>
      <c r="U110" s="9">
        <v>0.94927536231884058</v>
      </c>
      <c r="V110" s="123">
        <v>174</v>
      </c>
      <c r="W110" s="9">
        <v>0.63043478260869568</v>
      </c>
      <c r="X110" s="123">
        <v>259</v>
      </c>
      <c r="Y110" s="9">
        <v>0.93840579710144922</v>
      </c>
      <c r="Z110" s="123">
        <v>258</v>
      </c>
      <c r="AA110" s="9">
        <v>0.93478260869565222</v>
      </c>
      <c r="AB110" s="123">
        <v>226</v>
      </c>
      <c r="AC110" s="9">
        <v>0.8188405797101449</v>
      </c>
      <c r="AD110" s="123">
        <v>260</v>
      </c>
      <c r="AE110" s="101">
        <v>0.94202898550724634</v>
      </c>
      <c r="AF110" s="133">
        <v>211</v>
      </c>
      <c r="AG110" s="123">
        <v>27</v>
      </c>
      <c r="AH110" s="9">
        <v>0.12796208530805686</v>
      </c>
      <c r="AI110" s="133">
        <v>269</v>
      </c>
      <c r="AJ110" s="123">
        <v>165</v>
      </c>
      <c r="AK110" s="9">
        <v>0.61338289962825276</v>
      </c>
      <c r="AL110" s="123">
        <v>152</v>
      </c>
      <c r="AM110" s="9">
        <v>0.56505576208178443</v>
      </c>
    </row>
    <row r="111" spans="1:39" x14ac:dyDescent="0.2">
      <c r="A111" s="94" t="s">
        <v>109</v>
      </c>
      <c r="B111" s="134">
        <v>444</v>
      </c>
      <c r="C111" s="124">
        <v>376</v>
      </c>
      <c r="D111" s="14">
        <v>0.84684684684684686</v>
      </c>
      <c r="E111" s="124">
        <v>377</v>
      </c>
      <c r="F111" s="14">
        <v>0.84909909909909909</v>
      </c>
      <c r="G111" s="124">
        <v>130</v>
      </c>
      <c r="H111" s="14">
        <v>0.2927927927927928</v>
      </c>
      <c r="I111" s="124">
        <v>376</v>
      </c>
      <c r="J111" s="14">
        <v>0.84684684684684686</v>
      </c>
      <c r="K111" s="124">
        <v>376</v>
      </c>
      <c r="L111" s="14">
        <v>0.84684684684684686</v>
      </c>
      <c r="M111" s="124">
        <v>397</v>
      </c>
      <c r="N111" s="14">
        <v>0.89414414414414412</v>
      </c>
      <c r="O111" s="124">
        <v>389</v>
      </c>
      <c r="P111" s="14">
        <v>0.87612612612612617</v>
      </c>
      <c r="Q111" s="124">
        <v>228</v>
      </c>
      <c r="R111" s="14">
        <v>0.51351351351351349</v>
      </c>
      <c r="S111" s="134">
        <v>457</v>
      </c>
      <c r="T111" s="124">
        <v>371</v>
      </c>
      <c r="U111" s="14">
        <v>0.81181619256017501</v>
      </c>
      <c r="V111" s="124">
        <v>269</v>
      </c>
      <c r="W111" s="14">
        <v>0.5886214442013129</v>
      </c>
      <c r="X111" s="124">
        <v>372</v>
      </c>
      <c r="Y111" s="14">
        <v>0.81400437636761491</v>
      </c>
      <c r="Z111" s="124">
        <v>328</v>
      </c>
      <c r="AA111" s="14">
        <v>0.71772428884026263</v>
      </c>
      <c r="AB111" s="124">
        <v>239</v>
      </c>
      <c r="AC111" s="14">
        <v>0.52297592997811815</v>
      </c>
      <c r="AD111" s="124">
        <v>371</v>
      </c>
      <c r="AE111" s="104">
        <v>0.81181619256017501</v>
      </c>
      <c r="AF111" s="134">
        <v>310</v>
      </c>
      <c r="AG111" s="124">
        <v>51</v>
      </c>
      <c r="AH111" s="14">
        <v>0.16451612903225807</v>
      </c>
      <c r="AI111" s="134">
        <v>444</v>
      </c>
      <c r="AJ111" s="124">
        <v>255</v>
      </c>
      <c r="AK111" s="14">
        <v>0.57432432432432434</v>
      </c>
      <c r="AL111" s="124">
        <v>228</v>
      </c>
      <c r="AM111" s="14">
        <v>0.51351351351351349</v>
      </c>
    </row>
    <row r="112" spans="1:39" x14ac:dyDescent="0.2">
      <c r="A112" s="93" t="s">
        <v>110</v>
      </c>
      <c r="B112" s="133">
        <v>58</v>
      </c>
      <c r="C112" s="123">
        <v>61</v>
      </c>
      <c r="D112" s="9">
        <v>1.0517241379310345</v>
      </c>
      <c r="E112" s="123">
        <v>61</v>
      </c>
      <c r="F112" s="9">
        <v>1.0517241379310345</v>
      </c>
      <c r="G112" s="123">
        <v>1</v>
      </c>
      <c r="H112" s="9">
        <v>1.7241379310344827E-2</v>
      </c>
      <c r="I112" s="123">
        <v>61</v>
      </c>
      <c r="J112" s="9">
        <v>1.0517241379310345</v>
      </c>
      <c r="K112" s="123">
        <v>61</v>
      </c>
      <c r="L112" s="9">
        <v>1.0517241379310345</v>
      </c>
      <c r="M112" s="123">
        <v>52</v>
      </c>
      <c r="N112" s="9">
        <v>0.89655172413793105</v>
      </c>
      <c r="O112" s="123">
        <v>52</v>
      </c>
      <c r="P112" s="9">
        <v>0.89655172413793105</v>
      </c>
      <c r="Q112" s="123">
        <v>29</v>
      </c>
      <c r="R112" s="9">
        <v>0.5</v>
      </c>
      <c r="S112" s="133">
        <v>63</v>
      </c>
      <c r="T112" s="123">
        <v>68</v>
      </c>
      <c r="U112" s="9">
        <v>1.0793650793650793</v>
      </c>
      <c r="V112" s="123">
        <v>63</v>
      </c>
      <c r="W112" s="9">
        <v>1</v>
      </c>
      <c r="X112" s="123">
        <v>68</v>
      </c>
      <c r="Y112" s="9">
        <v>1.0793650793650793</v>
      </c>
      <c r="Z112" s="123">
        <v>68</v>
      </c>
      <c r="AA112" s="9">
        <v>1.0793650793650793</v>
      </c>
      <c r="AB112" s="123">
        <v>67</v>
      </c>
      <c r="AC112" s="9">
        <v>1.0634920634920635</v>
      </c>
      <c r="AD112" s="123">
        <v>72</v>
      </c>
      <c r="AE112" s="101">
        <v>1.1428571428571428</v>
      </c>
      <c r="AF112" s="133">
        <v>41</v>
      </c>
      <c r="AG112" s="123">
        <v>9</v>
      </c>
      <c r="AH112" s="9">
        <v>0.21951219512195122</v>
      </c>
      <c r="AI112" s="133">
        <v>58</v>
      </c>
      <c r="AJ112" s="123">
        <v>29</v>
      </c>
      <c r="AK112" s="9">
        <v>0.5</v>
      </c>
      <c r="AL112" s="123">
        <v>23</v>
      </c>
      <c r="AM112" s="9">
        <v>0.39655172413793105</v>
      </c>
    </row>
    <row r="113" spans="1:39" x14ac:dyDescent="0.2">
      <c r="A113" s="94" t="s">
        <v>111</v>
      </c>
      <c r="B113" s="134">
        <v>92</v>
      </c>
      <c r="C113" s="124">
        <v>89</v>
      </c>
      <c r="D113" s="14">
        <v>0.96739130434782605</v>
      </c>
      <c r="E113" s="124">
        <v>90</v>
      </c>
      <c r="F113" s="14">
        <v>0.97826086956521741</v>
      </c>
      <c r="G113" s="124">
        <v>15</v>
      </c>
      <c r="H113" s="14">
        <v>0.16304347826086957</v>
      </c>
      <c r="I113" s="124">
        <v>90</v>
      </c>
      <c r="J113" s="14">
        <v>0.97826086956521741</v>
      </c>
      <c r="K113" s="124">
        <v>90</v>
      </c>
      <c r="L113" s="14">
        <v>0.97826086956521741</v>
      </c>
      <c r="M113" s="124">
        <v>84</v>
      </c>
      <c r="N113" s="14">
        <v>0.91304347826086951</v>
      </c>
      <c r="O113" s="124">
        <v>86</v>
      </c>
      <c r="P113" s="14">
        <v>0.93478260869565222</v>
      </c>
      <c r="Q113" s="124">
        <v>55</v>
      </c>
      <c r="R113" s="14">
        <v>0.59782608695652173</v>
      </c>
      <c r="S113" s="134">
        <v>95</v>
      </c>
      <c r="T113" s="124">
        <v>86</v>
      </c>
      <c r="U113" s="14">
        <v>0.90526315789473688</v>
      </c>
      <c r="V113" s="124">
        <v>69</v>
      </c>
      <c r="W113" s="14">
        <v>0.72631578947368425</v>
      </c>
      <c r="X113" s="124">
        <v>89</v>
      </c>
      <c r="Y113" s="14">
        <v>0.93684210526315792</v>
      </c>
      <c r="Z113" s="124">
        <v>86</v>
      </c>
      <c r="AA113" s="14">
        <v>0.90526315789473688</v>
      </c>
      <c r="AB113" s="124">
        <v>82</v>
      </c>
      <c r="AC113" s="14">
        <v>0.86315789473684212</v>
      </c>
      <c r="AD113" s="124">
        <v>89</v>
      </c>
      <c r="AE113" s="104">
        <v>0.93684210526315792</v>
      </c>
      <c r="AF113" s="134">
        <v>91</v>
      </c>
      <c r="AG113" s="124">
        <v>5</v>
      </c>
      <c r="AH113" s="14">
        <v>5.4945054945054944E-2</v>
      </c>
      <c r="AI113" s="134">
        <v>92</v>
      </c>
      <c r="AJ113" s="124">
        <v>44</v>
      </c>
      <c r="AK113" s="14">
        <v>0.47826086956521741</v>
      </c>
      <c r="AL113" s="124">
        <v>44</v>
      </c>
      <c r="AM113" s="14">
        <v>0.47826086956521741</v>
      </c>
    </row>
    <row r="114" spans="1:39" x14ac:dyDescent="0.2">
      <c r="A114" s="93" t="s">
        <v>112</v>
      </c>
      <c r="B114" s="133">
        <v>208</v>
      </c>
      <c r="C114" s="123">
        <v>225</v>
      </c>
      <c r="D114" s="9">
        <v>1.0817307692307692</v>
      </c>
      <c r="E114" s="123">
        <v>226</v>
      </c>
      <c r="F114" s="9">
        <v>1.0865384615384615</v>
      </c>
      <c r="G114" s="123">
        <v>46</v>
      </c>
      <c r="H114" s="9">
        <v>0.22115384615384615</v>
      </c>
      <c r="I114" s="123">
        <v>225</v>
      </c>
      <c r="J114" s="9">
        <v>1.0817307692307692</v>
      </c>
      <c r="K114" s="123">
        <v>225</v>
      </c>
      <c r="L114" s="9">
        <v>1.0817307692307692</v>
      </c>
      <c r="M114" s="123">
        <v>228</v>
      </c>
      <c r="N114" s="9">
        <v>1.0961538461538463</v>
      </c>
      <c r="O114" s="123">
        <v>233</v>
      </c>
      <c r="P114" s="9">
        <v>1.1201923076923077</v>
      </c>
      <c r="Q114" s="123">
        <v>174</v>
      </c>
      <c r="R114" s="9">
        <v>0.83653846153846156</v>
      </c>
      <c r="S114" s="133">
        <v>219</v>
      </c>
      <c r="T114" s="123">
        <v>238</v>
      </c>
      <c r="U114" s="9">
        <v>1.08675799086758</v>
      </c>
      <c r="V114" s="123">
        <v>217</v>
      </c>
      <c r="W114" s="9">
        <v>0.9908675799086758</v>
      </c>
      <c r="X114" s="123">
        <v>238</v>
      </c>
      <c r="Y114" s="9">
        <v>1.08675799086758</v>
      </c>
      <c r="Z114" s="123">
        <v>234</v>
      </c>
      <c r="AA114" s="9">
        <v>1.0684931506849316</v>
      </c>
      <c r="AB114" s="123">
        <v>208</v>
      </c>
      <c r="AC114" s="9">
        <v>0.94977168949771684</v>
      </c>
      <c r="AD114" s="123">
        <v>224</v>
      </c>
      <c r="AE114" s="101">
        <v>1.0228310502283104</v>
      </c>
      <c r="AF114" s="133">
        <v>143</v>
      </c>
      <c r="AG114" s="123">
        <v>43</v>
      </c>
      <c r="AH114" s="9">
        <v>0.30069930069930068</v>
      </c>
      <c r="AI114" s="133">
        <v>208</v>
      </c>
      <c r="AJ114" s="123">
        <v>138</v>
      </c>
      <c r="AK114" s="9">
        <v>0.66346153846153844</v>
      </c>
      <c r="AL114" s="123">
        <v>119</v>
      </c>
      <c r="AM114" s="9">
        <v>0.57211538461538458</v>
      </c>
    </row>
    <row r="115" spans="1:39" x14ac:dyDescent="0.2">
      <c r="A115" s="94" t="s">
        <v>107</v>
      </c>
      <c r="B115" s="134">
        <v>286</v>
      </c>
      <c r="C115" s="124">
        <v>246</v>
      </c>
      <c r="D115" s="14">
        <v>0.8601398601398601</v>
      </c>
      <c r="E115" s="124">
        <v>244</v>
      </c>
      <c r="F115" s="14">
        <v>0.85314685314685312</v>
      </c>
      <c r="G115" s="124">
        <v>605</v>
      </c>
      <c r="H115" s="14">
        <v>2.1153846153846154</v>
      </c>
      <c r="I115" s="124">
        <v>243</v>
      </c>
      <c r="J115" s="14">
        <v>0.84965034965034969</v>
      </c>
      <c r="K115" s="124">
        <v>243</v>
      </c>
      <c r="L115" s="14">
        <v>0.84965034965034969</v>
      </c>
      <c r="M115" s="124">
        <v>257</v>
      </c>
      <c r="N115" s="14">
        <v>0.89860139860139865</v>
      </c>
      <c r="O115" s="124">
        <v>264</v>
      </c>
      <c r="P115" s="14">
        <v>0.92307692307692313</v>
      </c>
      <c r="Q115" s="124">
        <v>175</v>
      </c>
      <c r="R115" s="14">
        <v>0.61188811188811187</v>
      </c>
      <c r="S115" s="134">
        <v>288</v>
      </c>
      <c r="T115" s="124">
        <v>269</v>
      </c>
      <c r="U115" s="14">
        <v>0.93402777777777779</v>
      </c>
      <c r="V115" s="124">
        <v>241</v>
      </c>
      <c r="W115" s="14">
        <v>0.83680555555555558</v>
      </c>
      <c r="X115" s="124">
        <v>269</v>
      </c>
      <c r="Y115" s="14">
        <v>0.93402777777777779</v>
      </c>
      <c r="Z115" s="124">
        <v>263</v>
      </c>
      <c r="AA115" s="14">
        <v>0.91319444444444442</v>
      </c>
      <c r="AB115" s="124">
        <v>266</v>
      </c>
      <c r="AC115" s="14">
        <v>0.92361111111111116</v>
      </c>
      <c r="AD115" s="124">
        <v>271</v>
      </c>
      <c r="AE115" s="104">
        <v>0.94097222222222221</v>
      </c>
      <c r="AF115" s="134">
        <v>197</v>
      </c>
      <c r="AG115" s="124">
        <v>39</v>
      </c>
      <c r="AH115" s="14">
        <v>0.19796954314720813</v>
      </c>
      <c r="AI115" s="134">
        <v>286</v>
      </c>
      <c r="AJ115" s="124">
        <v>256</v>
      </c>
      <c r="AK115" s="14">
        <v>0.8951048951048951</v>
      </c>
      <c r="AL115" s="124">
        <v>200</v>
      </c>
      <c r="AM115" s="14">
        <v>0.69930069930069927</v>
      </c>
    </row>
    <row r="116" spans="1:39" x14ac:dyDescent="0.2">
      <c r="A116" s="93" t="s">
        <v>114</v>
      </c>
      <c r="B116" s="133">
        <v>42</v>
      </c>
      <c r="C116" s="123">
        <v>56</v>
      </c>
      <c r="D116" s="9">
        <v>1.3333333333333333</v>
      </c>
      <c r="E116" s="123">
        <v>56</v>
      </c>
      <c r="F116" s="9">
        <v>1.3333333333333333</v>
      </c>
      <c r="G116" s="123">
        <v>11</v>
      </c>
      <c r="H116" s="9">
        <v>0.26190476190476192</v>
      </c>
      <c r="I116" s="123">
        <v>56</v>
      </c>
      <c r="J116" s="9">
        <v>1.3333333333333333</v>
      </c>
      <c r="K116" s="123">
        <v>56</v>
      </c>
      <c r="L116" s="9">
        <v>1.3333333333333333</v>
      </c>
      <c r="M116" s="123">
        <v>57</v>
      </c>
      <c r="N116" s="9">
        <v>1.3571428571428572</v>
      </c>
      <c r="O116" s="123">
        <v>57</v>
      </c>
      <c r="P116" s="9">
        <v>1.3571428571428572</v>
      </c>
      <c r="Q116" s="123">
        <v>41</v>
      </c>
      <c r="R116" s="9">
        <v>0.97619047619047616</v>
      </c>
      <c r="S116" s="133">
        <v>43</v>
      </c>
      <c r="T116" s="123">
        <v>49</v>
      </c>
      <c r="U116" s="9">
        <v>1.1395348837209303</v>
      </c>
      <c r="V116" s="123">
        <v>50</v>
      </c>
      <c r="W116" s="9">
        <v>1.1627906976744187</v>
      </c>
      <c r="X116" s="123">
        <v>49</v>
      </c>
      <c r="Y116" s="9">
        <v>1.1395348837209303</v>
      </c>
      <c r="Z116" s="123">
        <v>49</v>
      </c>
      <c r="AA116" s="9">
        <v>1.1395348837209303</v>
      </c>
      <c r="AB116" s="123">
        <v>40</v>
      </c>
      <c r="AC116" s="9">
        <v>0.93023255813953487</v>
      </c>
      <c r="AD116" s="123">
        <v>49</v>
      </c>
      <c r="AE116" s="101">
        <v>1.1395348837209303</v>
      </c>
      <c r="AF116" s="133">
        <v>31</v>
      </c>
      <c r="AG116" s="123">
        <v>29</v>
      </c>
      <c r="AH116" s="9">
        <v>0.93548387096774188</v>
      </c>
      <c r="AI116" s="133">
        <v>42</v>
      </c>
      <c r="AJ116" s="123">
        <v>43</v>
      </c>
      <c r="AK116" s="9">
        <v>1.0238095238095237</v>
      </c>
      <c r="AL116" s="123">
        <v>41</v>
      </c>
      <c r="AM116" s="9">
        <v>0.97619047619047616</v>
      </c>
    </row>
    <row r="117" spans="1:39" x14ac:dyDescent="0.2">
      <c r="A117" s="94" t="s">
        <v>115</v>
      </c>
      <c r="B117" s="134">
        <v>191</v>
      </c>
      <c r="C117" s="124">
        <v>180</v>
      </c>
      <c r="D117" s="14">
        <v>0.94240837696335078</v>
      </c>
      <c r="E117" s="124">
        <v>177</v>
      </c>
      <c r="F117" s="14">
        <v>0.92670157068062831</v>
      </c>
      <c r="G117" s="124">
        <v>46</v>
      </c>
      <c r="H117" s="14">
        <v>0.24083769633507854</v>
      </c>
      <c r="I117" s="124">
        <v>177</v>
      </c>
      <c r="J117" s="14">
        <v>0.92670157068062831</v>
      </c>
      <c r="K117" s="124">
        <v>177</v>
      </c>
      <c r="L117" s="14">
        <v>0.92670157068062831</v>
      </c>
      <c r="M117" s="124">
        <v>171</v>
      </c>
      <c r="N117" s="14">
        <v>0.89528795811518325</v>
      </c>
      <c r="O117" s="124">
        <v>161</v>
      </c>
      <c r="P117" s="14">
        <v>0.84293193717277481</v>
      </c>
      <c r="Q117" s="124">
        <v>120</v>
      </c>
      <c r="R117" s="14">
        <v>0.62827225130890052</v>
      </c>
      <c r="S117" s="134">
        <v>198</v>
      </c>
      <c r="T117" s="124">
        <v>189</v>
      </c>
      <c r="U117" s="14">
        <v>0.95454545454545459</v>
      </c>
      <c r="V117" s="124">
        <v>173</v>
      </c>
      <c r="W117" s="14">
        <v>0.8737373737373737</v>
      </c>
      <c r="X117" s="124">
        <v>187</v>
      </c>
      <c r="Y117" s="14">
        <v>0.94444444444444442</v>
      </c>
      <c r="Z117" s="124">
        <v>186</v>
      </c>
      <c r="AA117" s="14">
        <v>0.93939393939393945</v>
      </c>
      <c r="AB117" s="124">
        <v>200</v>
      </c>
      <c r="AC117" s="14">
        <v>1.0101010101010102</v>
      </c>
      <c r="AD117" s="124">
        <v>185</v>
      </c>
      <c r="AE117" s="104">
        <v>0.93434343434343436</v>
      </c>
      <c r="AF117" s="134">
        <v>170</v>
      </c>
      <c r="AG117" s="124">
        <v>7</v>
      </c>
      <c r="AH117" s="14">
        <v>4.1176470588235294E-2</v>
      </c>
      <c r="AI117" s="134">
        <v>191</v>
      </c>
      <c r="AJ117" s="124">
        <v>140</v>
      </c>
      <c r="AK117" s="14">
        <v>0.73298429319371727</v>
      </c>
      <c r="AL117" s="124">
        <v>116</v>
      </c>
      <c r="AM117" s="14">
        <v>0.60732984293193715</v>
      </c>
    </row>
    <row r="118" spans="1:39" x14ac:dyDescent="0.2">
      <c r="A118" s="93" t="s">
        <v>116</v>
      </c>
      <c r="B118" s="133">
        <v>171</v>
      </c>
      <c r="C118" s="123">
        <v>140</v>
      </c>
      <c r="D118" s="9">
        <v>0.81871345029239762</v>
      </c>
      <c r="E118" s="123">
        <v>140</v>
      </c>
      <c r="F118" s="9">
        <v>0.81871345029239762</v>
      </c>
      <c r="G118" s="123">
        <v>35</v>
      </c>
      <c r="H118" s="9">
        <v>0.2046783625730994</v>
      </c>
      <c r="I118" s="123">
        <v>140</v>
      </c>
      <c r="J118" s="9">
        <v>0.81871345029239762</v>
      </c>
      <c r="K118" s="123">
        <v>140</v>
      </c>
      <c r="L118" s="9">
        <v>0.81871345029239762</v>
      </c>
      <c r="M118" s="123">
        <v>128</v>
      </c>
      <c r="N118" s="9">
        <v>0.74853801169590639</v>
      </c>
      <c r="O118" s="123">
        <v>128</v>
      </c>
      <c r="P118" s="9">
        <v>0.74853801169590639</v>
      </c>
      <c r="Q118" s="123">
        <v>102</v>
      </c>
      <c r="R118" s="9">
        <v>0.59649122807017541</v>
      </c>
      <c r="S118" s="133">
        <v>172</v>
      </c>
      <c r="T118" s="123">
        <v>150</v>
      </c>
      <c r="U118" s="9">
        <v>0.87209302325581395</v>
      </c>
      <c r="V118" s="123">
        <v>146</v>
      </c>
      <c r="W118" s="9">
        <v>0.84883720930232553</v>
      </c>
      <c r="X118" s="123">
        <v>150</v>
      </c>
      <c r="Y118" s="9">
        <v>0.87209302325581395</v>
      </c>
      <c r="Z118" s="123">
        <v>150</v>
      </c>
      <c r="AA118" s="9">
        <v>0.87209302325581395</v>
      </c>
      <c r="AB118" s="123">
        <v>105</v>
      </c>
      <c r="AC118" s="9">
        <v>0.61046511627906974</v>
      </c>
      <c r="AD118" s="123">
        <v>150</v>
      </c>
      <c r="AE118" s="101">
        <v>0.87209302325581395</v>
      </c>
      <c r="AF118" s="133">
        <v>164</v>
      </c>
      <c r="AG118" s="123">
        <v>27</v>
      </c>
      <c r="AH118" s="9">
        <v>0.16463414634146342</v>
      </c>
      <c r="AI118" s="133">
        <v>171</v>
      </c>
      <c r="AJ118" s="123">
        <v>112</v>
      </c>
      <c r="AK118" s="9">
        <v>0.65497076023391809</v>
      </c>
      <c r="AL118" s="123">
        <v>104</v>
      </c>
      <c r="AM118" s="9">
        <v>0.60818713450292394</v>
      </c>
    </row>
    <row r="119" spans="1:39" x14ac:dyDescent="0.2">
      <c r="A119" s="94" t="s">
        <v>117</v>
      </c>
      <c r="B119" s="134">
        <v>51</v>
      </c>
      <c r="C119" s="124">
        <v>31</v>
      </c>
      <c r="D119" s="14">
        <v>0.60784313725490191</v>
      </c>
      <c r="E119" s="124">
        <v>30</v>
      </c>
      <c r="F119" s="14">
        <v>0.58823529411764708</v>
      </c>
      <c r="G119" s="124">
        <v>3</v>
      </c>
      <c r="H119" s="14">
        <v>5.8823529411764705E-2</v>
      </c>
      <c r="I119" s="124">
        <v>30</v>
      </c>
      <c r="J119" s="14">
        <v>0.58823529411764708</v>
      </c>
      <c r="K119" s="124">
        <v>30</v>
      </c>
      <c r="L119" s="14">
        <v>0.58823529411764708</v>
      </c>
      <c r="M119" s="124">
        <v>21</v>
      </c>
      <c r="N119" s="14">
        <v>0.41176470588235292</v>
      </c>
      <c r="O119" s="124">
        <v>21</v>
      </c>
      <c r="P119" s="14">
        <v>0.41176470588235292</v>
      </c>
      <c r="Q119" s="124">
        <v>18</v>
      </c>
      <c r="R119" s="14">
        <v>0.35294117647058826</v>
      </c>
      <c r="S119" s="134">
        <v>51</v>
      </c>
      <c r="T119" s="124">
        <v>51</v>
      </c>
      <c r="U119" s="14">
        <v>1</v>
      </c>
      <c r="V119" s="124">
        <v>55</v>
      </c>
      <c r="W119" s="14">
        <v>1.0784313725490196</v>
      </c>
      <c r="X119" s="124">
        <v>51</v>
      </c>
      <c r="Y119" s="14">
        <v>1</v>
      </c>
      <c r="Z119" s="124">
        <v>51</v>
      </c>
      <c r="AA119" s="14">
        <v>1</v>
      </c>
      <c r="AB119" s="124">
        <v>60</v>
      </c>
      <c r="AC119" s="14">
        <v>1.1764705882352942</v>
      </c>
      <c r="AD119" s="124">
        <v>47</v>
      </c>
      <c r="AE119" s="104">
        <v>0.92156862745098034</v>
      </c>
      <c r="AF119" s="134">
        <v>43</v>
      </c>
      <c r="AG119" s="124">
        <v>2</v>
      </c>
      <c r="AH119" s="14">
        <v>4.6511627906976744E-2</v>
      </c>
      <c r="AI119" s="134">
        <v>51</v>
      </c>
      <c r="AJ119" s="124">
        <v>14</v>
      </c>
      <c r="AK119" s="14">
        <v>0.27450980392156865</v>
      </c>
      <c r="AL119" s="124">
        <v>17</v>
      </c>
      <c r="AM119" s="14">
        <v>0.33333333333333331</v>
      </c>
    </row>
    <row r="120" spans="1:39" x14ac:dyDescent="0.2">
      <c r="A120" s="93" t="s">
        <v>118</v>
      </c>
      <c r="B120" s="133">
        <v>142</v>
      </c>
      <c r="C120" s="123">
        <v>122</v>
      </c>
      <c r="D120" s="9">
        <v>0.85915492957746475</v>
      </c>
      <c r="E120" s="123">
        <v>124</v>
      </c>
      <c r="F120" s="9">
        <v>0.87323943661971826</v>
      </c>
      <c r="G120" s="123">
        <v>54</v>
      </c>
      <c r="H120" s="9">
        <v>0.38028169014084506</v>
      </c>
      <c r="I120" s="123">
        <v>123</v>
      </c>
      <c r="J120" s="9">
        <v>0.86619718309859151</v>
      </c>
      <c r="K120" s="123">
        <v>123</v>
      </c>
      <c r="L120" s="9">
        <v>0.86619718309859151</v>
      </c>
      <c r="M120" s="123">
        <v>121</v>
      </c>
      <c r="N120" s="9">
        <v>0.852112676056338</v>
      </c>
      <c r="O120" s="123">
        <v>122</v>
      </c>
      <c r="P120" s="9">
        <v>0.85915492957746475</v>
      </c>
      <c r="Q120" s="123">
        <v>71</v>
      </c>
      <c r="R120" s="9">
        <v>0.5</v>
      </c>
      <c r="S120" s="133">
        <v>147</v>
      </c>
      <c r="T120" s="123">
        <v>119</v>
      </c>
      <c r="U120" s="9">
        <v>0.80952380952380953</v>
      </c>
      <c r="V120" s="123">
        <v>132</v>
      </c>
      <c r="W120" s="9">
        <v>0.89795918367346939</v>
      </c>
      <c r="X120" s="123">
        <v>121</v>
      </c>
      <c r="Y120" s="9">
        <v>0.8231292517006803</v>
      </c>
      <c r="Z120" s="123">
        <v>121</v>
      </c>
      <c r="AA120" s="9">
        <v>0.8231292517006803</v>
      </c>
      <c r="AB120" s="123">
        <v>149</v>
      </c>
      <c r="AC120" s="9">
        <v>1.0136054421768708</v>
      </c>
      <c r="AD120" s="123">
        <v>131</v>
      </c>
      <c r="AE120" s="101">
        <v>0.891156462585034</v>
      </c>
      <c r="AF120" s="133">
        <v>101</v>
      </c>
      <c r="AG120" s="123">
        <v>26</v>
      </c>
      <c r="AH120" s="9">
        <v>0.25742574257425743</v>
      </c>
      <c r="AI120" s="133">
        <v>142</v>
      </c>
      <c r="AJ120" s="123">
        <v>103</v>
      </c>
      <c r="AK120" s="9">
        <v>0.72535211267605637</v>
      </c>
      <c r="AL120" s="123">
        <v>93</v>
      </c>
      <c r="AM120" s="9">
        <v>0.65492957746478875</v>
      </c>
    </row>
    <row r="121" spans="1:39" x14ac:dyDescent="0.2">
      <c r="A121" s="94" t="s">
        <v>119</v>
      </c>
      <c r="B121" s="134">
        <v>98</v>
      </c>
      <c r="C121" s="124">
        <v>94</v>
      </c>
      <c r="D121" s="14">
        <v>0.95918367346938771</v>
      </c>
      <c r="E121" s="124">
        <v>94</v>
      </c>
      <c r="F121" s="14">
        <v>0.95918367346938771</v>
      </c>
      <c r="G121" s="124">
        <v>25</v>
      </c>
      <c r="H121" s="14">
        <v>0.25510204081632654</v>
      </c>
      <c r="I121" s="124">
        <v>94</v>
      </c>
      <c r="J121" s="14">
        <v>0.95918367346938771</v>
      </c>
      <c r="K121" s="124">
        <v>94</v>
      </c>
      <c r="L121" s="14">
        <v>0.95918367346938771</v>
      </c>
      <c r="M121" s="124">
        <v>84</v>
      </c>
      <c r="N121" s="14">
        <v>0.8571428571428571</v>
      </c>
      <c r="O121" s="124">
        <v>91</v>
      </c>
      <c r="P121" s="14">
        <v>0.9285714285714286</v>
      </c>
      <c r="Q121" s="124">
        <v>70</v>
      </c>
      <c r="R121" s="14">
        <v>0.7142857142857143</v>
      </c>
      <c r="S121" s="134">
        <v>98</v>
      </c>
      <c r="T121" s="124">
        <v>98</v>
      </c>
      <c r="U121" s="14">
        <v>1</v>
      </c>
      <c r="V121" s="124">
        <v>88</v>
      </c>
      <c r="W121" s="14">
        <v>0.89795918367346939</v>
      </c>
      <c r="X121" s="124">
        <v>98</v>
      </c>
      <c r="Y121" s="14">
        <v>1</v>
      </c>
      <c r="Z121" s="124">
        <v>98</v>
      </c>
      <c r="AA121" s="14">
        <v>1</v>
      </c>
      <c r="AB121" s="124">
        <v>84</v>
      </c>
      <c r="AC121" s="14">
        <v>0.8571428571428571</v>
      </c>
      <c r="AD121" s="124">
        <v>101</v>
      </c>
      <c r="AE121" s="104">
        <v>1.0306122448979591</v>
      </c>
      <c r="AF121" s="134">
        <v>87</v>
      </c>
      <c r="AG121" s="124">
        <v>26</v>
      </c>
      <c r="AH121" s="14">
        <v>0.2988505747126437</v>
      </c>
      <c r="AI121" s="134">
        <v>98</v>
      </c>
      <c r="AJ121" s="124">
        <v>71</v>
      </c>
      <c r="AK121" s="14">
        <v>0.72448979591836737</v>
      </c>
      <c r="AL121" s="124">
        <v>64</v>
      </c>
      <c r="AM121" s="14">
        <v>0.65306122448979587</v>
      </c>
    </row>
    <row r="122" spans="1:39" x14ac:dyDescent="0.2">
      <c r="A122" s="93" t="s">
        <v>120</v>
      </c>
      <c r="B122" s="133">
        <v>116</v>
      </c>
      <c r="C122" s="123">
        <v>102</v>
      </c>
      <c r="D122" s="9">
        <v>0.87931034482758619</v>
      </c>
      <c r="E122" s="123">
        <v>102</v>
      </c>
      <c r="F122" s="9">
        <v>0.87931034482758619</v>
      </c>
      <c r="G122" s="123">
        <v>25</v>
      </c>
      <c r="H122" s="9">
        <v>0.21551724137931033</v>
      </c>
      <c r="I122" s="123">
        <v>102</v>
      </c>
      <c r="J122" s="9">
        <v>0.87931034482758619</v>
      </c>
      <c r="K122" s="123">
        <v>102</v>
      </c>
      <c r="L122" s="9">
        <v>0.87931034482758619</v>
      </c>
      <c r="M122" s="123">
        <v>112</v>
      </c>
      <c r="N122" s="9">
        <v>0.96551724137931039</v>
      </c>
      <c r="O122" s="123">
        <v>111</v>
      </c>
      <c r="P122" s="9">
        <v>0.9568965517241379</v>
      </c>
      <c r="Q122" s="123">
        <v>98</v>
      </c>
      <c r="R122" s="9">
        <v>0.84482758620689657</v>
      </c>
      <c r="S122" s="133">
        <v>115</v>
      </c>
      <c r="T122" s="123">
        <v>105</v>
      </c>
      <c r="U122" s="9">
        <v>0.91304347826086951</v>
      </c>
      <c r="V122" s="123">
        <v>102</v>
      </c>
      <c r="W122" s="9">
        <v>0.88695652173913042</v>
      </c>
      <c r="X122" s="123">
        <v>105</v>
      </c>
      <c r="Y122" s="9">
        <v>0.91304347826086951</v>
      </c>
      <c r="Z122" s="123">
        <v>104</v>
      </c>
      <c r="AA122" s="9">
        <v>0.90434782608695652</v>
      </c>
      <c r="AB122" s="123">
        <v>123</v>
      </c>
      <c r="AC122" s="9">
        <v>1.0695652173913044</v>
      </c>
      <c r="AD122" s="123">
        <v>105</v>
      </c>
      <c r="AE122" s="101">
        <v>0.91304347826086951</v>
      </c>
      <c r="AF122" s="133">
        <v>61</v>
      </c>
      <c r="AG122" s="123">
        <v>47</v>
      </c>
      <c r="AH122" s="9">
        <v>0.77049180327868849</v>
      </c>
      <c r="AI122" s="133">
        <v>116</v>
      </c>
      <c r="AJ122" s="123">
        <v>88</v>
      </c>
      <c r="AK122" s="9">
        <v>0.75862068965517238</v>
      </c>
      <c r="AL122" s="123">
        <v>91</v>
      </c>
      <c r="AM122" s="9">
        <v>0.78448275862068961</v>
      </c>
    </row>
    <row r="123" spans="1:39" x14ac:dyDescent="0.2">
      <c r="A123" s="94" t="s">
        <v>121</v>
      </c>
      <c r="B123" s="134">
        <v>56</v>
      </c>
      <c r="C123" s="124">
        <v>52</v>
      </c>
      <c r="D123" s="14">
        <v>0.9285714285714286</v>
      </c>
      <c r="E123" s="124">
        <v>52</v>
      </c>
      <c r="F123" s="14">
        <v>0.9285714285714286</v>
      </c>
      <c r="G123" s="124">
        <v>8</v>
      </c>
      <c r="H123" s="14">
        <v>0.14285714285714285</v>
      </c>
      <c r="I123" s="124">
        <v>52</v>
      </c>
      <c r="J123" s="14">
        <v>0.9285714285714286</v>
      </c>
      <c r="K123" s="124">
        <v>52</v>
      </c>
      <c r="L123" s="14">
        <v>0.9285714285714286</v>
      </c>
      <c r="M123" s="124">
        <v>52</v>
      </c>
      <c r="N123" s="14">
        <v>0.9285714285714286</v>
      </c>
      <c r="O123" s="124">
        <v>52</v>
      </c>
      <c r="P123" s="14">
        <v>0.9285714285714286</v>
      </c>
      <c r="Q123" s="124">
        <v>49</v>
      </c>
      <c r="R123" s="14">
        <v>0.875</v>
      </c>
      <c r="S123" s="134">
        <v>63</v>
      </c>
      <c r="T123" s="124">
        <v>59</v>
      </c>
      <c r="U123" s="14">
        <v>0.93650793650793651</v>
      </c>
      <c r="V123" s="124">
        <v>54</v>
      </c>
      <c r="W123" s="14">
        <v>0.8571428571428571</v>
      </c>
      <c r="X123" s="124">
        <v>59</v>
      </c>
      <c r="Y123" s="14">
        <v>0.93650793650793651</v>
      </c>
      <c r="Z123" s="124">
        <v>59</v>
      </c>
      <c r="AA123" s="14">
        <v>0.93650793650793651</v>
      </c>
      <c r="AB123" s="124">
        <v>52</v>
      </c>
      <c r="AC123" s="14">
        <v>0.82539682539682535</v>
      </c>
      <c r="AD123" s="124">
        <v>59</v>
      </c>
      <c r="AE123" s="104">
        <v>0.93650793650793651</v>
      </c>
      <c r="AF123" s="134">
        <v>48</v>
      </c>
      <c r="AG123" s="124">
        <v>31</v>
      </c>
      <c r="AH123" s="14">
        <v>0.64583333333333337</v>
      </c>
      <c r="AI123" s="134">
        <v>56</v>
      </c>
      <c r="AJ123" s="124">
        <v>35</v>
      </c>
      <c r="AK123" s="14">
        <v>0.625</v>
      </c>
      <c r="AL123" s="124">
        <v>29</v>
      </c>
      <c r="AM123" s="14">
        <v>0.5178571428571429</v>
      </c>
    </row>
    <row r="124" spans="1:39" x14ac:dyDescent="0.2">
      <c r="A124" s="93" t="s">
        <v>122</v>
      </c>
      <c r="B124" s="133">
        <v>90</v>
      </c>
      <c r="C124" s="123">
        <v>58</v>
      </c>
      <c r="D124" s="9">
        <v>0.64444444444444449</v>
      </c>
      <c r="E124" s="123">
        <v>58</v>
      </c>
      <c r="F124" s="9">
        <v>0.64444444444444449</v>
      </c>
      <c r="G124" s="123">
        <v>19</v>
      </c>
      <c r="H124" s="9">
        <v>0.21111111111111111</v>
      </c>
      <c r="I124" s="123">
        <v>58</v>
      </c>
      <c r="J124" s="9">
        <v>0.64444444444444449</v>
      </c>
      <c r="K124" s="123">
        <v>58</v>
      </c>
      <c r="L124" s="9">
        <v>0.64444444444444449</v>
      </c>
      <c r="M124" s="123">
        <v>62</v>
      </c>
      <c r="N124" s="9">
        <v>0.68888888888888888</v>
      </c>
      <c r="O124" s="123">
        <v>62</v>
      </c>
      <c r="P124" s="9">
        <v>0.68888888888888888</v>
      </c>
      <c r="Q124" s="123">
        <v>51</v>
      </c>
      <c r="R124" s="9">
        <v>0.56666666666666665</v>
      </c>
      <c r="S124" s="133">
        <v>93</v>
      </c>
      <c r="T124" s="123">
        <v>73</v>
      </c>
      <c r="U124" s="9">
        <v>0.78494623655913975</v>
      </c>
      <c r="V124" s="123">
        <v>83</v>
      </c>
      <c r="W124" s="9">
        <v>0.89247311827956988</v>
      </c>
      <c r="X124" s="123">
        <v>73</v>
      </c>
      <c r="Y124" s="9">
        <v>0.78494623655913975</v>
      </c>
      <c r="Z124" s="123">
        <v>73</v>
      </c>
      <c r="AA124" s="9">
        <v>0.78494623655913975</v>
      </c>
      <c r="AB124" s="123">
        <v>94</v>
      </c>
      <c r="AC124" s="9">
        <v>1.010752688172043</v>
      </c>
      <c r="AD124" s="123">
        <v>73</v>
      </c>
      <c r="AE124" s="101">
        <v>0.78494623655913975</v>
      </c>
      <c r="AF124" s="133">
        <v>71</v>
      </c>
      <c r="AG124" s="123">
        <v>49</v>
      </c>
      <c r="AH124" s="9">
        <v>0.6901408450704225</v>
      </c>
      <c r="AI124" s="133">
        <v>90</v>
      </c>
      <c r="AJ124" s="123">
        <v>71</v>
      </c>
      <c r="AK124" s="9">
        <v>0.78888888888888886</v>
      </c>
      <c r="AL124" s="123">
        <v>68</v>
      </c>
      <c r="AM124" s="9">
        <v>0.75555555555555554</v>
      </c>
    </row>
    <row r="125" spans="1:39" x14ac:dyDescent="0.2">
      <c r="A125" s="94" t="s">
        <v>123</v>
      </c>
      <c r="B125" s="134">
        <v>170</v>
      </c>
      <c r="C125" s="124">
        <v>171</v>
      </c>
      <c r="D125" s="14">
        <v>1.0058823529411764</v>
      </c>
      <c r="E125" s="124">
        <v>171</v>
      </c>
      <c r="F125" s="14">
        <v>1.0058823529411764</v>
      </c>
      <c r="G125" s="124">
        <v>37</v>
      </c>
      <c r="H125" s="14">
        <v>0.21764705882352942</v>
      </c>
      <c r="I125" s="124">
        <v>171</v>
      </c>
      <c r="J125" s="14">
        <v>1.0058823529411764</v>
      </c>
      <c r="K125" s="124">
        <v>171</v>
      </c>
      <c r="L125" s="14">
        <v>1.0058823529411764</v>
      </c>
      <c r="M125" s="124">
        <v>175</v>
      </c>
      <c r="N125" s="14">
        <v>1.0294117647058822</v>
      </c>
      <c r="O125" s="124">
        <v>176</v>
      </c>
      <c r="P125" s="14">
        <v>1.0352941176470589</v>
      </c>
      <c r="Q125" s="124">
        <v>101</v>
      </c>
      <c r="R125" s="14">
        <v>0.59411764705882353</v>
      </c>
      <c r="S125" s="134">
        <v>170</v>
      </c>
      <c r="T125" s="124">
        <v>210</v>
      </c>
      <c r="U125" s="14">
        <v>1.2352941176470589</v>
      </c>
      <c r="V125" s="124">
        <v>173</v>
      </c>
      <c r="W125" s="14">
        <v>1.0176470588235293</v>
      </c>
      <c r="X125" s="124">
        <v>209</v>
      </c>
      <c r="Y125" s="14">
        <v>1.2294117647058824</v>
      </c>
      <c r="Z125" s="124">
        <v>210</v>
      </c>
      <c r="AA125" s="14">
        <v>1.2352941176470589</v>
      </c>
      <c r="AB125" s="124">
        <v>156</v>
      </c>
      <c r="AC125" s="14">
        <v>0.91764705882352937</v>
      </c>
      <c r="AD125" s="124">
        <v>209</v>
      </c>
      <c r="AE125" s="104">
        <v>1.2294117647058824</v>
      </c>
      <c r="AF125" s="134">
        <v>149</v>
      </c>
      <c r="AG125" s="124">
        <v>29</v>
      </c>
      <c r="AH125" s="14">
        <v>0.19463087248322147</v>
      </c>
      <c r="AI125" s="134">
        <v>170</v>
      </c>
      <c r="AJ125" s="124">
        <v>91</v>
      </c>
      <c r="AK125" s="14">
        <v>0.53529411764705881</v>
      </c>
      <c r="AL125" s="124">
        <v>82</v>
      </c>
      <c r="AM125" s="14">
        <v>0.4823529411764706</v>
      </c>
    </row>
    <row r="126" spans="1:39" x14ac:dyDescent="0.2">
      <c r="A126" s="93" t="s">
        <v>124</v>
      </c>
      <c r="B126" s="133">
        <v>186</v>
      </c>
      <c r="C126" s="123">
        <v>172</v>
      </c>
      <c r="D126" s="9">
        <v>0.92473118279569888</v>
      </c>
      <c r="E126" s="123">
        <v>172</v>
      </c>
      <c r="F126" s="9">
        <v>0.92473118279569888</v>
      </c>
      <c r="G126" s="123">
        <v>49</v>
      </c>
      <c r="H126" s="9">
        <v>0.26344086021505375</v>
      </c>
      <c r="I126" s="123">
        <v>172</v>
      </c>
      <c r="J126" s="9">
        <v>0.92473118279569888</v>
      </c>
      <c r="K126" s="123">
        <v>172</v>
      </c>
      <c r="L126" s="9">
        <v>0.92473118279569888</v>
      </c>
      <c r="M126" s="123">
        <v>162</v>
      </c>
      <c r="N126" s="9">
        <v>0.87096774193548387</v>
      </c>
      <c r="O126" s="123">
        <v>166</v>
      </c>
      <c r="P126" s="9">
        <v>0.89247311827956988</v>
      </c>
      <c r="Q126" s="123">
        <v>170</v>
      </c>
      <c r="R126" s="9">
        <v>0.91397849462365588</v>
      </c>
      <c r="S126" s="133">
        <v>189</v>
      </c>
      <c r="T126" s="123">
        <v>213</v>
      </c>
      <c r="U126" s="9">
        <v>1.126984126984127</v>
      </c>
      <c r="V126" s="123">
        <v>178</v>
      </c>
      <c r="W126" s="9">
        <v>0.94179894179894175</v>
      </c>
      <c r="X126" s="123">
        <v>213</v>
      </c>
      <c r="Y126" s="9">
        <v>1.126984126984127</v>
      </c>
      <c r="Z126" s="123">
        <v>214</v>
      </c>
      <c r="AA126" s="9">
        <v>1.1322751322751323</v>
      </c>
      <c r="AB126" s="123">
        <v>259</v>
      </c>
      <c r="AC126" s="9">
        <v>1.3703703703703705</v>
      </c>
      <c r="AD126" s="123">
        <v>215</v>
      </c>
      <c r="AE126" s="101">
        <v>1.1375661375661377</v>
      </c>
      <c r="AF126" s="133">
        <v>173</v>
      </c>
      <c r="AG126" s="123">
        <v>43</v>
      </c>
      <c r="AH126" s="9">
        <v>0.24855491329479767</v>
      </c>
      <c r="AI126" s="133">
        <v>186</v>
      </c>
      <c r="AJ126" s="123">
        <v>124</v>
      </c>
      <c r="AK126" s="9">
        <v>0.66666666666666663</v>
      </c>
      <c r="AL126" s="123">
        <v>134</v>
      </c>
      <c r="AM126" s="9">
        <v>0.72043010752688175</v>
      </c>
    </row>
    <row r="127" spans="1:39" x14ac:dyDescent="0.2">
      <c r="A127" s="94" t="s">
        <v>125</v>
      </c>
      <c r="B127" s="134">
        <v>134</v>
      </c>
      <c r="C127" s="124">
        <v>118</v>
      </c>
      <c r="D127" s="14">
        <v>0.88059701492537312</v>
      </c>
      <c r="E127" s="124">
        <v>118</v>
      </c>
      <c r="F127" s="14">
        <v>0.88059701492537312</v>
      </c>
      <c r="G127" s="124">
        <v>29</v>
      </c>
      <c r="H127" s="14">
        <v>0.21641791044776118</v>
      </c>
      <c r="I127" s="124">
        <v>118</v>
      </c>
      <c r="J127" s="14">
        <v>0.88059701492537312</v>
      </c>
      <c r="K127" s="124">
        <v>118</v>
      </c>
      <c r="L127" s="14">
        <v>0.88059701492537312</v>
      </c>
      <c r="M127" s="124">
        <v>115</v>
      </c>
      <c r="N127" s="14">
        <v>0.85820895522388063</v>
      </c>
      <c r="O127" s="124">
        <v>116</v>
      </c>
      <c r="P127" s="14">
        <v>0.86567164179104472</v>
      </c>
      <c r="Q127" s="124">
        <v>74</v>
      </c>
      <c r="R127" s="14">
        <v>0.55223880597014929</v>
      </c>
      <c r="S127" s="134">
        <v>134</v>
      </c>
      <c r="T127" s="124">
        <v>118</v>
      </c>
      <c r="U127" s="14">
        <v>0.88059701492537312</v>
      </c>
      <c r="V127" s="124">
        <v>122</v>
      </c>
      <c r="W127" s="14">
        <v>0.91044776119402981</v>
      </c>
      <c r="X127" s="124">
        <v>118</v>
      </c>
      <c r="Y127" s="14">
        <v>0.88059701492537312</v>
      </c>
      <c r="Z127" s="124">
        <v>118</v>
      </c>
      <c r="AA127" s="14">
        <v>0.88059701492537312</v>
      </c>
      <c r="AB127" s="124">
        <v>137</v>
      </c>
      <c r="AC127" s="14">
        <v>1.0223880597014925</v>
      </c>
      <c r="AD127" s="124">
        <v>119</v>
      </c>
      <c r="AE127" s="104">
        <v>0.88805970149253732</v>
      </c>
      <c r="AF127" s="134">
        <v>107</v>
      </c>
      <c r="AG127" s="124">
        <v>13</v>
      </c>
      <c r="AH127" s="14">
        <v>0.12149532710280374</v>
      </c>
      <c r="AI127" s="134">
        <v>134</v>
      </c>
      <c r="AJ127" s="124">
        <v>93</v>
      </c>
      <c r="AK127" s="14">
        <v>0.69402985074626866</v>
      </c>
      <c r="AL127" s="124">
        <v>76</v>
      </c>
      <c r="AM127" s="14">
        <v>0.56716417910447758</v>
      </c>
    </row>
    <row r="128" spans="1:39" x14ac:dyDescent="0.2">
      <c r="A128" s="93" t="s">
        <v>126</v>
      </c>
      <c r="B128" s="133">
        <v>63</v>
      </c>
      <c r="C128" s="123">
        <v>55</v>
      </c>
      <c r="D128" s="9">
        <v>0.87301587301587302</v>
      </c>
      <c r="E128" s="123">
        <v>55</v>
      </c>
      <c r="F128" s="9">
        <v>0.87301587301587302</v>
      </c>
      <c r="G128" s="123">
        <v>12</v>
      </c>
      <c r="H128" s="9">
        <v>0.19047619047619047</v>
      </c>
      <c r="I128" s="123">
        <v>55</v>
      </c>
      <c r="J128" s="9">
        <v>0.87301587301587302</v>
      </c>
      <c r="K128" s="123">
        <v>55</v>
      </c>
      <c r="L128" s="9">
        <v>0.87301587301587302</v>
      </c>
      <c r="M128" s="123">
        <v>53</v>
      </c>
      <c r="N128" s="9">
        <v>0.84126984126984128</v>
      </c>
      <c r="O128" s="123">
        <v>54</v>
      </c>
      <c r="P128" s="9">
        <v>0.8571428571428571</v>
      </c>
      <c r="Q128" s="123">
        <v>36</v>
      </c>
      <c r="R128" s="9">
        <v>0.5714285714285714</v>
      </c>
      <c r="S128" s="133">
        <v>67</v>
      </c>
      <c r="T128" s="123">
        <v>52</v>
      </c>
      <c r="U128" s="9">
        <v>0.77611940298507465</v>
      </c>
      <c r="V128" s="123">
        <v>41</v>
      </c>
      <c r="W128" s="9">
        <v>0.61194029850746268</v>
      </c>
      <c r="X128" s="123">
        <v>52</v>
      </c>
      <c r="Y128" s="9">
        <v>0.77611940298507465</v>
      </c>
      <c r="Z128" s="123">
        <v>51</v>
      </c>
      <c r="AA128" s="9">
        <v>0.76119402985074625</v>
      </c>
      <c r="AB128" s="123">
        <v>37</v>
      </c>
      <c r="AC128" s="9">
        <v>0.55223880597014929</v>
      </c>
      <c r="AD128" s="123">
        <v>52</v>
      </c>
      <c r="AE128" s="101">
        <v>0.77611940298507465</v>
      </c>
      <c r="AF128" s="133">
        <v>46</v>
      </c>
      <c r="AG128" s="123">
        <v>24</v>
      </c>
      <c r="AH128" s="9">
        <v>0.52173913043478259</v>
      </c>
      <c r="AI128" s="133">
        <v>63</v>
      </c>
      <c r="AJ128" s="123">
        <v>37</v>
      </c>
      <c r="AK128" s="9">
        <v>0.58730158730158732</v>
      </c>
      <c r="AL128" s="123">
        <v>16</v>
      </c>
      <c r="AM128" s="9">
        <v>0.25396825396825395</v>
      </c>
    </row>
    <row r="129" spans="1:39" x14ac:dyDescent="0.2">
      <c r="A129" s="94" t="s">
        <v>127</v>
      </c>
      <c r="B129" s="134">
        <v>64</v>
      </c>
      <c r="C129" s="124">
        <v>41</v>
      </c>
      <c r="D129" s="14">
        <v>0.640625</v>
      </c>
      <c r="E129" s="124">
        <v>41</v>
      </c>
      <c r="F129" s="14">
        <v>0.640625</v>
      </c>
      <c r="G129" s="124">
        <v>16</v>
      </c>
      <c r="H129" s="14">
        <v>0.25</v>
      </c>
      <c r="I129" s="124">
        <v>41</v>
      </c>
      <c r="J129" s="14">
        <v>0.640625</v>
      </c>
      <c r="K129" s="124">
        <v>41</v>
      </c>
      <c r="L129" s="14">
        <v>0.640625</v>
      </c>
      <c r="M129" s="124">
        <v>49</v>
      </c>
      <c r="N129" s="14">
        <v>0.765625</v>
      </c>
      <c r="O129" s="124">
        <v>51</v>
      </c>
      <c r="P129" s="14">
        <v>0.796875</v>
      </c>
      <c r="Q129" s="124">
        <v>27</v>
      </c>
      <c r="R129" s="14">
        <v>0.421875</v>
      </c>
      <c r="S129" s="134">
        <v>72</v>
      </c>
      <c r="T129" s="124">
        <v>53</v>
      </c>
      <c r="U129" s="14">
        <v>0.73611111111111116</v>
      </c>
      <c r="V129" s="124">
        <v>66</v>
      </c>
      <c r="W129" s="14">
        <v>0.91666666666666663</v>
      </c>
      <c r="X129" s="124">
        <v>53</v>
      </c>
      <c r="Y129" s="14">
        <v>0.73611111111111116</v>
      </c>
      <c r="Z129" s="124">
        <v>53</v>
      </c>
      <c r="AA129" s="14">
        <v>0.73611111111111116</v>
      </c>
      <c r="AB129" s="124">
        <v>70</v>
      </c>
      <c r="AC129" s="14">
        <v>0.97222222222222221</v>
      </c>
      <c r="AD129" s="124">
        <v>54</v>
      </c>
      <c r="AE129" s="104">
        <v>0.75</v>
      </c>
      <c r="AF129" s="134">
        <v>69</v>
      </c>
      <c r="AG129" s="124">
        <v>20</v>
      </c>
      <c r="AH129" s="14">
        <v>0.28985507246376813</v>
      </c>
      <c r="AI129" s="134">
        <v>64</v>
      </c>
      <c r="AJ129" s="124">
        <v>56</v>
      </c>
      <c r="AK129" s="14">
        <v>0.875</v>
      </c>
      <c r="AL129" s="124">
        <v>52</v>
      </c>
      <c r="AM129" s="14">
        <v>0.8125</v>
      </c>
    </row>
    <row r="130" spans="1:39" x14ac:dyDescent="0.2">
      <c r="A130" s="93" t="s">
        <v>128</v>
      </c>
      <c r="B130" s="133">
        <v>400</v>
      </c>
      <c r="C130" s="123">
        <v>346</v>
      </c>
      <c r="D130" s="9">
        <v>0.86499999999999999</v>
      </c>
      <c r="E130" s="123">
        <v>343</v>
      </c>
      <c r="F130" s="9">
        <v>0.85750000000000004</v>
      </c>
      <c r="G130" s="123">
        <v>255</v>
      </c>
      <c r="H130" s="9">
        <v>0.63749999999999996</v>
      </c>
      <c r="I130" s="123">
        <v>343</v>
      </c>
      <c r="J130" s="9">
        <v>0.85750000000000004</v>
      </c>
      <c r="K130" s="123">
        <v>342</v>
      </c>
      <c r="L130" s="9">
        <v>0.85499999999999998</v>
      </c>
      <c r="M130" s="123">
        <v>361</v>
      </c>
      <c r="N130" s="9">
        <v>0.90249999999999997</v>
      </c>
      <c r="O130" s="123">
        <v>382</v>
      </c>
      <c r="P130" s="9">
        <v>0.95499999999999996</v>
      </c>
      <c r="Q130" s="123">
        <v>243</v>
      </c>
      <c r="R130" s="9">
        <v>0.60750000000000004</v>
      </c>
      <c r="S130" s="133">
        <v>439</v>
      </c>
      <c r="T130" s="123">
        <v>431</v>
      </c>
      <c r="U130" s="9">
        <v>0.98177676537585423</v>
      </c>
      <c r="V130" s="123">
        <v>418</v>
      </c>
      <c r="W130" s="9">
        <v>0.95216400911161736</v>
      </c>
      <c r="X130" s="123">
        <v>434</v>
      </c>
      <c r="Y130" s="9">
        <v>0.9886104783599089</v>
      </c>
      <c r="Z130" s="123">
        <v>365</v>
      </c>
      <c r="AA130" s="9">
        <v>0.83143507972665143</v>
      </c>
      <c r="AB130" s="123">
        <v>373</v>
      </c>
      <c r="AC130" s="9">
        <v>0.84965831435079731</v>
      </c>
      <c r="AD130" s="123">
        <v>412</v>
      </c>
      <c r="AE130" s="101">
        <v>0.93849658314350792</v>
      </c>
      <c r="AF130" s="133">
        <v>294</v>
      </c>
      <c r="AG130" s="123">
        <v>68</v>
      </c>
      <c r="AH130" s="9">
        <v>0.23129251700680273</v>
      </c>
      <c r="AI130" s="133">
        <v>400</v>
      </c>
      <c r="AJ130" s="123">
        <v>305</v>
      </c>
      <c r="AK130" s="9">
        <v>0.76249999999999996</v>
      </c>
      <c r="AL130" s="123">
        <v>266</v>
      </c>
      <c r="AM130" s="9">
        <v>0.66500000000000004</v>
      </c>
    </row>
    <row r="131" spans="1:39" x14ac:dyDescent="0.2">
      <c r="A131" s="94" t="s">
        <v>129</v>
      </c>
      <c r="B131" s="134">
        <v>50</v>
      </c>
      <c r="C131" s="124">
        <v>38</v>
      </c>
      <c r="D131" s="14">
        <v>0.76</v>
      </c>
      <c r="E131" s="124">
        <v>38</v>
      </c>
      <c r="F131" s="14">
        <v>0.76</v>
      </c>
      <c r="G131" s="124">
        <v>17</v>
      </c>
      <c r="H131" s="14">
        <v>0.34</v>
      </c>
      <c r="I131" s="124">
        <v>38</v>
      </c>
      <c r="J131" s="14">
        <v>0.76</v>
      </c>
      <c r="K131" s="124">
        <v>38</v>
      </c>
      <c r="L131" s="14">
        <v>0.76</v>
      </c>
      <c r="M131" s="124">
        <v>35</v>
      </c>
      <c r="N131" s="14">
        <v>0.7</v>
      </c>
      <c r="O131" s="124">
        <v>36</v>
      </c>
      <c r="P131" s="14">
        <v>0.72</v>
      </c>
      <c r="Q131" s="124">
        <v>24</v>
      </c>
      <c r="R131" s="14">
        <v>0.48</v>
      </c>
      <c r="S131" s="134">
        <v>53</v>
      </c>
      <c r="T131" s="124">
        <v>50</v>
      </c>
      <c r="U131" s="14">
        <v>0.94339622641509435</v>
      </c>
      <c r="V131" s="124">
        <v>53</v>
      </c>
      <c r="W131" s="14">
        <v>1</v>
      </c>
      <c r="X131" s="124">
        <v>50</v>
      </c>
      <c r="Y131" s="14">
        <v>0.94339622641509435</v>
      </c>
      <c r="Z131" s="124">
        <v>50</v>
      </c>
      <c r="AA131" s="14">
        <v>0.94339622641509435</v>
      </c>
      <c r="AB131" s="124">
        <v>61</v>
      </c>
      <c r="AC131" s="14">
        <v>1.1509433962264151</v>
      </c>
      <c r="AD131" s="124">
        <v>50</v>
      </c>
      <c r="AE131" s="104">
        <v>0.94339622641509435</v>
      </c>
      <c r="AF131" s="134">
        <v>40</v>
      </c>
      <c r="AG131" s="124">
        <v>7</v>
      </c>
      <c r="AH131" s="14">
        <v>0.17499999999999999</v>
      </c>
      <c r="AI131" s="134">
        <v>50</v>
      </c>
      <c r="AJ131" s="124">
        <v>39</v>
      </c>
      <c r="AK131" s="14">
        <v>0.78</v>
      </c>
      <c r="AL131" s="124">
        <v>40</v>
      </c>
      <c r="AM131" s="14">
        <v>0.8</v>
      </c>
    </row>
    <row r="132" spans="1:39" ht="13.5" thickBot="1" x14ac:dyDescent="0.25">
      <c r="A132" s="118" t="s">
        <v>130</v>
      </c>
      <c r="B132" s="136">
        <v>112</v>
      </c>
      <c r="C132" s="128">
        <v>98</v>
      </c>
      <c r="D132" s="129">
        <v>0.875</v>
      </c>
      <c r="E132" s="128">
        <v>96</v>
      </c>
      <c r="F132" s="129">
        <v>0.8571428571428571</v>
      </c>
      <c r="G132" s="128">
        <v>8</v>
      </c>
      <c r="H132" s="129">
        <v>7.1428571428571425E-2</v>
      </c>
      <c r="I132" s="128">
        <v>96</v>
      </c>
      <c r="J132" s="129">
        <v>0.8571428571428571</v>
      </c>
      <c r="K132" s="128">
        <v>96</v>
      </c>
      <c r="L132" s="129">
        <v>0.8571428571428571</v>
      </c>
      <c r="M132" s="128">
        <v>79</v>
      </c>
      <c r="N132" s="129">
        <v>0.7053571428571429</v>
      </c>
      <c r="O132" s="128">
        <v>80</v>
      </c>
      <c r="P132" s="129">
        <v>0.7142857142857143</v>
      </c>
      <c r="Q132" s="128">
        <v>53</v>
      </c>
      <c r="R132" s="129">
        <v>0.4732142857142857</v>
      </c>
      <c r="S132" s="136">
        <v>112</v>
      </c>
      <c r="T132" s="128">
        <v>110</v>
      </c>
      <c r="U132" s="129">
        <v>0.9821428571428571</v>
      </c>
      <c r="V132" s="128">
        <v>109</v>
      </c>
      <c r="W132" s="129">
        <v>0.9732142857142857</v>
      </c>
      <c r="X132" s="128">
        <v>110</v>
      </c>
      <c r="Y132" s="129">
        <v>0.9821428571428571</v>
      </c>
      <c r="Z132" s="128">
        <v>111</v>
      </c>
      <c r="AA132" s="129">
        <v>0.9910714285714286</v>
      </c>
      <c r="AB132" s="128">
        <v>123</v>
      </c>
      <c r="AC132" s="129">
        <v>1.0982142857142858</v>
      </c>
      <c r="AD132" s="128">
        <v>116</v>
      </c>
      <c r="AE132" s="120">
        <v>1.0357142857142858</v>
      </c>
      <c r="AF132" s="136">
        <v>74</v>
      </c>
      <c r="AG132" s="128">
        <v>26</v>
      </c>
      <c r="AH132" s="129">
        <v>0.35135135135135137</v>
      </c>
      <c r="AI132" s="136">
        <v>112</v>
      </c>
      <c r="AJ132" s="128">
        <v>78</v>
      </c>
      <c r="AK132" s="129">
        <v>0.6964285714285714</v>
      </c>
      <c r="AL132" s="128">
        <v>63</v>
      </c>
      <c r="AM132" s="129">
        <v>0.5625</v>
      </c>
    </row>
    <row r="133" spans="1:39" x14ac:dyDescent="0.2">
      <c r="A133" s="109" t="s">
        <v>142</v>
      </c>
      <c r="B133" s="113">
        <f>SUM(B134:B143)</f>
        <v>37919</v>
      </c>
      <c r="C133" s="126">
        <f>SUM(C134:C143)</f>
        <v>31066</v>
      </c>
      <c r="D133" s="127">
        <f t="shared" ref="D133" si="98">C133/B133</f>
        <v>0.81927266014399114</v>
      </c>
      <c r="E133" s="126">
        <f>SUM(E134:E143)</f>
        <v>31004</v>
      </c>
      <c r="F133" s="127">
        <f t="shared" ref="F133" si="99">E133/B133</f>
        <v>0.81763759592816265</v>
      </c>
      <c r="G133" s="126">
        <f>SUM(G134:G143)</f>
        <v>37710</v>
      </c>
      <c r="H133" s="127">
        <f t="shared" ref="H133" si="100">G133/B133</f>
        <v>0.99448825127244922</v>
      </c>
      <c r="I133" s="126">
        <f>SUM(I134:I143)</f>
        <v>30968</v>
      </c>
      <c r="J133" s="127">
        <f t="shared" ref="J133" si="101">I133/B133</f>
        <v>0.8166882038028429</v>
      </c>
      <c r="K133" s="126">
        <f>SUM(K134:K143)</f>
        <v>30963</v>
      </c>
      <c r="L133" s="127">
        <f>K133/B133</f>
        <v>0.8165563437854374</v>
      </c>
      <c r="M133" s="126">
        <f>SUM(M134:M143)</f>
        <v>31577</v>
      </c>
      <c r="N133" s="127">
        <f t="shared" ref="N133" si="102">M133/B133</f>
        <v>0.83274875392283554</v>
      </c>
      <c r="O133" s="126">
        <f>SUM(O134:O143)</f>
        <v>32322</v>
      </c>
      <c r="P133" s="127">
        <f>O133/B133</f>
        <v>0.85239589651625836</v>
      </c>
      <c r="Q133" s="126">
        <f>SUM(Q134:Q143)</f>
        <v>17538</v>
      </c>
      <c r="R133" s="114">
        <f t="shared" ref="R133" si="103">Q133/(B133)</f>
        <v>0.46251219705161001</v>
      </c>
      <c r="S133" s="113">
        <f>SUM(S134:S143)</f>
        <v>39254</v>
      </c>
      <c r="T133" s="126">
        <f>SUM(T134:T143)</f>
        <v>33036</v>
      </c>
      <c r="U133" s="127">
        <f t="shared" ref="U133" si="104">T133/S133</f>
        <v>0.84159576094156008</v>
      </c>
      <c r="V133" s="126">
        <f>SUM(V134:V143)</f>
        <v>24538</v>
      </c>
      <c r="W133" s="127">
        <f>V133/S133</f>
        <v>0.62510826922097107</v>
      </c>
      <c r="X133" s="126">
        <f>SUM(X134:X143)</f>
        <v>33681</v>
      </c>
      <c r="Y133" s="127">
        <f t="shared" ref="Y133" si="105">X133/S133</f>
        <v>0.85802720741835226</v>
      </c>
      <c r="Z133" s="126">
        <f>SUM(Z134:Z143)</f>
        <v>31534</v>
      </c>
      <c r="AA133" s="127">
        <f t="shared" ref="AA133" si="106">Z133/S133</f>
        <v>0.80333214449482859</v>
      </c>
      <c r="AB133" s="126">
        <f>SUM(AB134:AB143)</f>
        <v>25189</v>
      </c>
      <c r="AC133" s="127">
        <f>AB133/S133</f>
        <v>0.6416925663626637</v>
      </c>
      <c r="AD133" s="126">
        <f>SUM(AD134:AD143)</f>
        <v>35330</v>
      </c>
      <c r="AE133" s="114">
        <f t="shared" ref="AE133" si="107">AD133/S133</f>
        <v>0.90003566515514344</v>
      </c>
      <c r="AF133" s="113">
        <f>SUM(AF134:AF143)</f>
        <v>23480</v>
      </c>
      <c r="AG133" s="126">
        <f>SUM(AG134:AG143)</f>
        <v>2464</v>
      </c>
      <c r="AH133" s="127">
        <f t="shared" si="86"/>
        <v>0.10494037478705281</v>
      </c>
      <c r="AI133" s="113">
        <f>SUM(AI134:AI143)</f>
        <v>37919</v>
      </c>
      <c r="AJ133" s="126">
        <f>SUM(AJ134:AJ143)</f>
        <v>26921</v>
      </c>
      <c r="AK133" s="127">
        <f t="shared" si="87"/>
        <v>0.70996070571481318</v>
      </c>
      <c r="AL133" s="126">
        <f>SUM(AL134:AL143)</f>
        <v>23882</v>
      </c>
      <c r="AM133" s="127">
        <f>AL133/AI133</f>
        <v>0.62981618713573673</v>
      </c>
    </row>
    <row r="134" spans="1:39" x14ac:dyDescent="0.2">
      <c r="A134" s="94" t="s">
        <v>140</v>
      </c>
      <c r="B134" s="134">
        <v>25902</v>
      </c>
      <c r="C134" s="124">
        <v>20873</v>
      </c>
      <c r="D134" s="14">
        <v>0.80584510848583124</v>
      </c>
      <c r="E134" s="124">
        <v>20796</v>
      </c>
      <c r="F134" s="14">
        <v>0.80287236506833448</v>
      </c>
      <c r="G134" s="124">
        <v>33732</v>
      </c>
      <c r="H134" s="14">
        <v>1.3022932592077832</v>
      </c>
      <c r="I134" s="124">
        <v>20767</v>
      </c>
      <c r="J134" s="14">
        <v>0.80175276040460197</v>
      </c>
      <c r="K134" s="124">
        <v>20764</v>
      </c>
      <c r="L134" s="14">
        <v>0.80163693923249169</v>
      </c>
      <c r="M134" s="124">
        <v>21155</v>
      </c>
      <c r="N134" s="14">
        <v>0.81673229866419583</v>
      </c>
      <c r="O134" s="124">
        <v>21801</v>
      </c>
      <c r="P134" s="14">
        <v>0.84167245772527222</v>
      </c>
      <c r="Q134" s="124">
        <v>11519</v>
      </c>
      <c r="R134" s="104">
        <v>0.44471469384603507</v>
      </c>
      <c r="S134" s="134">
        <v>26817</v>
      </c>
      <c r="T134" s="124">
        <v>22238</v>
      </c>
      <c r="U134" s="14">
        <v>0.82925010254689191</v>
      </c>
      <c r="V134" s="124">
        <v>15761</v>
      </c>
      <c r="W134" s="14">
        <v>0.58772420479546561</v>
      </c>
      <c r="X134" s="124">
        <v>22822</v>
      </c>
      <c r="Y134" s="14">
        <v>0.85102733340791292</v>
      </c>
      <c r="Z134" s="124">
        <v>21135</v>
      </c>
      <c r="AA134" s="14">
        <v>0.7881194764515046</v>
      </c>
      <c r="AB134" s="124">
        <v>16393</v>
      </c>
      <c r="AC134" s="14">
        <v>0.61129134504232385</v>
      </c>
      <c r="AD134" s="124">
        <v>24415</v>
      </c>
      <c r="AE134" s="104">
        <v>0.91042995115038972</v>
      </c>
      <c r="AF134" s="134">
        <v>14918</v>
      </c>
      <c r="AG134" s="124">
        <v>1472</v>
      </c>
      <c r="AH134" s="14">
        <v>9.8672744335701834E-2</v>
      </c>
      <c r="AI134" s="134">
        <v>25902</v>
      </c>
      <c r="AJ134" s="124">
        <v>18113</v>
      </c>
      <c r="AK134" s="14">
        <v>0.69928963014439038</v>
      </c>
      <c r="AL134" s="124">
        <v>15769</v>
      </c>
      <c r="AM134" s="14">
        <v>0.60879468766890588</v>
      </c>
    </row>
    <row r="135" spans="1:39" x14ac:dyDescent="0.2">
      <c r="A135" s="93" t="s">
        <v>131</v>
      </c>
      <c r="B135" s="133">
        <v>429</v>
      </c>
      <c r="C135" s="123">
        <v>376</v>
      </c>
      <c r="D135" s="9">
        <v>0.87645687645687642</v>
      </c>
      <c r="E135" s="123">
        <v>378</v>
      </c>
      <c r="F135" s="9">
        <v>0.88111888111888115</v>
      </c>
      <c r="G135" s="123">
        <v>51</v>
      </c>
      <c r="H135" s="9">
        <v>0.11888111888111888</v>
      </c>
      <c r="I135" s="123">
        <v>378</v>
      </c>
      <c r="J135" s="9">
        <v>0.88111888111888115</v>
      </c>
      <c r="K135" s="123">
        <v>377</v>
      </c>
      <c r="L135" s="9">
        <v>0.87878787878787878</v>
      </c>
      <c r="M135" s="123">
        <v>373</v>
      </c>
      <c r="N135" s="9">
        <v>0.86946386946386944</v>
      </c>
      <c r="O135" s="123">
        <v>385</v>
      </c>
      <c r="P135" s="9">
        <v>0.89743589743589747</v>
      </c>
      <c r="Q135" s="123">
        <v>234</v>
      </c>
      <c r="R135" s="101">
        <v>0.54545454545454541</v>
      </c>
      <c r="S135" s="133">
        <v>443</v>
      </c>
      <c r="T135" s="123">
        <v>403</v>
      </c>
      <c r="U135" s="9">
        <v>0.90970654627539504</v>
      </c>
      <c r="V135" s="123">
        <v>367</v>
      </c>
      <c r="W135" s="9">
        <v>0.82844243792325056</v>
      </c>
      <c r="X135" s="123">
        <v>402</v>
      </c>
      <c r="Y135" s="9">
        <v>0.90744920993227995</v>
      </c>
      <c r="Z135" s="123">
        <v>390</v>
      </c>
      <c r="AA135" s="9">
        <v>0.88036117381489842</v>
      </c>
      <c r="AB135" s="123">
        <v>376</v>
      </c>
      <c r="AC135" s="9">
        <v>0.84875846501128671</v>
      </c>
      <c r="AD135" s="123">
        <v>396</v>
      </c>
      <c r="AE135" s="101">
        <v>0.89390519187358919</v>
      </c>
      <c r="AF135" s="133">
        <v>353</v>
      </c>
      <c r="AG135" s="123">
        <v>56</v>
      </c>
      <c r="AH135" s="9">
        <v>0.15864022662889518</v>
      </c>
      <c r="AI135" s="133">
        <v>429</v>
      </c>
      <c r="AJ135" s="123">
        <v>344</v>
      </c>
      <c r="AK135" s="9">
        <v>0.80186480186480191</v>
      </c>
      <c r="AL135" s="123">
        <v>307</v>
      </c>
      <c r="AM135" s="9">
        <v>0.71561771561771559</v>
      </c>
    </row>
    <row r="136" spans="1:39" x14ac:dyDescent="0.2">
      <c r="A136" s="94" t="s">
        <v>132</v>
      </c>
      <c r="B136" s="134">
        <v>4661</v>
      </c>
      <c r="C136" s="124">
        <v>4049</v>
      </c>
      <c r="D136" s="14">
        <v>0.86869770435528859</v>
      </c>
      <c r="E136" s="124">
        <v>4065</v>
      </c>
      <c r="F136" s="14">
        <v>0.87213044411070584</v>
      </c>
      <c r="G136" s="124">
        <v>42</v>
      </c>
      <c r="H136" s="14">
        <v>9.0109418579703924E-3</v>
      </c>
      <c r="I136" s="124">
        <v>4059</v>
      </c>
      <c r="J136" s="14">
        <v>0.87084316670242434</v>
      </c>
      <c r="K136" s="124">
        <v>4059</v>
      </c>
      <c r="L136" s="14">
        <v>0.87084316670242434</v>
      </c>
      <c r="M136" s="124">
        <v>4132</v>
      </c>
      <c r="N136" s="14">
        <v>0.88650504183651579</v>
      </c>
      <c r="O136" s="124">
        <v>4198</v>
      </c>
      <c r="P136" s="14">
        <v>0.90066509332761213</v>
      </c>
      <c r="Q136" s="124">
        <v>2147</v>
      </c>
      <c r="R136" s="104">
        <v>0.46063076593005792</v>
      </c>
      <c r="S136" s="134">
        <v>4770</v>
      </c>
      <c r="T136" s="124">
        <v>4237</v>
      </c>
      <c r="U136" s="14">
        <v>0.88825995807127878</v>
      </c>
      <c r="V136" s="124">
        <v>3430</v>
      </c>
      <c r="W136" s="14">
        <v>0.7190775681341719</v>
      </c>
      <c r="X136" s="124">
        <v>4332</v>
      </c>
      <c r="Y136" s="14">
        <v>0.90817610062893084</v>
      </c>
      <c r="Z136" s="124">
        <v>4047</v>
      </c>
      <c r="AA136" s="14">
        <v>0.84842767295597488</v>
      </c>
      <c r="AB136" s="124">
        <v>3385</v>
      </c>
      <c r="AC136" s="14">
        <v>0.70964360587002095</v>
      </c>
      <c r="AD136" s="124">
        <v>4500</v>
      </c>
      <c r="AE136" s="104">
        <v>0.94339622641509435</v>
      </c>
      <c r="AF136" s="134">
        <v>3485</v>
      </c>
      <c r="AG136" s="124">
        <v>217</v>
      </c>
      <c r="AH136" s="14">
        <v>6.2266857962697271E-2</v>
      </c>
      <c r="AI136" s="134">
        <v>4661</v>
      </c>
      <c r="AJ136" s="124">
        <v>3208</v>
      </c>
      <c r="AK136" s="14">
        <v>0.68826432096116719</v>
      </c>
      <c r="AL136" s="124">
        <v>2882</v>
      </c>
      <c r="AM136" s="14">
        <v>0.61832224844453976</v>
      </c>
    </row>
    <row r="137" spans="1:39" x14ac:dyDescent="0.2">
      <c r="A137" s="93" t="s">
        <v>133</v>
      </c>
      <c r="B137" s="133">
        <v>776</v>
      </c>
      <c r="C137" s="123">
        <v>695</v>
      </c>
      <c r="D137" s="9">
        <v>0.89561855670103097</v>
      </c>
      <c r="E137" s="123">
        <v>696</v>
      </c>
      <c r="F137" s="9">
        <v>0.89690721649484539</v>
      </c>
      <c r="G137" s="123">
        <v>654</v>
      </c>
      <c r="H137" s="9">
        <v>0.84278350515463918</v>
      </c>
      <c r="I137" s="123">
        <v>695</v>
      </c>
      <c r="J137" s="9">
        <v>0.89561855670103097</v>
      </c>
      <c r="K137" s="123">
        <v>695</v>
      </c>
      <c r="L137" s="9">
        <v>0.89561855670103097</v>
      </c>
      <c r="M137" s="123">
        <v>706</v>
      </c>
      <c r="N137" s="9">
        <v>0.90979381443298968</v>
      </c>
      <c r="O137" s="123">
        <v>699</v>
      </c>
      <c r="P137" s="9">
        <v>0.90077319587628868</v>
      </c>
      <c r="Q137" s="123">
        <v>417</v>
      </c>
      <c r="R137" s="101">
        <v>0.53737113402061853</v>
      </c>
      <c r="S137" s="133">
        <v>816</v>
      </c>
      <c r="T137" s="123">
        <v>696</v>
      </c>
      <c r="U137" s="9">
        <v>0.8529411764705882</v>
      </c>
      <c r="V137" s="123">
        <v>594</v>
      </c>
      <c r="W137" s="9">
        <v>0.7279411764705882</v>
      </c>
      <c r="X137" s="123">
        <v>696</v>
      </c>
      <c r="Y137" s="9">
        <v>0.8529411764705882</v>
      </c>
      <c r="Z137" s="123">
        <v>686</v>
      </c>
      <c r="AA137" s="9">
        <v>0.84068627450980393</v>
      </c>
      <c r="AB137" s="123">
        <v>710</v>
      </c>
      <c r="AC137" s="9">
        <v>0.87009803921568629</v>
      </c>
      <c r="AD137" s="123">
        <v>718</v>
      </c>
      <c r="AE137" s="101">
        <v>0.87990196078431371</v>
      </c>
      <c r="AF137" s="133">
        <v>466</v>
      </c>
      <c r="AG137" s="123">
        <v>83</v>
      </c>
      <c r="AH137" s="9">
        <v>0.17811158798283261</v>
      </c>
      <c r="AI137" s="133">
        <v>776</v>
      </c>
      <c r="AJ137" s="123">
        <v>655</v>
      </c>
      <c r="AK137" s="9">
        <v>0.84407216494845361</v>
      </c>
      <c r="AL137" s="123">
        <v>657</v>
      </c>
      <c r="AM137" s="9">
        <v>0.84664948453608246</v>
      </c>
    </row>
    <row r="138" spans="1:39" x14ac:dyDescent="0.2">
      <c r="A138" s="94" t="s">
        <v>134</v>
      </c>
      <c r="B138" s="134">
        <v>536</v>
      </c>
      <c r="C138" s="124">
        <v>527</v>
      </c>
      <c r="D138" s="14">
        <v>0.98320895522388063</v>
      </c>
      <c r="E138" s="124">
        <v>529</v>
      </c>
      <c r="F138" s="14">
        <v>0.98694029850746268</v>
      </c>
      <c r="G138" s="124">
        <v>21</v>
      </c>
      <c r="H138" s="14">
        <v>3.9179104477611942E-2</v>
      </c>
      <c r="I138" s="124">
        <v>530</v>
      </c>
      <c r="J138" s="14">
        <v>0.98880597014925375</v>
      </c>
      <c r="K138" s="124">
        <v>529</v>
      </c>
      <c r="L138" s="14">
        <v>0.98694029850746268</v>
      </c>
      <c r="M138" s="124">
        <v>520</v>
      </c>
      <c r="N138" s="14">
        <v>0.97014925373134331</v>
      </c>
      <c r="O138" s="124">
        <v>532</v>
      </c>
      <c r="P138" s="14">
        <v>0.9925373134328358</v>
      </c>
      <c r="Q138" s="124">
        <v>311</v>
      </c>
      <c r="R138" s="104">
        <v>0.58022388059701491</v>
      </c>
      <c r="S138" s="134">
        <v>551</v>
      </c>
      <c r="T138" s="124">
        <v>542</v>
      </c>
      <c r="U138" s="14">
        <v>0.98366606170598914</v>
      </c>
      <c r="V138" s="124">
        <v>424</v>
      </c>
      <c r="W138" s="14">
        <v>0.76950998185117969</v>
      </c>
      <c r="X138" s="124">
        <v>536</v>
      </c>
      <c r="Y138" s="14">
        <v>0.97277676950998182</v>
      </c>
      <c r="Z138" s="124">
        <v>525</v>
      </c>
      <c r="AA138" s="14">
        <v>0.95281306715063518</v>
      </c>
      <c r="AB138" s="124">
        <v>452</v>
      </c>
      <c r="AC138" s="14">
        <v>0.82032667876588017</v>
      </c>
      <c r="AD138" s="124">
        <v>547</v>
      </c>
      <c r="AE138" s="104">
        <v>0.99274047186932846</v>
      </c>
      <c r="AF138" s="134">
        <v>458</v>
      </c>
      <c r="AG138" s="124">
        <v>41</v>
      </c>
      <c r="AH138" s="14">
        <v>8.9519650655021835E-2</v>
      </c>
      <c r="AI138" s="134">
        <v>536</v>
      </c>
      <c r="AJ138" s="124">
        <v>352</v>
      </c>
      <c r="AK138" s="14">
        <v>0.65671641791044777</v>
      </c>
      <c r="AL138" s="124">
        <v>317</v>
      </c>
      <c r="AM138" s="14">
        <v>0.59141791044776115</v>
      </c>
    </row>
    <row r="139" spans="1:39" x14ac:dyDescent="0.2">
      <c r="A139" s="93" t="s">
        <v>135</v>
      </c>
      <c r="B139" s="133">
        <v>1354</v>
      </c>
      <c r="C139" s="123">
        <v>1066</v>
      </c>
      <c r="D139" s="9">
        <v>0.78729689807976366</v>
      </c>
      <c r="E139" s="123">
        <v>1066</v>
      </c>
      <c r="F139" s="9">
        <v>0.78729689807976366</v>
      </c>
      <c r="G139" s="123">
        <v>3124</v>
      </c>
      <c r="H139" s="9">
        <v>2.307237813884786</v>
      </c>
      <c r="I139" s="123">
        <v>1066</v>
      </c>
      <c r="J139" s="9">
        <v>0.78729689807976366</v>
      </c>
      <c r="K139" s="123">
        <v>1066</v>
      </c>
      <c r="L139" s="9">
        <v>0.78729689807976366</v>
      </c>
      <c r="M139" s="123">
        <v>1064</v>
      </c>
      <c r="N139" s="9">
        <v>0.78581979320531758</v>
      </c>
      <c r="O139" s="123">
        <v>1037</v>
      </c>
      <c r="P139" s="9">
        <v>0.76587887740029537</v>
      </c>
      <c r="Q139" s="123">
        <v>706</v>
      </c>
      <c r="R139" s="101">
        <v>0.5214180206794683</v>
      </c>
      <c r="S139" s="133">
        <v>1399</v>
      </c>
      <c r="T139" s="123">
        <v>1044</v>
      </c>
      <c r="U139" s="9">
        <v>0.74624731951393852</v>
      </c>
      <c r="V139" s="123">
        <v>816</v>
      </c>
      <c r="W139" s="9">
        <v>0.58327376697641176</v>
      </c>
      <c r="X139" s="123">
        <v>1040</v>
      </c>
      <c r="Y139" s="9">
        <v>0.74338813438170126</v>
      </c>
      <c r="Z139" s="123">
        <v>1018</v>
      </c>
      <c r="AA139" s="9">
        <v>0.72766261615439598</v>
      </c>
      <c r="AB139" s="123">
        <v>897</v>
      </c>
      <c r="AC139" s="9">
        <v>0.64117226590421728</v>
      </c>
      <c r="AD139" s="123">
        <v>1050</v>
      </c>
      <c r="AE139" s="101">
        <v>0.75053609721229453</v>
      </c>
      <c r="AF139" s="133">
        <v>1064</v>
      </c>
      <c r="AG139" s="123">
        <v>207</v>
      </c>
      <c r="AH139" s="9">
        <v>0.19454887218045114</v>
      </c>
      <c r="AI139" s="133">
        <v>1354</v>
      </c>
      <c r="AJ139" s="123">
        <v>959</v>
      </c>
      <c r="AK139" s="9">
        <v>0.7082717872968981</v>
      </c>
      <c r="AL139" s="123">
        <v>882</v>
      </c>
      <c r="AM139" s="9">
        <v>0.65140324963072382</v>
      </c>
    </row>
    <row r="140" spans="1:39" x14ac:dyDescent="0.2">
      <c r="A140" s="94" t="s">
        <v>136</v>
      </c>
      <c r="B140" s="134">
        <v>491</v>
      </c>
      <c r="C140" s="124">
        <v>455</v>
      </c>
      <c r="D140" s="14">
        <v>0.92668024439918528</v>
      </c>
      <c r="E140" s="124">
        <v>454</v>
      </c>
      <c r="F140" s="14">
        <v>0.92464358452138495</v>
      </c>
      <c r="G140" s="124">
        <v>25</v>
      </c>
      <c r="H140" s="14">
        <v>5.0916496945010187E-2</v>
      </c>
      <c r="I140" s="124">
        <v>454</v>
      </c>
      <c r="J140" s="14">
        <v>0.92464358452138495</v>
      </c>
      <c r="K140" s="124">
        <v>454</v>
      </c>
      <c r="L140" s="14">
        <v>0.92464358452138495</v>
      </c>
      <c r="M140" s="124">
        <v>419</v>
      </c>
      <c r="N140" s="14">
        <v>0.85336048879837068</v>
      </c>
      <c r="O140" s="124">
        <v>446</v>
      </c>
      <c r="P140" s="14">
        <v>0.90835030549898166</v>
      </c>
      <c r="Q140" s="124">
        <v>242</v>
      </c>
      <c r="R140" s="104">
        <v>0.49287169042769857</v>
      </c>
      <c r="S140" s="134">
        <v>520</v>
      </c>
      <c r="T140" s="124">
        <v>476</v>
      </c>
      <c r="U140" s="14">
        <v>0.91538461538461535</v>
      </c>
      <c r="V140" s="124">
        <v>387</v>
      </c>
      <c r="W140" s="14">
        <v>0.74423076923076925</v>
      </c>
      <c r="X140" s="124">
        <v>460</v>
      </c>
      <c r="Y140" s="14">
        <v>0.88461538461538458</v>
      </c>
      <c r="Z140" s="124">
        <v>443</v>
      </c>
      <c r="AA140" s="14">
        <v>0.85192307692307689</v>
      </c>
      <c r="AB140" s="124">
        <v>401</v>
      </c>
      <c r="AC140" s="14">
        <v>0.77115384615384619</v>
      </c>
      <c r="AD140" s="124">
        <v>420</v>
      </c>
      <c r="AE140" s="104">
        <v>0.80769230769230771</v>
      </c>
      <c r="AF140" s="134">
        <v>334</v>
      </c>
      <c r="AG140" s="124">
        <v>50</v>
      </c>
      <c r="AH140" s="14">
        <v>0.1497005988023952</v>
      </c>
      <c r="AI140" s="134">
        <v>491</v>
      </c>
      <c r="AJ140" s="124">
        <v>381</v>
      </c>
      <c r="AK140" s="14">
        <v>0.77596741344195519</v>
      </c>
      <c r="AL140" s="124">
        <v>336</v>
      </c>
      <c r="AM140" s="14">
        <v>0.68431771894093685</v>
      </c>
    </row>
    <row r="141" spans="1:39" x14ac:dyDescent="0.2">
      <c r="A141" s="93" t="s">
        <v>137</v>
      </c>
      <c r="B141" s="133">
        <v>2684</v>
      </c>
      <c r="C141" s="123">
        <v>2238</v>
      </c>
      <c r="D141" s="9">
        <v>0.83383010432190763</v>
      </c>
      <c r="E141" s="123">
        <v>2235</v>
      </c>
      <c r="F141" s="9">
        <v>0.83271236959761552</v>
      </c>
      <c r="G141" s="123">
        <v>53</v>
      </c>
      <c r="H141" s="9">
        <v>1.9746646795827123E-2</v>
      </c>
      <c r="I141" s="123">
        <v>2235</v>
      </c>
      <c r="J141" s="9">
        <v>0.83271236959761552</v>
      </c>
      <c r="K141" s="123">
        <v>2235</v>
      </c>
      <c r="L141" s="9">
        <v>0.83271236959761552</v>
      </c>
      <c r="M141" s="123">
        <v>2331</v>
      </c>
      <c r="N141" s="9">
        <v>0.86847988077496274</v>
      </c>
      <c r="O141" s="123">
        <v>2357</v>
      </c>
      <c r="P141" s="9">
        <v>0.87816691505216093</v>
      </c>
      <c r="Q141" s="123">
        <v>1383</v>
      </c>
      <c r="R141" s="101">
        <v>0.51527570789865873</v>
      </c>
      <c r="S141" s="133">
        <v>2759</v>
      </c>
      <c r="T141" s="123">
        <v>2446</v>
      </c>
      <c r="U141" s="9">
        <v>0.88655309894889456</v>
      </c>
      <c r="V141" s="123">
        <v>1978</v>
      </c>
      <c r="W141" s="9">
        <v>0.71692642261689021</v>
      </c>
      <c r="X141" s="123">
        <v>2436</v>
      </c>
      <c r="Y141" s="9">
        <v>0.88292859731786877</v>
      </c>
      <c r="Z141" s="123">
        <v>2369</v>
      </c>
      <c r="AA141" s="9">
        <v>0.85864443638999632</v>
      </c>
      <c r="AB141" s="123">
        <v>1923</v>
      </c>
      <c r="AC141" s="9">
        <v>0.69699166364624865</v>
      </c>
      <c r="AD141" s="123">
        <v>2402</v>
      </c>
      <c r="AE141" s="101">
        <v>0.87060529177238133</v>
      </c>
      <c r="AF141" s="133">
        <v>1570</v>
      </c>
      <c r="AG141" s="123">
        <v>254</v>
      </c>
      <c r="AH141" s="9">
        <v>0.16178343949044585</v>
      </c>
      <c r="AI141" s="133">
        <v>2684</v>
      </c>
      <c r="AJ141" s="123">
        <v>2180</v>
      </c>
      <c r="AK141" s="9">
        <v>0.81222056631892703</v>
      </c>
      <c r="AL141" s="123">
        <v>2079</v>
      </c>
      <c r="AM141" s="9">
        <v>0.77459016393442626</v>
      </c>
    </row>
    <row r="142" spans="1:39" x14ac:dyDescent="0.2">
      <c r="A142" s="94" t="s">
        <v>138</v>
      </c>
      <c r="B142" s="134">
        <v>514</v>
      </c>
      <c r="C142" s="124">
        <v>382</v>
      </c>
      <c r="D142" s="14">
        <v>0.74319066147859925</v>
      </c>
      <c r="E142" s="124">
        <v>381</v>
      </c>
      <c r="F142" s="14">
        <v>0.74124513618677046</v>
      </c>
      <c r="G142" s="124">
        <v>6</v>
      </c>
      <c r="H142" s="14">
        <v>1.1673151750972763E-2</v>
      </c>
      <c r="I142" s="124">
        <v>380</v>
      </c>
      <c r="J142" s="14">
        <v>0.73929961089494167</v>
      </c>
      <c r="K142" s="124">
        <v>380</v>
      </c>
      <c r="L142" s="14">
        <v>0.73929961089494167</v>
      </c>
      <c r="M142" s="124">
        <v>376</v>
      </c>
      <c r="N142" s="14">
        <v>0.73151750972762641</v>
      </c>
      <c r="O142" s="124">
        <v>385</v>
      </c>
      <c r="P142" s="14">
        <v>0.74902723735408561</v>
      </c>
      <c r="Q142" s="124">
        <v>263</v>
      </c>
      <c r="R142" s="104">
        <v>0.51167315175097272</v>
      </c>
      <c r="S142" s="134">
        <v>563</v>
      </c>
      <c r="T142" s="124">
        <v>453</v>
      </c>
      <c r="U142" s="14">
        <v>0.80461811722912968</v>
      </c>
      <c r="V142" s="124">
        <v>322</v>
      </c>
      <c r="W142" s="14">
        <v>0.5719360568383659</v>
      </c>
      <c r="X142" s="124">
        <v>455</v>
      </c>
      <c r="Y142" s="14">
        <v>0.80817051509769089</v>
      </c>
      <c r="Z142" s="124">
        <v>447</v>
      </c>
      <c r="AA142" s="14">
        <v>0.79396092362344584</v>
      </c>
      <c r="AB142" s="124">
        <v>326</v>
      </c>
      <c r="AC142" s="14">
        <v>0.57904085257548843</v>
      </c>
      <c r="AD142" s="124">
        <v>414</v>
      </c>
      <c r="AE142" s="104">
        <v>0.73534635879218468</v>
      </c>
      <c r="AF142" s="134">
        <v>418</v>
      </c>
      <c r="AG142" s="124">
        <v>41</v>
      </c>
      <c r="AH142" s="14">
        <v>9.8086124401913874E-2</v>
      </c>
      <c r="AI142" s="134">
        <v>514</v>
      </c>
      <c r="AJ142" s="124">
        <v>282</v>
      </c>
      <c r="AK142" s="14">
        <v>0.54863813229571989</v>
      </c>
      <c r="AL142" s="124">
        <v>262</v>
      </c>
      <c r="AM142" s="14">
        <v>0.50972762645914393</v>
      </c>
    </row>
    <row r="143" spans="1:39" ht="13.5" thickBot="1" x14ac:dyDescent="0.25">
      <c r="A143" s="118" t="s">
        <v>139</v>
      </c>
      <c r="B143" s="136">
        <v>572</v>
      </c>
      <c r="C143" s="128">
        <v>405</v>
      </c>
      <c r="D143" s="129">
        <v>0.70804195804195802</v>
      </c>
      <c r="E143" s="128">
        <v>404</v>
      </c>
      <c r="F143" s="129">
        <v>0.70629370629370625</v>
      </c>
      <c r="G143" s="128">
        <v>2</v>
      </c>
      <c r="H143" s="129">
        <v>3.4965034965034965E-3</v>
      </c>
      <c r="I143" s="128">
        <v>404</v>
      </c>
      <c r="J143" s="129">
        <v>0.70629370629370625</v>
      </c>
      <c r="K143" s="128">
        <v>404</v>
      </c>
      <c r="L143" s="129">
        <v>0.70629370629370625</v>
      </c>
      <c r="M143" s="128">
        <v>501</v>
      </c>
      <c r="N143" s="129">
        <v>0.87587412587412583</v>
      </c>
      <c r="O143" s="128">
        <v>482</v>
      </c>
      <c r="P143" s="129">
        <v>0.84265734265734271</v>
      </c>
      <c r="Q143" s="128">
        <v>316</v>
      </c>
      <c r="R143" s="120">
        <v>0.55244755244755239</v>
      </c>
      <c r="S143" s="136">
        <v>616</v>
      </c>
      <c r="T143" s="128">
        <v>501</v>
      </c>
      <c r="U143" s="129">
        <v>0.81331168831168832</v>
      </c>
      <c r="V143" s="128">
        <v>459</v>
      </c>
      <c r="W143" s="129">
        <v>0.74512987012987009</v>
      </c>
      <c r="X143" s="128">
        <v>502</v>
      </c>
      <c r="Y143" s="129">
        <v>0.81493506493506496</v>
      </c>
      <c r="Z143" s="128">
        <v>474</v>
      </c>
      <c r="AA143" s="129">
        <v>0.76948051948051943</v>
      </c>
      <c r="AB143" s="128">
        <v>326</v>
      </c>
      <c r="AC143" s="129">
        <v>0.52922077922077926</v>
      </c>
      <c r="AD143" s="128">
        <v>468</v>
      </c>
      <c r="AE143" s="120">
        <v>0.75974025974025972</v>
      </c>
      <c r="AF143" s="136">
        <v>414</v>
      </c>
      <c r="AG143" s="128">
        <v>43</v>
      </c>
      <c r="AH143" s="129">
        <v>0.10386473429951691</v>
      </c>
      <c r="AI143" s="136">
        <v>572</v>
      </c>
      <c r="AJ143" s="128">
        <v>447</v>
      </c>
      <c r="AK143" s="129">
        <v>0.78146853146853146</v>
      </c>
      <c r="AL143" s="128">
        <v>391</v>
      </c>
      <c r="AM143" s="129">
        <v>0.68356643356643354</v>
      </c>
    </row>
    <row r="144" spans="1:39" x14ac:dyDescent="0.2">
      <c r="A144" s="150" t="s">
        <v>396</v>
      </c>
      <c r="B144" s="150"/>
      <c r="C144" s="150"/>
      <c r="D144" s="150"/>
      <c r="E144" s="150"/>
      <c r="F144" s="150"/>
      <c r="G144" s="150"/>
      <c r="H144" s="150"/>
      <c r="I144" s="150"/>
      <c r="J144" s="21"/>
      <c r="K144" s="21"/>
      <c r="L144" s="21"/>
      <c r="M144" s="1"/>
      <c r="N144" s="21"/>
      <c r="O144" s="21"/>
      <c r="P144" s="21"/>
      <c r="Q144" s="21"/>
      <c r="R144" s="21"/>
      <c r="S144" s="21"/>
      <c r="T144" s="1"/>
      <c r="U144" s="21"/>
      <c r="V144" s="1"/>
      <c r="W144" s="21"/>
      <c r="X144" s="1"/>
      <c r="Y144" s="21"/>
      <c r="Z144" s="1"/>
      <c r="AA144" s="21"/>
      <c r="AB144" s="1"/>
      <c r="AC144" s="21"/>
      <c r="AD144" s="1"/>
      <c r="AE144" s="21"/>
    </row>
    <row r="145" spans="1:31" x14ac:dyDescent="0.2">
      <c r="A145" s="149" t="s">
        <v>381</v>
      </c>
      <c r="B145" s="149"/>
      <c r="C145" s="149"/>
      <c r="D145" s="149"/>
      <c r="E145" s="149"/>
      <c r="F145" s="149"/>
      <c r="G145" s="149"/>
      <c r="H145" s="149"/>
      <c r="I145" s="149"/>
      <c r="J145" s="149"/>
      <c r="K145" s="146"/>
      <c r="L145" s="146"/>
      <c r="M145" s="1"/>
      <c r="N145" s="22"/>
      <c r="O145" s="22"/>
      <c r="P145" s="22"/>
      <c r="Q145" s="22"/>
      <c r="R145" s="22"/>
      <c r="S145" s="22"/>
      <c r="T145" s="1"/>
      <c r="U145" s="22"/>
      <c r="V145" s="1"/>
      <c r="W145" s="22"/>
      <c r="X145" s="1"/>
      <c r="Y145" s="22"/>
      <c r="Z145" s="1"/>
      <c r="AA145" s="22"/>
      <c r="AB145" s="1"/>
      <c r="AC145" s="22"/>
      <c r="AD145" s="1"/>
      <c r="AE145" s="22"/>
    </row>
    <row r="146" spans="1:31" x14ac:dyDescent="0.2">
      <c r="A146" s="149" t="s">
        <v>353</v>
      </c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</row>
    <row r="147" spans="1:31" x14ac:dyDescent="0.2"/>
    <row r="148" spans="1:31" x14ac:dyDescent="0.2">
      <c r="A148" s="33" t="s">
        <v>169</v>
      </c>
    </row>
    <row r="149" spans="1:31" x14ac:dyDescent="0.2">
      <c r="A149" s="36" t="s">
        <v>394</v>
      </c>
    </row>
    <row r="150" spans="1:31" x14ac:dyDescent="0.2">
      <c r="A150" s="36" t="s">
        <v>387</v>
      </c>
    </row>
    <row r="151" spans="1:31" x14ac:dyDescent="0.2">
      <c r="A151" s="36" t="s">
        <v>350</v>
      </c>
    </row>
    <row r="152" spans="1:31" x14ac:dyDescent="0.2">
      <c r="A152" s="36" t="s">
        <v>372</v>
      </c>
    </row>
    <row r="153" spans="1:31" x14ac:dyDescent="0.2">
      <c r="A153" s="36" t="s">
        <v>373</v>
      </c>
    </row>
    <row r="154" spans="1:31" x14ac:dyDescent="0.2"/>
  </sheetData>
  <mergeCells count="26">
    <mergeCell ref="A5:AC5"/>
    <mergeCell ref="A7:A8"/>
    <mergeCell ref="B7:B8"/>
    <mergeCell ref="C7:D7"/>
    <mergeCell ref="E7:F7"/>
    <mergeCell ref="G7:H7"/>
    <mergeCell ref="I7:J7"/>
    <mergeCell ref="K7:L7"/>
    <mergeCell ref="M7:N7"/>
    <mergeCell ref="O7:P7"/>
    <mergeCell ref="A144:I144"/>
    <mergeCell ref="A145:J145"/>
    <mergeCell ref="A146:W146"/>
    <mergeCell ref="AF7:AF8"/>
    <mergeCell ref="Q7:R7"/>
    <mergeCell ref="S7:S8"/>
    <mergeCell ref="T7:U7"/>
    <mergeCell ref="V7:W7"/>
    <mergeCell ref="X7:Y7"/>
    <mergeCell ref="Z7:AA7"/>
    <mergeCell ref="AG7:AH7"/>
    <mergeCell ref="AI7:AI8"/>
    <mergeCell ref="AJ7:AK7"/>
    <mergeCell ref="AL7:AM7"/>
    <mergeCell ref="AB7:AC7"/>
    <mergeCell ref="AD7:AE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D0325-2331-4319-9C22-D9273D5FFE8A}">
  <dimension ref="A1:AM154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11.42578125" defaultRowHeight="12.75" customHeight="1" zeroHeight="1" x14ac:dyDescent="0.2"/>
  <cols>
    <col min="1" max="1" width="26.5703125" customWidth="1"/>
    <col min="2" max="2" width="10" customWidth="1"/>
    <col min="3" max="18" width="7.140625" customWidth="1"/>
    <col min="19" max="19" width="10" customWidth="1"/>
    <col min="20" max="31" width="7.140625" customWidth="1"/>
    <col min="32" max="32" width="9.5703125" customWidth="1"/>
    <col min="33" max="34" width="7.140625" customWidth="1"/>
    <col min="35" max="35" width="9.42578125" customWidth="1"/>
    <col min="36" max="39" width="7.140625" customWidth="1"/>
  </cols>
  <sheetData>
    <row r="1" spans="1:39" x14ac:dyDescent="0.2">
      <c r="A1" s="33" t="s">
        <v>159</v>
      </c>
    </row>
    <row r="2" spans="1:39" x14ac:dyDescent="0.2">
      <c r="A2" s="33" t="s">
        <v>160</v>
      </c>
    </row>
    <row r="3" spans="1:39" x14ac:dyDescent="0.2">
      <c r="A3" s="33" t="s">
        <v>351</v>
      </c>
    </row>
    <row r="4" spans="1:39" x14ac:dyDescent="0.2">
      <c r="A4" s="33" t="s">
        <v>161</v>
      </c>
    </row>
    <row r="5" spans="1:39" ht="32.25" customHeight="1" x14ac:dyDescent="0.2">
      <c r="A5" s="155" t="s">
        <v>403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</row>
    <row r="6" spans="1:39" ht="13.5" thickBot="1" x14ac:dyDescent="0.25">
      <c r="A6" s="33"/>
      <c r="B6" s="141"/>
      <c r="C6" s="142"/>
    </row>
    <row r="7" spans="1:39" ht="22.5" customHeight="1" x14ac:dyDescent="0.2">
      <c r="A7" s="168" t="s">
        <v>0</v>
      </c>
      <c r="B7" s="165" t="s">
        <v>149</v>
      </c>
      <c r="C7" s="161" t="s">
        <v>1</v>
      </c>
      <c r="D7" s="161"/>
      <c r="E7" s="161" t="s">
        <v>2</v>
      </c>
      <c r="F7" s="161"/>
      <c r="G7" s="161" t="s">
        <v>3</v>
      </c>
      <c r="H7" s="161"/>
      <c r="I7" s="161" t="s">
        <v>4</v>
      </c>
      <c r="J7" s="161"/>
      <c r="K7" s="161" t="s">
        <v>163</v>
      </c>
      <c r="L7" s="161"/>
      <c r="M7" s="161" t="s">
        <v>155</v>
      </c>
      <c r="N7" s="161"/>
      <c r="O7" s="161" t="s">
        <v>165</v>
      </c>
      <c r="P7" s="161"/>
      <c r="Q7" s="161" t="s">
        <v>357</v>
      </c>
      <c r="R7" s="167"/>
      <c r="S7" s="165" t="s">
        <v>150</v>
      </c>
      <c r="T7" s="161" t="s">
        <v>6</v>
      </c>
      <c r="U7" s="161"/>
      <c r="V7" s="161" t="s">
        <v>148</v>
      </c>
      <c r="W7" s="161"/>
      <c r="X7" s="161" t="s">
        <v>349</v>
      </c>
      <c r="Y7" s="161"/>
      <c r="Z7" s="161" t="s">
        <v>165</v>
      </c>
      <c r="AA7" s="161"/>
      <c r="AB7" s="161" t="s">
        <v>359</v>
      </c>
      <c r="AC7" s="161"/>
      <c r="AD7" s="161" t="s">
        <v>362</v>
      </c>
      <c r="AE7" s="167"/>
      <c r="AF7" s="165" t="s">
        <v>397</v>
      </c>
      <c r="AG7" s="161" t="s">
        <v>398</v>
      </c>
      <c r="AH7" s="161"/>
      <c r="AI7" s="165" t="s">
        <v>399</v>
      </c>
      <c r="AJ7" s="161" t="s">
        <v>400</v>
      </c>
      <c r="AK7" s="161"/>
      <c r="AL7" s="161" t="s">
        <v>401</v>
      </c>
      <c r="AM7" s="161"/>
    </row>
    <row r="8" spans="1:39" ht="42" customHeight="1" thickBot="1" x14ac:dyDescent="0.25">
      <c r="A8" s="169"/>
      <c r="B8" s="166"/>
      <c r="C8" s="34" t="s">
        <v>9</v>
      </c>
      <c r="D8" s="35" t="s">
        <v>10</v>
      </c>
      <c r="E8" s="34" t="s">
        <v>9</v>
      </c>
      <c r="F8" s="35" t="s">
        <v>10</v>
      </c>
      <c r="G8" s="34" t="s">
        <v>11</v>
      </c>
      <c r="H8" s="35" t="s">
        <v>10</v>
      </c>
      <c r="I8" s="34" t="s">
        <v>9</v>
      </c>
      <c r="J8" s="35" t="s">
        <v>10</v>
      </c>
      <c r="K8" s="34" t="s">
        <v>9</v>
      </c>
      <c r="L8" s="35" t="s">
        <v>10</v>
      </c>
      <c r="M8" s="34" t="s">
        <v>9</v>
      </c>
      <c r="N8" s="35" t="s">
        <v>10</v>
      </c>
      <c r="O8" s="34" t="s">
        <v>156</v>
      </c>
      <c r="P8" s="35" t="s">
        <v>10</v>
      </c>
      <c r="Q8" s="34" t="s">
        <v>156</v>
      </c>
      <c r="R8" s="96" t="s">
        <v>10</v>
      </c>
      <c r="S8" s="166"/>
      <c r="T8" s="34" t="s">
        <v>11</v>
      </c>
      <c r="U8" s="35" t="s">
        <v>10</v>
      </c>
      <c r="V8" s="34" t="s">
        <v>11</v>
      </c>
      <c r="W8" s="35" t="s">
        <v>10</v>
      </c>
      <c r="X8" s="34" t="s">
        <v>11</v>
      </c>
      <c r="Y8" s="35" t="s">
        <v>10</v>
      </c>
      <c r="Z8" s="34" t="s">
        <v>358</v>
      </c>
      <c r="AA8" s="35" t="s">
        <v>10</v>
      </c>
      <c r="AB8" s="34" t="s">
        <v>360</v>
      </c>
      <c r="AC8" s="35" t="s">
        <v>10</v>
      </c>
      <c r="AD8" s="34" t="s">
        <v>11</v>
      </c>
      <c r="AE8" s="96" t="s">
        <v>10</v>
      </c>
      <c r="AF8" s="166"/>
      <c r="AG8" s="34" t="s">
        <v>156</v>
      </c>
      <c r="AH8" s="35" t="s">
        <v>10</v>
      </c>
      <c r="AI8" s="166"/>
      <c r="AJ8" s="34" t="s">
        <v>402</v>
      </c>
      <c r="AK8" s="35" t="s">
        <v>10</v>
      </c>
      <c r="AL8" s="34" t="s">
        <v>402</v>
      </c>
      <c r="AM8" s="35" t="s">
        <v>10</v>
      </c>
    </row>
    <row r="9" spans="1:39" ht="13.5" thickBot="1" x14ac:dyDescent="0.25">
      <c r="A9" s="108" t="s">
        <v>141</v>
      </c>
      <c r="B9" s="121">
        <f>B10+B17+B24+B36+B47+B67+B85+B109+B133</f>
        <v>66735</v>
      </c>
      <c r="C9" s="131">
        <f>C10+C17+C24+C36+C47+C67+C85+C109+C133</f>
        <v>59418</v>
      </c>
      <c r="D9" s="111">
        <f t="shared" ref="D9:D10" si="0">C9/B9</f>
        <v>0.89035738368172623</v>
      </c>
      <c r="E9" s="131">
        <f>E10+E17+E24+E36+E47+E67+E85+E109+E133</f>
        <v>59991</v>
      </c>
      <c r="F9" s="111">
        <f t="shared" ref="F9:F10" si="1">E9/B9</f>
        <v>0.89894358282760167</v>
      </c>
      <c r="G9" s="131">
        <f>G10+G17+G24+G36+G47+G67+G85+G109+G133</f>
        <v>58953</v>
      </c>
      <c r="H9" s="111">
        <f t="shared" ref="H9:H10" si="2">G9/B9</f>
        <v>0.88338952573612051</v>
      </c>
      <c r="I9" s="131">
        <f>I10+I17+I24+I36+I47+I67+I85+I109+I133</f>
        <v>59726</v>
      </c>
      <c r="J9" s="111">
        <f t="shared" ref="J9:J10" si="3">I9/B9</f>
        <v>0.89497265303064355</v>
      </c>
      <c r="K9" s="131">
        <f>K10+K17+K24+K36+K47+K67+K85+K109+K133</f>
        <v>59725</v>
      </c>
      <c r="L9" s="111">
        <f>K9/B9</f>
        <v>0.89495766838990032</v>
      </c>
      <c r="M9" s="131">
        <f>M10+M17+M24+M36+M47+M67+M85+M109+M133</f>
        <v>57627</v>
      </c>
      <c r="N9" s="111">
        <f t="shared" ref="N9:N10" si="4">M9/B9</f>
        <v>0.86351989211058666</v>
      </c>
      <c r="O9" s="131">
        <f>O10+O17+O24+O36+O47+O67+O85+O109+O133</f>
        <v>61488</v>
      </c>
      <c r="P9" s="111">
        <f t="shared" ref="P9:P10" si="5">O9/B9</f>
        <v>0.92137559002022928</v>
      </c>
      <c r="Q9" s="131">
        <f>Q10+Q17+Q24+Q36+Q47+Q67+Q85+Q109+Q133</f>
        <v>32211</v>
      </c>
      <c r="R9" s="112">
        <f t="shared" ref="R9:R10" si="6">Q9/(B9)</f>
        <v>0.48267026298044502</v>
      </c>
      <c r="S9" s="121">
        <f>S10+S17+S24+S36+S47+S67+S85+S109+S133</f>
        <v>69132</v>
      </c>
      <c r="T9" s="131">
        <f>T10+T17+T24+T36+T47+T67+T85+T109+T133</f>
        <v>63761</v>
      </c>
      <c r="U9" s="111">
        <f t="shared" ref="U9:U10" si="7">T9/S9</f>
        <v>0.92230804837123181</v>
      </c>
      <c r="V9" s="131">
        <f>V10+V17+V24+V36+V47+V67+V85+V109+V133</f>
        <v>57581</v>
      </c>
      <c r="W9" s="111">
        <f t="shared" ref="W9:W10" si="8">V9/S9</f>
        <v>0.83291384597581442</v>
      </c>
      <c r="X9" s="131">
        <f>X10+X17+X24+X36+X47+X67+X85+X109+X133</f>
        <v>64975</v>
      </c>
      <c r="Y9" s="111">
        <f t="shared" ref="Y9:Y10" si="9">X9/S9</f>
        <v>0.93986865706185274</v>
      </c>
      <c r="Z9" s="131">
        <f>Z10+Z17+Z24+Z36+Z47+Z67+Z85+Z109+Z133</f>
        <v>63339</v>
      </c>
      <c r="AA9" s="111">
        <f t="shared" ref="AA9:AA10" si="10">Z9/S9</f>
        <v>0.91620378406526648</v>
      </c>
      <c r="AB9" s="131">
        <f>AB10+AB17+AB24+AB36+AB47+AB67+AB85+AB109+AB133</f>
        <v>51003</v>
      </c>
      <c r="AC9" s="111">
        <f t="shared" ref="AC9:AC10" si="11">AB9/S9</f>
        <v>0.73776254122548168</v>
      </c>
      <c r="AD9" s="131">
        <f>AD10+AD17+AD24+AD36+AD47+AD67+AD85+AD109+AD133</f>
        <v>61386</v>
      </c>
      <c r="AE9" s="112">
        <f t="shared" ref="AE9:AE10" si="12">AD9/S9</f>
        <v>0.88795348029855925</v>
      </c>
      <c r="AF9" s="121">
        <f>AF10+AF17+AF24+AF36+AF47+AF67+AF85+AF109+AF133</f>
        <v>46269</v>
      </c>
      <c r="AG9" s="131">
        <f>AG10+AG17+AG24+AG36+AG47+AG67+AG85+AG109+AG133</f>
        <v>5699</v>
      </c>
      <c r="AH9" s="111">
        <f>AG9/AF9</f>
        <v>0.12317102163435562</v>
      </c>
      <c r="AI9" s="121">
        <f>AI10+AI17+AI24+AI36+AI47+AI67+AI85+AI109+AI133</f>
        <v>66735</v>
      </c>
      <c r="AJ9" s="131">
        <f>AJ10+AJ17+AJ24+AJ36+AJ47+AJ67+AJ85+AJ109+AJ133</f>
        <v>48039</v>
      </c>
      <c r="AK9" s="111">
        <f t="shared" ref="AK9:AK67" si="13">AJ9/AI9</f>
        <v>0.71984715666441901</v>
      </c>
      <c r="AL9" s="131">
        <f>AL10+AL17+AL24+AL36+AL47+AL67+AL85+AL109+AL133</f>
        <v>43898</v>
      </c>
      <c r="AM9" s="111">
        <f t="shared" ref="AM9:AM24" si="14">AL9/AI9</f>
        <v>0.65779575934666967</v>
      </c>
    </row>
    <row r="10" spans="1:39" x14ac:dyDescent="0.2">
      <c r="A10" s="109" t="s">
        <v>13</v>
      </c>
      <c r="B10" s="122">
        <f>SUM(B11:B16)</f>
        <v>1255</v>
      </c>
      <c r="C10" s="130">
        <f>SUM(C11:C16)</f>
        <v>1065</v>
      </c>
      <c r="D10" s="110">
        <f t="shared" si="0"/>
        <v>0.84860557768924305</v>
      </c>
      <c r="E10" s="130">
        <f>SUM(E11:E16)</f>
        <v>1118</v>
      </c>
      <c r="F10" s="110">
        <f t="shared" si="1"/>
        <v>0.89083665338645424</v>
      </c>
      <c r="G10" s="130">
        <f>SUM(G11:G16)</f>
        <v>520</v>
      </c>
      <c r="H10" s="110">
        <f t="shared" si="2"/>
        <v>0.41434262948207173</v>
      </c>
      <c r="I10" s="130">
        <f>SUM(I11:I16)</f>
        <v>1115</v>
      </c>
      <c r="J10" s="110">
        <f t="shared" si="3"/>
        <v>0.88844621513944222</v>
      </c>
      <c r="K10" s="130">
        <f>SUM(K11:K16)</f>
        <v>1115</v>
      </c>
      <c r="L10" s="110">
        <f>K10/B10</f>
        <v>0.88844621513944222</v>
      </c>
      <c r="M10" s="130">
        <f>SUM(M11:M16)</f>
        <v>1089</v>
      </c>
      <c r="N10" s="110">
        <f t="shared" si="4"/>
        <v>0.86772908366533863</v>
      </c>
      <c r="O10" s="130">
        <f>SUM(O11:O16)</f>
        <v>1160</v>
      </c>
      <c r="P10" s="110">
        <f t="shared" si="5"/>
        <v>0.92430278884462147</v>
      </c>
      <c r="Q10" s="130">
        <f>SUM(Q11:Q16)</f>
        <v>569</v>
      </c>
      <c r="R10" s="110">
        <f t="shared" si="6"/>
        <v>0.45338645418326695</v>
      </c>
      <c r="S10" s="113">
        <f>SUM(S11:S16)</f>
        <v>1289</v>
      </c>
      <c r="T10" s="126">
        <f>SUM(T11:T16)</f>
        <v>1186</v>
      </c>
      <c r="U10" s="127">
        <f t="shared" si="7"/>
        <v>0.92009309542280837</v>
      </c>
      <c r="V10" s="126">
        <f>SUM(V11:V16)</f>
        <v>1092</v>
      </c>
      <c r="W10" s="127">
        <f t="shared" si="8"/>
        <v>0.84716834755624515</v>
      </c>
      <c r="X10" s="126">
        <f>SUM(X11:X16)</f>
        <v>1224</v>
      </c>
      <c r="Y10" s="127">
        <f t="shared" si="9"/>
        <v>0.94957331264546163</v>
      </c>
      <c r="Z10" s="126">
        <f>SUM(Z11:Z16)</f>
        <v>1214</v>
      </c>
      <c r="AA10" s="127">
        <f t="shared" si="10"/>
        <v>0.94181536074476335</v>
      </c>
      <c r="AB10" s="126">
        <f>SUM(AB11:AB16)</f>
        <v>716</v>
      </c>
      <c r="AC10" s="127">
        <f t="shared" si="11"/>
        <v>0.55546935608999226</v>
      </c>
      <c r="AD10" s="132">
        <f>SUM(AD11:AD16)</f>
        <v>1211</v>
      </c>
      <c r="AE10" s="114">
        <f t="shared" si="12"/>
        <v>0.93948797517455396</v>
      </c>
      <c r="AF10" s="113">
        <f>SUM(AF11:AF16)</f>
        <v>918</v>
      </c>
      <c r="AG10" s="126">
        <f>SUM(AG11:AG16)</f>
        <v>120</v>
      </c>
      <c r="AH10" s="127">
        <f t="shared" ref="AH10:AH67" si="15">AG10/AF10</f>
        <v>0.13071895424836602</v>
      </c>
      <c r="AI10" s="113">
        <f>SUM(AI11:AI16)</f>
        <v>1255</v>
      </c>
      <c r="AJ10" s="126">
        <f>SUM(AJ11:AJ16)</f>
        <v>758</v>
      </c>
      <c r="AK10" s="127">
        <f t="shared" si="13"/>
        <v>0.60398406374501989</v>
      </c>
      <c r="AL10" s="126">
        <f>SUM(AL11:AL16)</f>
        <v>756</v>
      </c>
      <c r="AM10" s="127">
        <f t="shared" si="14"/>
        <v>0.60239043824701199</v>
      </c>
    </row>
    <row r="11" spans="1:39" x14ac:dyDescent="0.2">
      <c r="A11" s="93" t="s">
        <v>15</v>
      </c>
      <c r="B11" s="133">
        <v>51</v>
      </c>
      <c r="C11" s="123">
        <v>48</v>
      </c>
      <c r="D11" s="9">
        <v>0.94117647058823528</v>
      </c>
      <c r="E11" s="123">
        <v>48</v>
      </c>
      <c r="F11" s="9">
        <v>0.94117647058823528</v>
      </c>
      <c r="G11" s="123">
        <v>5</v>
      </c>
      <c r="H11" s="9">
        <v>9.8039215686274508E-2</v>
      </c>
      <c r="I11" s="123">
        <v>48</v>
      </c>
      <c r="J11" s="9">
        <v>0.94117647058823528</v>
      </c>
      <c r="K11" s="123">
        <v>48</v>
      </c>
      <c r="L11" s="9">
        <v>0.94117647058823528</v>
      </c>
      <c r="M11" s="123">
        <v>50</v>
      </c>
      <c r="N11" s="9">
        <v>0.98039215686274506</v>
      </c>
      <c r="O11" s="123">
        <v>50</v>
      </c>
      <c r="P11" s="9">
        <v>0.98039215686274506</v>
      </c>
      <c r="Q11" s="123">
        <v>26</v>
      </c>
      <c r="R11" s="9">
        <v>0.50980392156862742</v>
      </c>
      <c r="S11" s="133">
        <v>52</v>
      </c>
      <c r="T11" s="123">
        <v>43</v>
      </c>
      <c r="U11" s="9">
        <v>0.82692307692307687</v>
      </c>
      <c r="V11" s="123">
        <v>44</v>
      </c>
      <c r="W11" s="9">
        <v>0.84615384615384615</v>
      </c>
      <c r="X11" s="123">
        <v>42</v>
      </c>
      <c r="Y11" s="9">
        <v>0.80769230769230771</v>
      </c>
      <c r="Z11" s="123">
        <v>42</v>
      </c>
      <c r="AA11" s="9">
        <v>0.80769230769230771</v>
      </c>
      <c r="AB11" s="123">
        <v>45</v>
      </c>
      <c r="AC11" s="9">
        <v>0.86538461538461542</v>
      </c>
      <c r="AD11" s="123">
        <v>42</v>
      </c>
      <c r="AE11" s="101">
        <v>0.80769230769230771</v>
      </c>
      <c r="AF11" s="133">
        <v>32</v>
      </c>
      <c r="AG11" s="123">
        <v>25</v>
      </c>
      <c r="AH11" s="9">
        <v>0.78125</v>
      </c>
      <c r="AI11" s="133">
        <v>51</v>
      </c>
      <c r="AJ11" s="123">
        <v>30</v>
      </c>
      <c r="AK11" s="9">
        <v>0.58823529411764708</v>
      </c>
      <c r="AL11" s="123">
        <v>30</v>
      </c>
      <c r="AM11" s="9">
        <v>0.58823529411764708</v>
      </c>
    </row>
    <row r="12" spans="1:39" x14ac:dyDescent="0.2">
      <c r="A12" s="94" t="s">
        <v>16</v>
      </c>
      <c r="B12" s="134">
        <v>84</v>
      </c>
      <c r="C12" s="124">
        <v>79</v>
      </c>
      <c r="D12" s="14">
        <v>0.94047619047619047</v>
      </c>
      <c r="E12" s="124">
        <v>79</v>
      </c>
      <c r="F12" s="14">
        <v>0.94047619047619047</v>
      </c>
      <c r="G12" s="124">
        <v>5</v>
      </c>
      <c r="H12" s="14">
        <v>5.9523809523809521E-2</v>
      </c>
      <c r="I12" s="124">
        <v>79</v>
      </c>
      <c r="J12" s="14">
        <v>0.94047619047619047</v>
      </c>
      <c r="K12" s="124">
        <v>79</v>
      </c>
      <c r="L12" s="14">
        <v>0.94047619047619047</v>
      </c>
      <c r="M12" s="124">
        <v>72</v>
      </c>
      <c r="N12" s="14">
        <v>0.8571428571428571</v>
      </c>
      <c r="O12" s="124">
        <v>75</v>
      </c>
      <c r="P12" s="14">
        <v>0.8928571428571429</v>
      </c>
      <c r="Q12" s="124">
        <v>59</v>
      </c>
      <c r="R12" s="14">
        <v>0.70238095238095233</v>
      </c>
      <c r="S12" s="134">
        <v>98</v>
      </c>
      <c r="T12" s="124">
        <v>86</v>
      </c>
      <c r="U12" s="14">
        <v>0.87755102040816324</v>
      </c>
      <c r="V12" s="124">
        <v>79</v>
      </c>
      <c r="W12" s="14">
        <v>0.80612244897959184</v>
      </c>
      <c r="X12" s="124">
        <v>87</v>
      </c>
      <c r="Y12" s="14">
        <v>0.88775510204081631</v>
      </c>
      <c r="Z12" s="124">
        <v>88</v>
      </c>
      <c r="AA12" s="14">
        <v>0.89795918367346939</v>
      </c>
      <c r="AB12" s="124">
        <v>60</v>
      </c>
      <c r="AC12" s="14">
        <v>0.61224489795918369</v>
      </c>
      <c r="AD12" s="124">
        <v>86</v>
      </c>
      <c r="AE12" s="104">
        <v>0.87755102040816324</v>
      </c>
      <c r="AF12" s="134">
        <v>74</v>
      </c>
      <c r="AG12" s="124">
        <v>14</v>
      </c>
      <c r="AH12" s="14">
        <v>0.1891891891891892</v>
      </c>
      <c r="AI12" s="134">
        <v>84</v>
      </c>
      <c r="AJ12" s="124">
        <v>52</v>
      </c>
      <c r="AK12" s="14">
        <v>0.61904761904761907</v>
      </c>
      <c r="AL12" s="124">
        <v>49</v>
      </c>
      <c r="AM12" s="14">
        <v>0.58333333333333337</v>
      </c>
    </row>
    <row r="13" spans="1:39" x14ac:dyDescent="0.2">
      <c r="A13" s="93" t="s">
        <v>14</v>
      </c>
      <c r="B13" s="133">
        <v>515</v>
      </c>
      <c r="C13" s="123">
        <v>377</v>
      </c>
      <c r="D13" s="9">
        <v>0.73203883495145627</v>
      </c>
      <c r="E13" s="123">
        <v>428</v>
      </c>
      <c r="F13" s="9">
        <v>0.83106796116504855</v>
      </c>
      <c r="G13" s="123">
        <v>465</v>
      </c>
      <c r="H13" s="9">
        <v>0.90291262135922334</v>
      </c>
      <c r="I13" s="123">
        <v>426</v>
      </c>
      <c r="J13" s="9">
        <v>0.82718446601941753</v>
      </c>
      <c r="K13" s="123">
        <v>426</v>
      </c>
      <c r="L13" s="9">
        <v>0.82718446601941753</v>
      </c>
      <c r="M13" s="123">
        <v>417</v>
      </c>
      <c r="N13" s="9">
        <v>0.80970873786407771</v>
      </c>
      <c r="O13" s="123">
        <v>457</v>
      </c>
      <c r="P13" s="9">
        <v>0.88737864077669903</v>
      </c>
      <c r="Q13" s="123">
        <v>217</v>
      </c>
      <c r="R13" s="9">
        <v>0.42135922330097086</v>
      </c>
      <c r="S13" s="133">
        <v>522</v>
      </c>
      <c r="T13" s="123">
        <v>501</v>
      </c>
      <c r="U13" s="9">
        <v>0.95977011494252873</v>
      </c>
      <c r="V13" s="123">
        <v>465</v>
      </c>
      <c r="W13" s="9">
        <v>0.89080459770114939</v>
      </c>
      <c r="X13" s="123">
        <v>515</v>
      </c>
      <c r="Y13" s="9">
        <v>0.98659003831417624</v>
      </c>
      <c r="Z13" s="123">
        <v>506</v>
      </c>
      <c r="AA13" s="9">
        <v>0.96934865900383138</v>
      </c>
      <c r="AB13" s="123">
        <v>279</v>
      </c>
      <c r="AC13" s="9">
        <v>0.53448275862068961</v>
      </c>
      <c r="AD13" s="123">
        <v>520</v>
      </c>
      <c r="AE13" s="101">
        <v>0.99616858237547889</v>
      </c>
      <c r="AF13" s="133">
        <v>319</v>
      </c>
      <c r="AG13" s="123">
        <v>37</v>
      </c>
      <c r="AH13" s="9">
        <v>0.11598746081504702</v>
      </c>
      <c r="AI13" s="133">
        <v>515</v>
      </c>
      <c r="AJ13" s="123">
        <v>340</v>
      </c>
      <c r="AK13" s="9">
        <v>0.66019417475728159</v>
      </c>
      <c r="AL13" s="123">
        <v>315</v>
      </c>
      <c r="AM13" s="9">
        <v>0.61165048543689315</v>
      </c>
    </row>
    <row r="14" spans="1:39" x14ac:dyDescent="0.2">
      <c r="A14" s="94" t="s">
        <v>17</v>
      </c>
      <c r="B14" s="134">
        <v>122</v>
      </c>
      <c r="C14" s="124">
        <v>109</v>
      </c>
      <c r="D14" s="14">
        <v>0.89344262295081966</v>
      </c>
      <c r="E14" s="124">
        <v>109</v>
      </c>
      <c r="F14" s="14">
        <v>0.89344262295081966</v>
      </c>
      <c r="G14" s="124">
        <v>18</v>
      </c>
      <c r="H14" s="14">
        <v>0.14754098360655737</v>
      </c>
      <c r="I14" s="124">
        <v>109</v>
      </c>
      <c r="J14" s="14">
        <v>0.89344262295081966</v>
      </c>
      <c r="K14" s="124">
        <v>109</v>
      </c>
      <c r="L14" s="14">
        <v>0.89344262295081966</v>
      </c>
      <c r="M14" s="124">
        <v>94</v>
      </c>
      <c r="N14" s="14">
        <v>0.77049180327868849</v>
      </c>
      <c r="O14" s="124">
        <v>97</v>
      </c>
      <c r="P14" s="14">
        <v>0.79508196721311475</v>
      </c>
      <c r="Q14" s="124">
        <v>58</v>
      </c>
      <c r="R14" s="14">
        <v>0.47540983606557374</v>
      </c>
      <c r="S14" s="134">
        <v>133</v>
      </c>
      <c r="T14" s="124">
        <v>124</v>
      </c>
      <c r="U14" s="14">
        <v>0.93233082706766912</v>
      </c>
      <c r="V14" s="124">
        <v>119</v>
      </c>
      <c r="W14" s="14">
        <v>0.89473684210526316</v>
      </c>
      <c r="X14" s="124">
        <v>123</v>
      </c>
      <c r="Y14" s="14">
        <v>0.92481203007518797</v>
      </c>
      <c r="Z14" s="124">
        <v>122</v>
      </c>
      <c r="AA14" s="14">
        <v>0.91729323308270672</v>
      </c>
      <c r="AB14" s="124">
        <v>71</v>
      </c>
      <c r="AC14" s="14">
        <v>0.53383458646616544</v>
      </c>
      <c r="AD14" s="124">
        <v>122</v>
      </c>
      <c r="AE14" s="104">
        <v>0.91729323308270672</v>
      </c>
      <c r="AF14" s="134">
        <v>122</v>
      </c>
      <c r="AG14" s="124">
        <v>11</v>
      </c>
      <c r="AH14" s="14">
        <v>9.0163934426229511E-2</v>
      </c>
      <c r="AI14" s="134">
        <v>122</v>
      </c>
      <c r="AJ14" s="124">
        <v>82</v>
      </c>
      <c r="AK14" s="14">
        <v>0.67213114754098358</v>
      </c>
      <c r="AL14" s="124">
        <v>85</v>
      </c>
      <c r="AM14" s="14">
        <v>0.69672131147540983</v>
      </c>
    </row>
    <row r="15" spans="1:39" x14ac:dyDescent="0.2">
      <c r="A15" s="93" t="s">
        <v>18</v>
      </c>
      <c r="B15" s="133">
        <v>214</v>
      </c>
      <c r="C15" s="123">
        <v>190</v>
      </c>
      <c r="D15" s="9">
        <v>0.88785046728971961</v>
      </c>
      <c r="E15" s="123">
        <v>194</v>
      </c>
      <c r="F15" s="9">
        <v>0.90654205607476634</v>
      </c>
      <c r="G15" s="123">
        <v>8</v>
      </c>
      <c r="H15" s="9">
        <v>3.7383177570093455E-2</v>
      </c>
      <c r="I15" s="123">
        <v>193</v>
      </c>
      <c r="J15" s="9">
        <v>0.90186915887850472</v>
      </c>
      <c r="K15" s="123">
        <v>193</v>
      </c>
      <c r="L15" s="9">
        <v>0.90186915887850472</v>
      </c>
      <c r="M15" s="123">
        <v>185</v>
      </c>
      <c r="N15" s="9">
        <v>0.86448598130841126</v>
      </c>
      <c r="O15" s="123">
        <v>199</v>
      </c>
      <c r="P15" s="9">
        <v>0.92990654205607481</v>
      </c>
      <c r="Q15" s="123">
        <v>111</v>
      </c>
      <c r="R15" s="9">
        <v>0.51869158878504673</v>
      </c>
      <c r="S15" s="133">
        <v>214</v>
      </c>
      <c r="T15" s="123">
        <v>193</v>
      </c>
      <c r="U15" s="9">
        <v>0.90186915887850472</v>
      </c>
      <c r="V15" s="123">
        <v>179</v>
      </c>
      <c r="W15" s="9">
        <v>0.83644859813084116</v>
      </c>
      <c r="X15" s="123">
        <v>205</v>
      </c>
      <c r="Y15" s="9">
        <v>0.95794392523364491</v>
      </c>
      <c r="Z15" s="123">
        <v>202</v>
      </c>
      <c r="AA15" s="9">
        <v>0.94392523364485981</v>
      </c>
      <c r="AB15" s="123">
        <v>120</v>
      </c>
      <c r="AC15" s="9">
        <v>0.56074766355140182</v>
      </c>
      <c r="AD15" s="123">
        <v>191</v>
      </c>
      <c r="AE15" s="101">
        <v>0.89252336448598135</v>
      </c>
      <c r="AF15" s="133">
        <v>156</v>
      </c>
      <c r="AG15" s="123">
        <v>11</v>
      </c>
      <c r="AH15" s="9">
        <v>7.0512820512820512E-2</v>
      </c>
      <c r="AI15" s="133">
        <v>214</v>
      </c>
      <c r="AJ15" s="123">
        <v>122</v>
      </c>
      <c r="AK15" s="9">
        <v>0.57009345794392519</v>
      </c>
      <c r="AL15" s="123">
        <v>124</v>
      </c>
      <c r="AM15" s="9">
        <v>0.57943925233644855</v>
      </c>
    </row>
    <row r="16" spans="1:39" ht="13.5" thickBot="1" x14ac:dyDescent="0.25">
      <c r="A16" s="95" t="s">
        <v>19</v>
      </c>
      <c r="B16" s="135">
        <v>269</v>
      </c>
      <c r="C16" s="125">
        <v>262</v>
      </c>
      <c r="D16" s="25">
        <v>0.97397769516728627</v>
      </c>
      <c r="E16" s="125">
        <v>260</v>
      </c>
      <c r="F16" s="25">
        <v>0.96654275092936803</v>
      </c>
      <c r="G16" s="125">
        <v>19</v>
      </c>
      <c r="H16" s="25">
        <v>7.0631970260223054E-2</v>
      </c>
      <c r="I16" s="125">
        <v>260</v>
      </c>
      <c r="J16" s="25">
        <v>0.96654275092936803</v>
      </c>
      <c r="K16" s="125">
        <v>260</v>
      </c>
      <c r="L16" s="25">
        <v>0.96654275092936803</v>
      </c>
      <c r="M16" s="125">
        <v>271</v>
      </c>
      <c r="N16" s="25">
        <v>1.0074349442379182</v>
      </c>
      <c r="O16" s="125">
        <v>282</v>
      </c>
      <c r="P16" s="25">
        <v>1.0483271375464684</v>
      </c>
      <c r="Q16" s="125">
        <v>98</v>
      </c>
      <c r="R16" s="25">
        <v>0.36431226765799257</v>
      </c>
      <c r="S16" s="135">
        <v>270</v>
      </c>
      <c r="T16" s="125">
        <v>239</v>
      </c>
      <c r="U16" s="25">
        <v>0.88518518518518519</v>
      </c>
      <c r="V16" s="125">
        <v>206</v>
      </c>
      <c r="W16" s="25">
        <v>0.76296296296296295</v>
      </c>
      <c r="X16" s="125">
        <v>252</v>
      </c>
      <c r="Y16" s="25">
        <v>0.93333333333333335</v>
      </c>
      <c r="Z16" s="125">
        <v>254</v>
      </c>
      <c r="AA16" s="25">
        <v>0.94074074074074077</v>
      </c>
      <c r="AB16" s="125">
        <v>141</v>
      </c>
      <c r="AC16" s="25">
        <v>0.52222222222222225</v>
      </c>
      <c r="AD16" s="125">
        <v>250</v>
      </c>
      <c r="AE16" s="106">
        <v>0.92592592592592593</v>
      </c>
      <c r="AF16" s="135">
        <v>215</v>
      </c>
      <c r="AG16" s="125">
        <v>22</v>
      </c>
      <c r="AH16" s="25">
        <v>0.10232558139534884</v>
      </c>
      <c r="AI16" s="135">
        <v>269</v>
      </c>
      <c r="AJ16" s="125">
        <v>132</v>
      </c>
      <c r="AK16" s="25">
        <v>0.49070631970260226</v>
      </c>
      <c r="AL16" s="125">
        <v>153</v>
      </c>
      <c r="AM16" s="25">
        <v>0.56877323420074355</v>
      </c>
    </row>
    <row r="17" spans="1:39" x14ac:dyDescent="0.2">
      <c r="A17" s="109" t="s">
        <v>20</v>
      </c>
      <c r="B17" s="113">
        <f>SUM(B18:B23)</f>
        <v>4202</v>
      </c>
      <c r="C17" s="126">
        <f>SUM(C18:C23)</f>
        <v>3976</v>
      </c>
      <c r="D17" s="127">
        <f t="shared" ref="D17" si="16">C17/B17</f>
        <v>0.9462160875773441</v>
      </c>
      <c r="E17" s="126">
        <f>SUM(E18:E23)</f>
        <v>4080</v>
      </c>
      <c r="F17" s="127">
        <f t="shared" ref="F17" si="17">E17/B17</f>
        <v>0.97096620656830079</v>
      </c>
      <c r="G17" s="126">
        <f>SUM(G18:G23)</f>
        <v>3969</v>
      </c>
      <c r="H17" s="127">
        <f t="shared" ref="H17" si="18">G17/B17</f>
        <v>0.94455021418372209</v>
      </c>
      <c r="I17" s="126">
        <f>SUM(I18:I23)</f>
        <v>4060</v>
      </c>
      <c r="J17" s="127">
        <f t="shared" ref="J17" si="19">I17/B17</f>
        <v>0.96620656830080909</v>
      </c>
      <c r="K17" s="126">
        <f>SUM(K18:K23)</f>
        <v>4060</v>
      </c>
      <c r="L17" s="127">
        <f>K17/B17</f>
        <v>0.96620656830080909</v>
      </c>
      <c r="M17" s="126">
        <f>SUM(M18:M23)</f>
        <v>3904</v>
      </c>
      <c r="N17" s="127">
        <f t="shared" ref="N17" si="20">M17/B17</f>
        <v>0.92908138981437416</v>
      </c>
      <c r="O17" s="126">
        <f>SUM(O18:O23)</f>
        <v>4379</v>
      </c>
      <c r="P17" s="127">
        <f t="shared" ref="P17" si="21">O17/B17</f>
        <v>1.0421227986673012</v>
      </c>
      <c r="Q17" s="126">
        <f>SUM(Q18:Q23)</f>
        <v>1783</v>
      </c>
      <c r="R17" s="127">
        <f t="shared" ref="R17" si="22">Q17/(B17)</f>
        <v>0.42432175154688245</v>
      </c>
      <c r="S17" s="113">
        <f>SUM(S18:S23)</f>
        <v>4312</v>
      </c>
      <c r="T17" s="126">
        <f>SUM(T18:T23)</f>
        <v>4552</v>
      </c>
      <c r="U17" s="127">
        <f t="shared" ref="U17" si="23">T17/S17</f>
        <v>1.0556586270871986</v>
      </c>
      <c r="V17" s="132">
        <f>SUM(V18:V23)</f>
        <v>3699</v>
      </c>
      <c r="W17" s="127">
        <f t="shared" ref="W17" si="24">V17/S17</f>
        <v>0.85783858998144713</v>
      </c>
      <c r="X17" s="126">
        <f>SUM(X18:X23)</f>
        <v>4698</v>
      </c>
      <c r="Y17" s="127">
        <f t="shared" ref="Y17" si="25">X17/S17</f>
        <v>1.089517625231911</v>
      </c>
      <c r="Z17" s="126">
        <f>SUM(Z18:Z23)</f>
        <v>4486</v>
      </c>
      <c r="AA17" s="127">
        <f t="shared" ref="AA17" si="26">Z17/S17</f>
        <v>1.0403525046382189</v>
      </c>
      <c r="AB17" s="126">
        <f>SUM(AB18:AB23)</f>
        <v>3123</v>
      </c>
      <c r="AC17" s="127">
        <f t="shared" ref="AC17" si="27">AB17/S17</f>
        <v>0.7242578849721707</v>
      </c>
      <c r="AD17" s="126">
        <f>SUM(AD18:AD23)</f>
        <v>4060</v>
      </c>
      <c r="AE17" s="114">
        <f t="shared" ref="AE17" si="28">AD17/S17</f>
        <v>0.94155844155844159</v>
      </c>
      <c r="AF17" s="113">
        <f>SUM(AF18:AF23)</f>
        <v>2842</v>
      </c>
      <c r="AG17" s="126">
        <f>SUM(AG18:AG23)</f>
        <v>224</v>
      </c>
      <c r="AH17" s="127">
        <f t="shared" si="15"/>
        <v>7.8817733990147784E-2</v>
      </c>
      <c r="AI17" s="148">
        <f>SUM(AI18:AI23)</f>
        <v>4202</v>
      </c>
      <c r="AJ17" s="126">
        <f>SUM(AJ18:AJ23)</f>
        <v>3169</v>
      </c>
      <c r="AK17" s="127">
        <f t="shared" si="13"/>
        <v>0.75416468348405519</v>
      </c>
      <c r="AL17" s="132">
        <f>SUM(AL18:AL23)</f>
        <v>3017</v>
      </c>
      <c r="AM17" s="127">
        <f t="shared" si="14"/>
        <v>0.71799143265111853</v>
      </c>
    </row>
    <row r="18" spans="1:39" x14ac:dyDescent="0.2">
      <c r="A18" s="93" t="s">
        <v>22</v>
      </c>
      <c r="B18" s="133">
        <v>421</v>
      </c>
      <c r="C18" s="123">
        <v>404</v>
      </c>
      <c r="D18" s="9">
        <v>0.95961995249406173</v>
      </c>
      <c r="E18" s="123">
        <v>416</v>
      </c>
      <c r="F18" s="9">
        <v>0.98812351543942989</v>
      </c>
      <c r="G18" s="123">
        <v>31</v>
      </c>
      <c r="H18" s="9">
        <v>7.3634204275534437E-2</v>
      </c>
      <c r="I18" s="123">
        <v>409</v>
      </c>
      <c r="J18" s="9">
        <v>0.97149643705463185</v>
      </c>
      <c r="K18" s="123">
        <v>409</v>
      </c>
      <c r="L18" s="9">
        <v>0.97149643705463185</v>
      </c>
      <c r="M18" s="123">
        <v>401</v>
      </c>
      <c r="N18" s="9">
        <v>0.95249406175771967</v>
      </c>
      <c r="O18" s="123">
        <v>441</v>
      </c>
      <c r="P18" s="9">
        <v>1.0475059382422802</v>
      </c>
      <c r="Q18" s="123">
        <v>153</v>
      </c>
      <c r="R18" s="9">
        <v>0.36342042755344417</v>
      </c>
      <c r="S18" s="133">
        <v>421</v>
      </c>
      <c r="T18" s="123">
        <v>457</v>
      </c>
      <c r="U18" s="9">
        <v>1.0855106888361046</v>
      </c>
      <c r="V18" s="123">
        <v>333</v>
      </c>
      <c r="W18" s="9">
        <v>0.79097387173396672</v>
      </c>
      <c r="X18" s="123">
        <v>460</v>
      </c>
      <c r="Y18" s="9">
        <v>1.0926365795724466</v>
      </c>
      <c r="Z18" s="123">
        <v>443</v>
      </c>
      <c r="AA18" s="9">
        <v>1.0522565320665083</v>
      </c>
      <c r="AB18" s="123">
        <v>354</v>
      </c>
      <c r="AC18" s="9">
        <v>0.84085510688836107</v>
      </c>
      <c r="AD18" s="123">
        <v>381</v>
      </c>
      <c r="AE18" s="101">
        <v>0.90498812351543945</v>
      </c>
      <c r="AF18" s="133">
        <v>343</v>
      </c>
      <c r="AG18" s="123">
        <v>24</v>
      </c>
      <c r="AH18" s="9">
        <v>6.9970845481049565E-2</v>
      </c>
      <c r="AI18" s="133">
        <v>421</v>
      </c>
      <c r="AJ18" s="123">
        <v>299</v>
      </c>
      <c r="AK18" s="9">
        <v>0.7102137767220903</v>
      </c>
      <c r="AL18" s="123">
        <v>322</v>
      </c>
      <c r="AM18" s="9">
        <v>0.76484560570071258</v>
      </c>
    </row>
    <row r="19" spans="1:39" x14ac:dyDescent="0.2">
      <c r="A19" s="94" t="s">
        <v>21</v>
      </c>
      <c r="B19" s="134">
        <v>1508</v>
      </c>
      <c r="C19" s="124">
        <v>1173</v>
      </c>
      <c r="D19" s="14">
        <v>0.77785145888594165</v>
      </c>
      <c r="E19" s="124">
        <v>1284</v>
      </c>
      <c r="F19" s="14">
        <v>0.85145888594164454</v>
      </c>
      <c r="G19" s="124">
        <v>3545</v>
      </c>
      <c r="H19" s="14">
        <v>2.3507957559681696</v>
      </c>
      <c r="I19" s="124">
        <v>1277</v>
      </c>
      <c r="J19" s="14">
        <v>0.84681697612732099</v>
      </c>
      <c r="K19" s="124">
        <v>1277</v>
      </c>
      <c r="L19" s="14">
        <v>0.84681697612732099</v>
      </c>
      <c r="M19" s="124">
        <v>1277</v>
      </c>
      <c r="N19" s="14">
        <v>0.84681697612732099</v>
      </c>
      <c r="O19" s="124">
        <v>1395</v>
      </c>
      <c r="P19" s="14">
        <v>0.92506631299734743</v>
      </c>
      <c r="Q19" s="124">
        <v>682</v>
      </c>
      <c r="R19" s="14">
        <v>0.45225464190981435</v>
      </c>
      <c r="S19" s="134">
        <v>1543</v>
      </c>
      <c r="T19" s="124">
        <v>1456</v>
      </c>
      <c r="U19" s="14">
        <v>0.9436163318211277</v>
      </c>
      <c r="V19" s="124">
        <v>1173</v>
      </c>
      <c r="W19" s="14">
        <v>0.76020738820479583</v>
      </c>
      <c r="X19" s="124">
        <v>1580</v>
      </c>
      <c r="Y19" s="14">
        <v>1.0239792611795204</v>
      </c>
      <c r="Z19" s="124">
        <v>1482</v>
      </c>
      <c r="AA19" s="14">
        <v>0.9604666234607907</v>
      </c>
      <c r="AB19" s="124">
        <v>1044</v>
      </c>
      <c r="AC19" s="14">
        <v>0.67660401814646787</v>
      </c>
      <c r="AD19" s="124">
        <v>1314</v>
      </c>
      <c r="AE19" s="104">
        <v>0.85158781594296828</v>
      </c>
      <c r="AF19" s="134">
        <v>941</v>
      </c>
      <c r="AG19" s="124">
        <v>103</v>
      </c>
      <c r="AH19" s="14">
        <v>0.10945802337938364</v>
      </c>
      <c r="AI19" s="134">
        <v>1508</v>
      </c>
      <c r="AJ19" s="124">
        <v>1202</v>
      </c>
      <c r="AK19" s="14">
        <v>0.79708222811671092</v>
      </c>
      <c r="AL19" s="124">
        <v>947</v>
      </c>
      <c r="AM19" s="14">
        <v>0.62798408488063662</v>
      </c>
    </row>
    <row r="20" spans="1:39" x14ac:dyDescent="0.2">
      <c r="A20" s="93" t="s">
        <v>23</v>
      </c>
      <c r="B20" s="133">
        <v>928</v>
      </c>
      <c r="C20" s="123">
        <v>1020</v>
      </c>
      <c r="D20" s="9">
        <v>1.0991379310344827</v>
      </c>
      <c r="E20" s="123">
        <v>999</v>
      </c>
      <c r="F20" s="9">
        <v>1.0765086206896552</v>
      </c>
      <c r="G20" s="123">
        <v>173</v>
      </c>
      <c r="H20" s="9">
        <v>0.18642241379310345</v>
      </c>
      <c r="I20" s="123">
        <v>996</v>
      </c>
      <c r="J20" s="9">
        <v>1.0732758620689655</v>
      </c>
      <c r="K20" s="123">
        <v>996</v>
      </c>
      <c r="L20" s="9">
        <v>1.0732758620689655</v>
      </c>
      <c r="M20" s="123">
        <v>936</v>
      </c>
      <c r="N20" s="9">
        <v>1.0086206896551724</v>
      </c>
      <c r="O20" s="123">
        <v>1097</v>
      </c>
      <c r="P20" s="9">
        <v>1.1821120689655173</v>
      </c>
      <c r="Q20" s="123">
        <v>381</v>
      </c>
      <c r="R20" s="9">
        <v>0.41056034482758619</v>
      </c>
      <c r="S20" s="133">
        <v>961</v>
      </c>
      <c r="T20" s="123">
        <v>1073</v>
      </c>
      <c r="U20" s="9">
        <v>1.1165452653485952</v>
      </c>
      <c r="V20" s="123">
        <v>913</v>
      </c>
      <c r="W20" s="9">
        <v>0.95005202913631637</v>
      </c>
      <c r="X20" s="123">
        <v>1093</v>
      </c>
      <c r="Y20" s="9">
        <v>1.1373569198751301</v>
      </c>
      <c r="Z20" s="123">
        <v>1076</v>
      </c>
      <c r="AA20" s="9">
        <v>1.1196670135275755</v>
      </c>
      <c r="AB20" s="123">
        <v>745</v>
      </c>
      <c r="AC20" s="9">
        <v>0.77523413111342354</v>
      </c>
      <c r="AD20" s="123">
        <v>913</v>
      </c>
      <c r="AE20" s="101">
        <v>0.95005202913631637</v>
      </c>
      <c r="AF20" s="133">
        <v>624</v>
      </c>
      <c r="AG20" s="123">
        <v>37</v>
      </c>
      <c r="AH20" s="9">
        <v>5.9294871794871792E-2</v>
      </c>
      <c r="AI20" s="133">
        <v>928</v>
      </c>
      <c r="AJ20" s="123">
        <v>798</v>
      </c>
      <c r="AK20" s="9">
        <v>0.85991379310344829</v>
      </c>
      <c r="AL20" s="123">
        <v>753</v>
      </c>
      <c r="AM20" s="9">
        <v>0.81142241379310343</v>
      </c>
    </row>
    <row r="21" spans="1:39" x14ac:dyDescent="0.2">
      <c r="A21" s="94" t="s">
        <v>24</v>
      </c>
      <c r="B21" s="134">
        <v>471</v>
      </c>
      <c r="C21" s="124">
        <v>475</v>
      </c>
      <c r="D21" s="14">
        <v>1.0084925690021231</v>
      </c>
      <c r="E21" s="124">
        <v>474</v>
      </c>
      <c r="F21" s="14">
        <v>1.0063694267515924</v>
      </c>
      <c r="G21" s="124">
        <v>91</v>
      </c>
      <c r="H21" s="14">
        <v>0.1932059447983015</v>
      </c>
      <c r="I21" s="124">
        <v>474</v>
      </c>
      <c r="J21" s="14">
        <v>1.0063694267515924</v>
      </c>
      <c r="K21" s="124">
        <v>474</v>
      </c>
      <c r="L21" s="14">
        <v>1.0063694267515924</v>
      </c>
      <c r="M21" s="124">
        <v>452</v>
      </c>
      <c r="N21" s="14">
        <v>0.95966029723991508</v>
      </c>
      <c r="O21" s="124">
        <v>533</v>
      </c>
      <c r="P21" s="14">
        <v>1.1316348195329087</v>
      </c>
      <c r="Q21" s="124">
        <v>168</v>
      </c>
      <c r="R21" s="14">
        <v>0.35668789808917195</v>
      </c>
      <c r="S21" s="134">
        <v>483</v>
      </c>
      <c r="T21" s="124">
        <v>540</v>
      </c>
      <c r="U21" s="14">
        <v>1.1180124223602483</v>
      </c>
      <c r="V21" s="124">
        <v>441</v>
      </c>
      <c r="W21" s="14">
        <v>0.91304347826086951</v>
      </c>
      <c r="X21" s="124">
        <v>544</v>
      </c>
      <c r="Y21" s="14">
        <v>1.1262939958592133</v>
      </c>
      <c r="Z21" s="124">
        <v>512</v>
      </c>
      <c r="AA21" s="14">
        <v>1.0600414078674949</v>
      </c>
      <c r="AB21" s="124">
        <v>264</v>
      </c>
      <c r="AC21" s="14">
        <v>0.54658385093167705</v>
      </c>
      <c r="AD21" s="124">
        <v>517</v>
      </c>
      <c r="AE21" s="104">
        <v>1.0703933747412009</v>
      </c>
      <c r="AF21" s="134">
        <v>321</v>
      </c>
      <c r="AG21" s="124">
        <v>17</v>
      </c>
      <c r="AH21" s="14">
        <v>5.2959501557632398E-2</v>
      </c>
      <c r="AI21" s="134">
        <v>471</v>
      </c>
      <c r="AJ21" s="124">
        <v>230</v>
      </c>
      <c r="AK21" s="14">
        <v>0.48832271762208068</v>
      </c>
      <c r="AL21" s="124">
        <v>345</v>
      </c>
      <c r="AM21" s="14">
        <v>0.73248407643312097</v>
      </c>
    </row>
    <row r="22" spans="1:39" x14ac:dyDescent="0.2">
      <c r="A22" s="93" t="s">
        <v>25</v>
      </c>
      <c r="B22" s="133">
        <v>417</v>
      </c>
      <c r="C22" s="123">
        <v>410</v>
      </c>
      <c r="D22" s="9">
        <v>0.98321342925659472</v>
      </c>
      <c r="E22" s="123">
        <v>407</v>
      </c>
      <c r="F22" s="9">
        <v>0.97601918465227822</v>
      </c>
      <c r="G22" s="123">
        <v>58</v>
      </c>
      <c r="H22" s="9">
        <v>0.13908872901678657</v>
      </c>
      <c r="I22" s="123">
        <v>404</v>
      </c>
      <c r="J22" s="9">
        <v>0.9688249400479616</v>
      </c>
      <c r="K22" s="123">
        <v>404</v>
      </c>
      <c r="L22" s="9">
        <v>0.9688249400479616</v>
      </c>
      <c r="M22" s="123">
        <v>383</v>
      </c>
      <c r="N22" s="9">
        <v>0.91846522781774576</v>
      </c>
      <c r="O22" s="123">
        <v>417</v>
      </c>
      <c r="P22" s="9">
        <v>1</v>
      </c>
      <c r="Q22" s="123">
        <v>258</v>
      </c>
      <c r="R22" s="9">
        <v>0.61870503597122306</v>
      </c>
      <c r="S22" s="133">
        <v>439</v>
      </c>
      <c r="T22" s="123">
        <v>463</v>
      </c>
      <c r="U22" s="9">
        <v>1.0546697038724373</v>
      </c>
      <c r="V22" s="123">
        <v>371</v>
      </c>
      <c r="W22" s="9">
        <v>0.84510250569476086</v>
      </c>
      <c r="X22" s="123">
        <v>457</v>
      </c>
      <c r="Y22" s="9">
        <v>1.041002277904328</v>
      </c>
      <c r="Z22" s="123">
        <v>427</v>
      </c>
      <c r="AA22" s="9">
        <v>0.97266514806378135</v>
      </c>
      <c r="AB22" s="123">
        <v>407</v>
      </c>
      <c r="AC22" s="9">
        <v>0.92710706150341682</v>
      </c>
      <c r="AD22" s="123">
        <v>372</v>
      </c>
      <c r="AE22" s="101">
        <v>0.84738041002277908</v>
      </c>
      <c r="AF22" s="133">
        <v>320</v>
      </c>
      <c r="AG22" s="123">
        <v>20</v>
      </c>
      <c r="AH22" s="9">
        <v>6.25E-2</v>
      </c>
      <c r="AI22" s="133">
        <v>417</v>
      </c>
      <c r="AJ22" s="123">
        <v>349</v>
      </c>
      <c r="AK22" s="9">
        <v>0.83693045563549162</v>
      </c>
      <c r="AL22" s="123">
        <v>350</v>
      </c>
      <c r="AM22" s="9">
        <v>0.83932853717026379</v>
      </c>
    </row>
    <row r="23" spans="1:39" ht="13.5" thickBot="1" x14ac:dyDescent="0.25">
      <c r="A23" s="95" t="s">
        <v>26</v>
      </c>
      <c r="B23" s="135">
        <v>457</v>
      </c>
      <c r="C23" s="125">
        <v>494</v>
      </c>
      <c r="D23" s="25">
        <v>1.0809628008752736</v>
      </c>
      <c r="E23" s="125">
        <v>500</v>
      </c>
      <c r="F23" s="25">
        <v>1.0940919037199124</v>
      </c>
      <c r="G23" s="125">
        <v>71</v>
      </c>
      <c r="H23" s="25">
        <v>0.15536105032822758</v>
      </c>
      <c r="I23" s="125">
        <v>500</v>
      </c>
      <c r="J23" s="25">
        <v>1.0940919037199124</v>
      </c>
      <c r="K23" s="125">
        <v>500</v>
      </c>
      <c r="L23" s="25">
        <v>1.0940919037199124</v>
      </c>
      <c r="M23" s="125">
        <v>455</v>
      </c>
      <c r="N23" s="25">
        <v>0.99562363238512031</v>
      </c>
      <c r="O23" s="125">
        <v>496</v>
      </c>
      <c r="P23" s="25">
        <v>1.0853391684901532</v>
      </c>
      <c r="Q23" s="125">
        <v>141</v>
      </c>
      <c r="R23" s="25">
        <v>0.30853391684901532</v>
      </c>
      <c r="S23" s="135">
        <v>465</v>
      </c>
      <c r="T23" s="125">
        <v>563</v>
      </c>
      <c r="U23" s="25">
        <v>1.210752688172043</v>
      </c>
      <c r="V23" s="125">
        <v>468</v>
      </c>
      <c r="W23" s="25">
        <v>1.0064516129032257</v>
      </c>
      <c r="X23" s="125">
        <v>564</v>
      </c>
      <c r="Y23" s="25">
        <v>1.2129032258064516</v>
      </c>
      <c r="Z23" s="125">
        <v>546</v>
      </c>
      <c r="AA23" s="25">
        <v>1.1741935483870967</v>
      </c>
      <c r="AB23" s="125">
        <v>309</v>
      </c>
      <c r="AC23" s="25">
        <v>0.6645161290322581</v>
      </c>
      <c r="AD23" s="125">
        <v>563</v>
      </c>
      <c r="AE23" s="106">
        <v>1.210752688172043</v>
      </c>
      <c r="AF23" s="135">
        <v>293</v>
      </c>
      <c r="AG23" s="125">
        <v>23</v>
      </c>
      <c r="AH23" s="25">
        <v>7.8498293515358364E-2</v>
      </c>
      <c r="AI23" s="135">
        <v>457</v>
      </c>
      <c r="AJ23" s="125">
        <v>291</v>
      </c>
      <c r="AK23" s="25">
        <v>0.6367614879649891</v>
      </c>
      <c r="AL23" s="125">
        <v>300</v>
      </c>
      <c r="AM23" s="25">
        <v>0.65645514223194745</v>
      </c>
    </row>
    <row r="24" spans="1:39" x14ac:dyDescent="0.2">
      <c r="A24" s="109" t="s">
        <v>27</v>
      </c>
      <c r="B24" s="113">
        <f>SUM(B25:B35)</f>
        <v>9604</v>
      </c>
      <c r="C24" s="126">
        <f>SUM(C25:C35)</f>
        <v>8510</v>
      </c>
      <c r="D24" s="127">
        <f t="shared" ref="D24" si="29">C24/B24</f>
        <v>0.88608912952936281</v>
      </c>
      <c r="E24" s="126">
        <f>SUM(E25:E35)</f>
        <v>8752</v>
      </c>
      <c r="F24" s="127">
        <f t="shared" ref="F24" si="30">E24/B24</f>
        <v>0.91128696376509788</v>
      </c>
      <c r="G24" s="126">
        <f>SUM(G25:G35)</f>
        <v>8116</v>
      </c>
      <c r="H24" s="127">
        <f t="shared" ref="H24" si="31">G24/B24</f>
        <v>0.84506455643481881</v>
      </c>
      <c r="I24" s="126">
        <f>SUM(I25:I35)</f>
        <v>8642</v>
      </c>
      <c r="J24" s="127">
        <f t="shared" ref="J24" si="32">I24/B24</f>
        <v>0.89983340274885459</v>
      </c>
      <c r="K24" s="126">
        <f>SUM(K25:K35)</f>
        <v>8639</v>
      </c>
      <c r="L24" s="127">
        <f>K24/B24</f>
        <v>0.89952103290295715</v>
      </c>
      <c r="M24" s="126">
        <f>SUM(M25:M35)</f>
        <v>7753</v>
      </c>
      <c r="N24" s="127">
        <f t="shared" ref="N24" si="33">M24/B24</f>
        <v>0.80726780508121621</v>
      </c>
      <c r="O24" s="126">
        <f>SUM(O25:O35)</f>
        <v>8831</v>
      </c>
      <c r="P24" s="127">
        <f t="shared" ref="P24" si="34">O24/B24</f>
        <v>0.91951270304039978</v>
      </c>
      <c r="Q24" s="126">
        <f>SUM(Q25:Q35)</f>
        <v>4326</v>
      </c>
      <c r="R24" s="127">
        <f t="shared" ref="R24" si="35">Q24/(B24)</f>
        <v>0.45043731778425655</v>
      </c>
      <c r="S24" s="113">
        <f>SUM(S25:S35)</f>
        <v>10019</v>
      </c>
      <c r="T24" s="126">
        <f>SUM(T25:T35)</f>
        <v>9421</v>
      </c>
      <c r="U24" s="127">
        <f t="shared" ref="U24" si="36">T24/S24</f>
        <v>0.94031340453139034</v>
      </c>
      <c r="V24" s="126">
        <f>SUM(V25:V35)</f>
        <v>8540</v>
      </c>
      <c r="W24" s="127">
        <f t="shared" ref="W24" si="37">V24/S24</f>
        <v>0.85238047709352227</v>
      </c>
      <c r="X24" s="126">
        <f>SUM(X25:X35)</f>
        <v>9815</v>
      </c>
      <c r="Y24" s="127">
        <f t="shared" ref="Y24" si="38">X24/S24</f>
        <v>0.97963868649565822</v>
      </c>
      <c r="Z24" s="126">
        <f>SUM(Z25:Z35)</f>
        <v>9272</v>
      </c>
      <c r="AA24" s="127">
        <f t="shared" ref="AA24" si="39">Z24/S24</f>
        <v>0.92544166084439561</v>
      </c>
      <c r="AB24" s="126">
        <f>SUM(AB25:AB35)</f>
        <v>7550</v>
      </c>
      <c r="AC24" s="127">
        <f>AB24/S24</f>
        <v>0.75356822038127558</v>
      </c>
      <c r="AD24" s="126">
        <f>SUM(AD25:AD35)</f>
        <v>8382</v>
      </c>
      <c r="AE24" s="114">
        <f t="shared" ref="AE24" si="40">AD24/S24</f>
        <v>0.83661044016368902</v>
      </c>
      <c r="AF24" s="113">
        <f>SUM(AF25:AF35)</f>
        <v>5556</v>
      </c>
      <c r="AG24" s="126">
        <f>SUM(AG25:AG35)</f>
        <v>612</v>
      </c>
      <c r="AH24" s="127">
        <f t="shared" si="15"/>
        <v>0.1101511879049676</v>
      </c>
      <c r="AI24" s="113">
        <f>SUM(AI25:AI35)</f>
        <v>9604</v>
      </c>
      <c r="AJ24" s="126">
        <f>SUM(AJ25:AJ35)</f>
        <v>6751</v>
      </c>
      <c r="AK24" s="127">
        <f t="shared" si="13"/>
        <v>0.70293627655143687</v>
      </c>
      <c r="AL24" s="126">
        <f>SUM(AL25:AL35)</f>
        <v>5904</v>
      </c>
      <c r="AM24" s="127">
        <f t="shared" si="14"/>
        <v>0.614743856726364</v>
      </c>
    </row>
    <row r="25" spans="1:39" x14ac:dyDescent="0.2">
      <c r="A25" s="93" t="s">
        <v>28</v>
      </c>
      <c r="B25" s="133">
        <v>1756</v>
      </c>
      <c r="C25" s="123">
        <v>1615</v>
      </c>
      <c r="D25" s="9">
        <v>0.91970387243735763</v>
      </c>
      <c r="E25" s="123">
        <v>1612</v>
      </c>
      <c r="F25" s="9">
        <v>0.91799544419134393</v>
      </c>
      <c r="G25" s="123">
        <v>3227</v>
      </c>
      <c r="H25" s="9">
        <v>1.8376993166287017</v>
      </c>
      <c r="I25" s="123">
        <v>1603</v>
      </c>
      <c r="J25" s="9">
        <v>0.91287015945330297</v>
      </c>
      <c r="K25" s="123">
        <v>1603</v>
      </c>
      <c r="L25" s="9">
        <v>0.91287015945330297</v>
      </c>
      <c r="M25" s="123">
        <v>1497</v>
      </c>
      <c r="N25" s="9">
        <v>0.85250569476082005</v>
      </c>
      <c r="O25" s="123">
        <v>1630</v>
      </c>
      <c r="P25" s="9">
        <v>0.92824601366742598</v>
      </c>
      <c r="Q25" s="123">
        <v>996</v>
      </c>
      <c r="R25" s="9">
        <v>0.56719817767653757</v>
      </c>
      <c r="S25" s="133">
        <v>1787</v>
      </c>
      <c r="T25" s="123">
        <v>1581</v>
      </c>
      <c r="U25" s="9">
        <v>0.88472299944040289</v>
      </c>
      <c r="V25" s="123">
        <v>1805</v>
      </c>
      <c r="W25" s="9">
        <v>1.0100727476217124</v>
      </c>
      <c r="X25" s="123">
        <v>1790</v>
      </c>
      <c r="Y25" s="9">
        <v>1.0016787912702854</v>
      </c>
      <c r="Z25" s="123">
        <v>1686</v>
      </c>
      <c r="AA25" s="9">
        <v>0.94348069390039169</v>
      </c>
      <c r="AB25" s="123">
        <v>1721</v>
      </c>
      <c r="AC25" s="9">
        <v>0.96306659205372136</v>
      </c>
      <c r="AD25" s="123">
        <v>1504</v>
      </c>
      <c r="AE25" s="101">
        <v>0.84163402350307781</v>
      </c>
      <c r="AF25" s="133">
        <v>1188</v>
      </c>
      <c r="AG25" s="123">
        <v>147</v>
      </c>
      <c r="AH25" s="9">
        <v>0.12373737373737374</v>
      </c>
      <c r="AI25" s="133">
        <v>1756</v>
      </c>
      <c r="AJ25" s="123">
        <v>1590</v>
      </c>
      <c r="AK25" s="9">
        <v>0.90546697038724377</v>
      </c>
      <c r="AL25" s="123">
        <v>1303</v>
      </c>
      <c r="AM25" s="9">
        <v>0.74202733485193617</v>
      </c>
    </row>
    <row r="26" spans="1:39" x14ac:dyDescent="0.2">
      <c r="A26" s="94" t="s">
        <v>29</v>
      </c>
      <c r="B26" s="134">
        <v>474</v>
      </c>
      <c r="C26" s="124">
        <v>401</v>
      </c>
      <c r="D26" s="14">
        <v>0.84599156118143459</v>
      </c>
      <c r="E26" s="124">
        <v>403</v>
      </c>
      <c r="F26" s="14">
        <v>0.85021097046413507</v>
      </c>
      <c r="G26" s="124">
        <v>65</v>
      </c>
      <c r="H26" s="14">
        <v>0.1371308016877637</v>
      </c>
      <c r="I26" s="124">
        <v>401</v>
      </c>
      <c r="J26" s="14">
        <v>0.84599156118143459</v>
      </c>
      <c r="K26" s="124">
        <v>401</v>
      </c>
      <c r="L26" s="14">
        <v>0.84599156118143459</v>
      </c>
      <c r="M26" s="124">
        <v>377</v>
      </c>
      <c r="N26" s="14">
        <v>0.79535864978902948</v>
      </c>
      <c r="O26" s="124">
        <v>456</v>
      </c>
      <c r="P26" s="14">
        <v>0.96202531645569622</v>
      </c>
      <c r="Q26" s="124">
        <v>212</v>
      </c>
      <c r="R26" s="14">
        <v>0.4472573839662447</v>
      </c>
      <c r="S26" s="134">
        <v>485</v>
      </c>
      <c r="T26" s="124">
        <v>468</v>
      </c>
      <c r="U26" s="14">
        <v>0.96494845360824744</v>
      </c>
      <c r="V26" s="124">
        <v>304</v>
      </c>
      <c r="W26" s="14">
        <v>0.6268041237113402</v>
      </c>
      <c r="X26" s="124">
        <v>500</v>
      </c>
      <c r="Y26" s="14">
        <v>1.0309278350515463</v>
      </c>
      <c r="Z26" s="124">
        <v>498</v>
      </c>
      <c r="AA26" s="14">
        <v>1.0268041237113401</v>
      </c>
      <c r="AB26" s="124">
        <v>428</v>
      </c>
      <c r="AC26" s="14">
        <v>0.88247422680412368</v>
      </c>
      <c r="AD26" s="124">
        <v>398</v>
      </c>
      <c r="AE26" s="104">
        <v>0.8206185567010309</v>
      </c>
      <c r="AF26" s="134">
        <v>317</v>
      </c>
      <c r="AG26" s="124">
        <v>31</v>
      </c>
      <c r="AH26" s="14">
        <v>9.7791798107255523E-2</v>
      </c>
      <c r="AI26" s="134">
        <v>474</v>
      </c>
      <c r="AJ26" s="124">
        <v>339</v>
      </c>
      <c r="AK26" s="14">
        <v>0.71518987341772156</v>
      </c>
      <c r="AL26" s="124">
        <v>327</v>
      </c>
      <c r="AM26" s="14">
        <v>0.689873417721519</v>
      </c>
    </row>
    <row r="27" spans="1:39" x14ac:dyDescent="0.2">
      <c r="A27" s="93" t="s">
        <v>30</v>
      </c>
      <c r="B27" s="133">
        <v>955</v>
      </c>
      <c r="C27" s="123">
        <v>842</v>
      </c>
      <c r="D27" s="9">
        <v>0.88167539267015704</v>
      </c>
      <c r="E27" s="123">
        <v>896</v>
      </c>
      <c r="F27" s="9">
        <v>0.93821989528795813</v>
      </c>
      <c r="G27" s="123">
        <v>90</v>
      </c>
      <c r="H27" s="9">
        <v>9.4240837696335081E-2</v>
      </c>
      <c r="I27" s="123">
        <v>890</v>
      </c>
      <c r="J27" s="9">
        <v>0.93193717277486909</v>
      </c>
      <c r="K27" s="123">
        <v>890</v>
      </c>
      <c r="L27" s="9">
        <v>0.93193717277486909</v>
      </c>
      <c r="M27" s="123">
        <v>803</v>
      </c>
      <c r="N27" s="9">
        <v>0.84083769633507854</v>
      </c>
      <c r="O27" s="123">
        <v>861</v>
      </c>
      <c r="P27" s="9">
        <v>0.90157068062827228</v>
      </c>
      <c r="Q27" s="123">
        <v>493</v>
      </c>
      <c r="R27" s="9">
        <v>0.5162303664921466</v>
      </c>
      <c r="S27" s="133">
        <v>1012</v>
      </c>
      <c r="T27" s="123">
        <v>967</v>
      </c>
      <c r="U27" s="9">
        <v>0.9555335968379447</v>
      </c>
      <c r="V27" s="123">
        <v>913</v>
      </c>
      <c r="W27" s="9">
        <v>0.90217391304347827</v>
      </c>
      <c r="X27" s="123">
        <v>1003</v>
      </c>
      <c r="Y27" s="9">
        <v>0.99110671936758898</v>
      </c>
      <c r="Z27" s="123">
        <v>963</v>
      </c>
      <c r="AA27" s="9">
        <v>0.95158102766798414</v>
      </c>
      <c r="AB27" s="123">
        <v>1024</v>
      </c>
      <c r="AC27" s="9">
        <v>1.0118577075098814</v>
      </c>
      <c r="AD27" s="123">
        <v>878</v>
      </c>
      <c r="AE27" s="101">
        <v>0.8675889328063241</v>
      </c>
      <c r="AF27" s="133">
        <v>523</v>
      </c>
      <c r="AG27" s="123">
        <v>100</v>
      </c>
      <c r="AH27" s="9">
        <v>0.19120458891013384</v>
      </c>
      <c r="AI27" s="133">
        <v>955</v>
      </c>
      <c r="AJ27" s="123">
        <v>585</v>
      </c>
      <c r="AK27" s="9">
        <v>0.61256544502617805</v>
      </c>
      <c r="AL27" s="123">
        <v>544</v>
      </c>
      <c r="AM27" s="9">
        <v>0.56963350785340316</v>
      </c>
    </row>
    <row r="28" spans="1:39" x14ac:dyDescent="0.2">
      <c r="A28" s="94" t="s">
        <v>31</v>
      </c>
      <c r="B28" s="134">
        <v>1205</v>
      </c>
      <c r="C28" s="124">
        <v>1058</v>
      </c>
      <c r="D28" s="14">
        <v>0.87800829875518671</v>
      </c>
      <c r="E28" s="124">
        <v>1054</v>
      </c>
      <c r="F28" s="14">
        <v>0.87468879668049793</v>
      </c>
      <c r="G28" s="124">
        <v>1871</v>
      </c>
      <c r="H28" s="14">
        <v>1.5526970954356847</v>
      </c>
      <c r="I28" s="124">
        <v>1049</v>
      </c>
      <c r="J28" s="14">
        <v>0.87053941908713695</v>
      </c>
      <c r="K28" s="124">
        <v>1049</v>
      </c>
      <c r="L28" s="14">
        <v>0.87053941908713695</v>
      </c>
      <c r="M28" s="124">
        <v>1011</v>
      </c>
      <c r="N28" s="14">
        <v>0.83900414937759338</v>
      </c>
      <c r="O28" s="124">
        <v>1067</v>
      </c>
      <c r="P28" s="14">
        <v>0.88547717842323648</v>
      </c>
      <c r="Q28" s="124">
        <v>685</v>
      </c>
      <c r="R28" s="14">
        <v>0.56846473029045641</v>
      </c>
      <c r="S28" s="134">
        <v>1299</v>
      </c>
      <c r="T28" s="124">
        <v>1178</v>
      </c>
      <c r="U28" s="14">
        <v>0.90685142417244036</v>
      </c>
      <c r="V28" s="124">
        <v>1080</v>
      </c>
      <c r="W28" s="14">
        <v>0.8314087759815243</v>
      </c>
      <c r="X28" s="124">
        <v>1181</v>
      </c>
      <c r="Y28" s="14">
        <v>0.90916089299461122</v>
      </c>
      <c r="Z28" s="124">
        <v>1107</v>
      </c>
      <c r="AA28" s="14">
        <v>0.85219399538106233</v>
      </c>
      <c r="AB28" s="124">
        <v>981</v>
      </c>
      <c r="AC28" s="14">
        <v>0.75519630484988454</v>
      </c>
      <c r="AD28" s="124">
        <v>1080</v>
      </c>
      <c r="AE28" s="104">
        <v>0.8314087759815243</v>
      </c>
      <c r="AF28" s="134">
        <v>612</v>
      </c>
      <c r="AG28" s="124">
        <v>62</v>
      </c>
      <c r="AH28" s="14">
        <v>0.10130718954248366</v>
      </c>
      <c r="AI28" s="134">
        <v>1205</v>
      </c>
      <c r="AJ28" s="124">
        <v>865</v>
      </c>
      <c r="AK28" s="14">
        <v>0.71784232365145229</v>
      </c>
      <c r="AL28" s="124">
        <v>811</v>
      </c>
      <c r="AM28" s="14">
        <v>0.67302904564315358</v>
      </c>
    </row>
    <row r="29" spans="1:39" x14ac:dyDescent="0.2">
      <c r="A29" s="93" t="s">
        <v>32</v>
      </c>
      <c r="B29" s="133">
        <v>113</v>
      </c>
      <c r="C29" s="123">
        <v>87</v>
      </c>
      <c r="D29" s="9">
        <v>0.76991150442477874</v>
      </c>
      <c r="E29" s="123">
        <v>112</v>
      </c>
      <c r="F29" s="9">
        <v>0.99115044247787609</v>
      </c>
      <c r="G29" s="123">
        <v>85</v>
      </c>
      <c r="H29" s="9">
        <v>0.75221238938053092</v>
      </c>
      <c r="I29" s="123">
        <v>89</v>
      </c>
      <c r="J29" s="9">
        <v>0.78761061946902655</v>
      </c>
      <c r="K29" s="123">
        <v>89</v>
      </c>
      <c r="L29" s="9">
        <v>0.78761061946902655</v>
      </c>
      <c r="M29" s="123">
        <v>89</v>
      </c>
      <c r="N29" s="9">
        <v>0.78761061946902655</v>
      </c>
      <c r="O29" s="123">
        <v>110</v>
      </c>
      <c r="P29" s="9">
        <v>0.97345132743362828</v>
      </c>
      <c r="Q29" s="123">
        <v>19</v>
      </c>
      <c r="R29" s="9">
        <v>0.16814159292035399</v>
      </c>
      <c r="S29" s="133">
        <v>113</v>
      </c>
      <c r="T29" s="123">
        <v>134</v>
      </c>
      <c r="U29" s="9">
        <v>1.1858407079646018</v>
      </c>
      <c r="V29" s="123">
        <v>71</v>
      </c>
      <c r="W29" s="9">
        <v>0.62831858407079644</v>
      </c>
      <c r="X29" s="123">
        <v>134</v>
      </c>
      <c r="Y29" s="9">
        <v>1.1858407079646018</v>
      </c>
      <c r="Z29" s="123">
        <v>133</v>
      </c>
      <c r="AA29" s="9">
        <v>1.1769911504424779</v>
      </c>
      <c r="AB29" s="123">
        <v>68</v>
      </c>
      <c r="AC29" s="9">
        <v>0.60176991150442483</v>
      </c>
      <c r="AD29" s="123">
        <v>135</v>
      </c>
      <c r="AE29" s="101">
        <v>1.1946902654867257</v>
      </c>
      <c r="AF29" s="133">
        <v>75</v>
      </c>
      <c r="AG29" s="123">
        <v>4</v>
      </c>
      <c r="AH29" s="9">
        <v>5.3333333333333337E-2</v>
      </c>
      <c r="AI29" s="133">
        <v>113</v>
      </c>
      <c r="AJ29" s="123">
        <v>49</v>
      </c>
      <c r="AK29" s="9">
        <v>0.4336283185840708</v>
      </c>
      <c r="AL29" s="123">
        <v>46</v>
      </c>
      <c r="AM29" s="9">
        <v>0.40707964601769914</v>
      </c>
    </row>
    <row r="30" spans="1:39" x14ac:dyDescent="0.2">
      <c r="A30" s="94" t="s">
        <v>33</v>
      </c>
      <c r="B30" s="134">
        <v>486</v>
      </c>
      <c r="C30" s="124">
        <v>382</v>
      </c>
      <c r="D30" s="14">
        <v>0.78600823045267487</v>
      </c>
      <c r="E30" s="124">
        <v>455</v>
      </c>
      <c r="F30" s="14">
        <v>0.93621399176954734</v>
      </c>
      <c r="G30" s="124">
        <v>169</v>
      </c>
      <c r="H30" s="14">
        <v>0.34773662551440332</v>
      </c>
      <c r="I30" s="124">
        <v>458</v>
      </c>
      <c r="J30" s="14">
        <v>0.9423868312757202</v>
      </c>
      <c r="K30" s="124">
        <v>455</v>
      </c>
      <c r="L30" s="14">
        <v>0.93621399176954734</v>
      </c>
      <c r="M30" s="124">
        <v>354</v>
      </c>
      <c r="N30" s="14">
        <v>0.72839506172839508</v>
      </c>
      <c r="O30" s="124">
        <v>446</v>
      </c>
      <c r="P30" s="14">
        <v>0.91769547325102885</v>
      </c>
      <c r="Q30" s="124">
        <v>207</v>
      </c>
      <c r="R30" s="14">
        <v>0.42592592592592593</v>
      </c>
      <c r="S30" s="134">
        <v>496</v>
      </c>
      <c r="T30" s="124">
        <v>485</v>
      </c>
      <c r="U30" s="14">
        <v>0.97782258064516125</v>
      </c>
      <c r="V30" s="124">
        <v>518</v>
      </c>
      <c r="W30" s="14">
        <v>1.0443548387096775</v>
      </c>
      <c r="X30" s="124">
        <v>516</v>
      </c>
      <c r="Y30" s="14">
        <v>1.0403225806451613</v>
      </c>
      <c r="Z30" s="124">
        <v>428</v>
      </c>
      <c r="AA30" s="14">
        <v>0.86290322580645162</v>
      </c>
      <c r="AB30" s="124">
        <v>202</v>
      </c>
      <c r="AC30" s="14">
        <v>0.40725806451612906</v>
      </c>
      <c r="AD30" s="124">
        <v>394</v>
      </c>
      <c r="AE30" s="104">
        <v>0.79435483870967738</v>
      </c>
      <c r="AF30" s="134">
        <v>167</v>
      </c>
      <c r="AG30" s="124">
        <v>11</v>
      </c>
      <c r="AH30" s="14">
        <v>6.5868263473053898E-2</v>
      </c>
      <c r="AI30" s="134">
        <v>486</v>
      </c>
      <c r="AJ30" s="124">
        <v>190</v>
      </c>
      <c r="AK30" s="14">
        <v>0.39094650205761317</v>
      </c>
      <c r="AL30" s="124">
        <v>182</v>
      </c>
      <c r="AM30" s="14">
        <v>0.37448559670781895</v>
      </c>
    </row>
    <row r="31" spans="1:39" x14ac:dyDescent="0.2">
      <c r="A31" s="93" t="s">
        <v>34</v>
      </c>
      <c r="B31" s="133">
        <v>972</v>
      </c>
      <c r="C31" s="123">
        <v>928</v>
      </c>
      <c r="D31" s="9">
        <v>0.95473251028806583</v>
      </c>
      <c r="E31" s="123">
        <v>930</v>
      </c>
      <c r="F31" s="9">
        <v>0.95679012345679015</v>
      </c>
      <c r="G31" s="123">
        <v>327</v>
      </c>
      <c r="H31" s="9">
        <v>0.33641975308641975</v>
      </c>
      <c r="I31" s="123">
        <v>928</v>
      </c>
      <c r="J31" s="9">
        <v>0.95473251028806583</v>
      </c>
      <c r="K31" s="123">
        <v>928</v>
      </c>
      <c r="L31" s="9">
        <v>0.95473251028806583</v>
      </c>
      <c r="M31" s="123">
        <v>836</v>
      </c>
      <c r="N31" s="9">
        <v>0.86008230452674894</v>
      </c>
      <c r="O31" s="123">
        <v>955</v>
      </c>
      <c r="P31" s="9">
        <v>0.98251028806584362</v>
      </c>
      <c r="Q31" s="123">
        <v>308</v>
      </c>
      <c r="R31" s="9">
        <v>0.3168724279835391</v>
      </c>
      <c r="S31" s="133">
        <v>1046</v>
      </c>
      <c r="T31" s="123">
        <v>1042</v>
      </c>
      <c r="U31" s="9">
        <v>0.99617590822179736</v>
      </c>
      <c r="V31" s="123">
        <v>924</v>
      </c>
      <c r="W31" s="9">
        <v>0.88336520076481839</v>
      </c>
      <c r="X31" s="123">
        <v>1145</v>
      </c>
      <c r="Y31" s="9">
        <v>1.0946462715105163</v>
      </c>
      <c r="Z31" s="123">
        <v>1034</v>
      </c>
      <c r="AA31" s="9">
        <v>0.98852772466539196</v>
      </c>
      <c r="AB31" s="123">
        <v>727</v>
      </c>
      <c r="AC31" s="9">
        <v>0.69502868068833656</v>
      </c>
      <c r="AD31" s="123">
        <v>915</v>
      </c>
      <c r="AE31" s="101">
        <v>0.87476099426386233</v>
      </c>
      <c r="AF31" s="133">
        <v>514</v>
      </c>
      <c r="AG31" s="123">
        <v>76</v>
      </c>
      <c r="AH31" s="9">
        <v>0.14785992217898833</v>
      </c>
      <c r="AI31" s="133">
        <v>972</v>
      </c>
      <c r="AJ31" s="123">
        <v>774</v>
      </c>
      <c r="AK31" s="9">
        <v>0.79629629629629628</v>
      </c>
      <c r="AL31" s="123">
        <v>705</v>
      </c>
      <c r="AM31" s="9">
        <v>0.72530864197530864</v>
      </c>
    </row>
    <row r="32" spans="1:39" x14ac:dyDescent="0.2">
      <c r="A32" s="94" t="s">
        <v>35</v>
      </c>
      <c r="B32" s="134">
        <v>448</v>
      </c>
      <c r="C32" s="124">
        <v>480</v>
      </c>
      <c r="D32" s="14">
        <v>1.0714285714285714</v>
      </c>
      <c r="E32" s="124">
        <v>485</v>
      </c>
      <c r="F32" s="14">
        <v>1.0825892857142858</v>
      </c>
      <c r="G32" s="124">
        <v>88</v>
      </c>
      <c r="H32" s="14">
        <v>0.19642857142857142</v>
      </c>
      <c r="I32" s="124">
        <v>484</v>
      </c>
      <c r="J32" s="14">
        <v>1.0803571428571428</v>
      </c>
      <c r="K32" s="124">
        <v>484</v>
      </c>
      <c r="L32" s="14">
        <v>1.0803571428571428</v>
      </c>
      <c r="M32" s="124">
        <v>432</v>
      </c>
      <c r="N32" s="14">
        <v>0.9642857142857143</v>
      </c>
      <c r="O32" s="124">
        <v>486</v>
      </c>
      <c r="P32" s="14">
        <v>1.0848214285714286</v>
      </c>
      <c r="Q32" s="124">
        <v>157</v>
      </c>
      <c r="R32" s="14">
        <v>0.35044642857142855</v>
      </c>
      <c r="S32" s="134">
        <v>448</v>
      </c>
      <c r="T32" s="124">
        <v>508</v>
      </c>
      <c r="U32" s="14">
        <v>1.1339285714285714</v>
      </c>
      <c r="V32" s="124">
        <v>472</v>
      </c>
      <c r="W32" s="14">
        <v>1.0535714285714286</v>
      </c>
      <c r="X32" s="124">
        <v>508</v>
      </c>
      <c r="Y32" s="14">
        <v>1.1339285714285714</v>
      </c>
      <c r="Z32" s="124">
        <v>490</v>
      </c>
      <c r="AA32" s="14">
        <v>1.09375</v>
      </c>
      <c r="AB32" s="124">
        <v>352</v>
      </c>
      <c r="AC32" s="14">
        <v>0.7857142857142857</v>
      </c>
      <c r="AD32" s="124">
        <v>513</v>
      </c>
      <c r="AE32" s="104">
        <v>1.1450892857142858</v>
      </c>
      <c r="AF32" s="134">
        <v>246</v>
      </c>
      <c r="AG32" s="124">
        <v>18</v>
      </c>
      <c r="AH32" s="14">
        <v>7.3170731707317069E-2</v>
      </c>
      <c r="AI32" s="134">
        <v>448</v>
      </c>
      <c r="AJ32" s="124">
        <v>305</v>
      </c>
      <c r="AK32" s="14">
        <v>0.6808035714285714</v>
      </c>
      <c r="AL32" s="124">
        <v>310</v>
      </c>
      <c r="AM32" s="14">
        <v>0.6919642857142857</v>
      </c>
    </row>
    <row r="33" spans="1:39" x14ac:dyDescent="0.2">
      <c r="A33" s="93" t="s">
        <v>36</v>
      </c>
      <c r="B33" s="133">
        <v>599</v>
      </c>
      <c r="C33" s="123">
        <v>598</v>
      </c>
      <c r="D33" s="9">
        <v>0.998330550918197</v>
      </c>
      <c r="E33" s="123">
        <v>592</v>
      </c>
      <c r="F33" s="9">
        <v>0.98831385642737901</v>
      </c>
      <c r="G33" s="123">
        <v>187</v>
      </c>
      <c r="H33" s="9">
        <v>0.31218697829716191</v>
      </c>
      <c r="I33" s="123">
        <v>592</v>
      </c>
      <c r="J33" s="9">
        <v>0.98831385642737901</v>
      </c>
      <c r="K33" s="123">
        <v>592</v>
      </c>
      <c r="L33" s="9">
        <v>0.98831385642737901</v>
      </c>
      <c r="M33" s="123">
        <v>569</v>
      </c>
      <c r="N33" s="9">
        <v>0.94991652754590983</v>
      </c>
      <c r="O33" s="123">
        <v>606</v>
      </c>
      <c r="P33" s="9">
        <v>1.011686143572621</v>
      </c>
      <c r="Q33" s="123">
        <v>365</v>
      </c>
      <c r="R33" s="9">
        <v>0.60934891485809684</v>
      </c>
      <c r="S33" s="133">
        <v>606</v>
      </c>
      <c r="T33" s="123">
        <v>572</v>
      </c>
      <c r="U33" s="9">
        <v>0.94389438943894388</v>
      </c>
      <c r="V33" s="123">
        <v>580</v>
      </c>
      <c r="W33" s="9">
        <v>0.95709570957095713</v>
      </c>
      <c r="X33" s="123">
        <v>644</v>
      </c>
      <c r="Y33" s="9">
        <v>1.0627062706270627</v>
      </c>
      <c r="Z33" s="123">
        <v>616</v>
      </c>
      <c r="AA33" s="9">
        <v>1.0165016501650166</v>
      </c>
      <c r="AB33" s="123">
        <v>628</v>
      </c>
      <c r="AC33" s="9">
        <v>1.0363036303630364</v>
      </c>
      <c r="AD33" s="123">
        <v>427</v>
      </c>
      <c r="AE33" s="101">
        <v>0.70462046204620465</v>
      </c>
      <c r="AF33" s="133">
        <v>334</v>
      </c>
      <c r="AG33" s="123">
        <v>60</v>
      </c>
      <c r="AH33" s="9">
        <v>0.17964071856287425</v>
      </c>
      <c r="AI33" s="133">
        <v>599</v>
      </c>
      <c r="AJ33" s="123">
        <v>498</v>
      </c>
      <c r="AK33" s="9">
        <v>0.8313856427378965</v>
      </c>
      <c r="AL33" s="123">
        <v>414</v>
      </c>
      <c r="AM33" s="9">
        <v>0.69115191986644409</v>
      </c>
    </row>
    <row r="34" spans="1:39" x14ac:dyDescent="0.2">
      <c r="A34" s="94" t="s">
        <v>37</v>
      </c>
      <c r="B34" s="134">
        <v>2450</v>
      </c>
      <c r="C34" s="124">
        <v>2014</v>
      </c>
      <c r="D34" s="14">
        <v>0.82204081632653059</v>
      </c>
      <c r="E34" s="124">
        <v>2108</v>
      </c>
      <c r="F34" s="14">
        <v>0.86040816326530611</v>
      </c>
      <c r="G34" s="124">
        <v>1900</v>
      </c>
      <c r="H34" s="14">
        <v>0.77551020408163263</v>
      </c>
      <c r="I34" s="124">
        <v>2043</v>
      </c>
      <c r="J34" s="14">
        <v>0.83387755102040817</v>
      </c>
      <c r="K34" s="124">
        <v>2043</v>
      </c>
      <c r="L34" s="14">
        <v>0.83387755102040817</v>
      </c>
      <c r="M34" s="124">
        <v>1687</v>
      </c>
      <c r="N34" s="14">
        <v>0.68857142857142861</v>
      </c>
      <c r="O34" s="124">
        <v>2082</v>
      </c>
      <c r="P34" s="14">
        <v>0.84979591836734691</v>
      </c>
      <c r="Q34" s="124">
        <v>842</v>
      </c>
      <c r="R34" s="14">
        <v>0.34367346938775512</v>
      </c>
      <c r="S34" s="134">
        <v>2551</v>
      </c>
      <c r="T34" s="124">
        <v>2329</v>
      </c>
      <c r="U34" s="14">
        <v>0.91297530380243042</v>
      </c>
      <c r="V34" s="124">
        <v>1740</v>
      </c>
      <c r="W34" s="14">
        <v>0.6820854566836535</v>
      </c>
      <c r="X34" s="124">
        <v>2235</v>
      </c>
      <c r="Y34" s="14">
        <v>0.8761270090160721</v>
      </c>
      <c r="Z34" s="124">
        <v>2180</v>
      </c>
      <c r="AA34" s="14">
        <v>0.85456683653469223</v>
      </c>
      <c r="AB34" s="124">
        <v>1321</v>
      </c>
      <c r="AC34" s="14">
        <v>0.51783614268914147</v>
      </c>
      <c r="AD34" s="124">
        <v>1982</v>
      </c>
      <c r="AE34" s="104">
        <v>0.77695021560172484</v>
      </c>
      <c r="AF34" s="134">
        <v>1457</v>
      </c>
      <c r="AG34" s="124">
        <v>97</v>
      </c>
      <c r="AH34" s="14">
        <v>6.6575154426904593E-2</v>
      </c>
      <c r="AI34" s="134">
        <v>2450</v>
      </c>
      <c r="AJ34" s="124">
        <v>1517</v>
      </c>
      <c r="AK34" s="14">
        <v>0.61918367346938774</v>
      </c>
      <c r="AL34" s="124">
        <v>1200</v>
      </c>
      <c r="AM34" s="14">
        <v>0.48979591836734693</v>
      </c>
    </row>
    <row r="35" spans="1:39" ht="13.5" thickBot="1" x14ac:dyDescent="0.25">
      <c r="A35" s="118" t="s">
        <v>38</v>
      </c>
      <c r="B35" s="136">
        <v>146</v>
      </c>
      <c r="C35" s="128">
        <v>105</v>
      </c>
      <c r="D35" s="129">
        <v>0.71917808219178081</v>
      </c>
      <c r="E35" s="128">
        <v>105</v>
      </c>
      <c r="F35" s="129">
        <v>0.71917808219178081</v>
      </c>
      <c r="G35" s="128">
        <v>107</v>
      </c>
      <c r="H35" s="129">
        <v>0.73287671232876717</v>
      </c>
      <c r="I35" s="128">
        <v>105</v>
      </c>
      <c r="J35" s="129">
        <v>0.71917808219178081</v>
      </c>
      <c r="K35" s="128">
        <v>105</v>
      </c>
      <c r="L35" s="129">
        <v>0.71917808219178081</v>
      </c>
      <c r="M35" s="128">
        <v>98</v>
      </c>
      <c r="N35" s="129">
        <v>0.67123287671232879</v>
      </c>
      <c r="O35" s="128">
        <v>132</v>
      </c>
      <c r="P35" s="129">
        <v>0.90410958904109584</v>
      </c>
      <c r="Q35" s="128">
        <v>42</v>
      </c>
      <c r="R35" s="129">
        <v>0.28767123287671231</v>
      </c>
      <c r="S35" s="136">
        <v>176</v>
      </c>
      <c r="T35" s="128">
        <v>157</v>
      </c>
      <c r="U35" s="129">
        <v>0.89204545454545459</v>
      </c>
      <c r="V35" s="128">
        <v>133</v>
      </c>
      <c r="W35" s="129">
        <v>0.75568181818181823</v>
      </c>
      <c r="X35" s="128">
        <v>159</v>
      </c>
      <c r="Y35" s="129">
        <v>0.90340909090909094</v>
      </c>
      <c r="Z35" s="128">
        <v>137</v>
      </c>
      <c r="AA35" s="129">
        <v>0.77840909090909094</v>
      </c>
      <c r="AB35" s="128">
        <v>98</v>
      </c>
      <c r="AC35" s="129">
        <v>0.55681818181818177</v>
      </c>
      <c r="AD35" s="128">
        <v>156</v>
      </c>
      <c r="AE35" s="120">
        <v>0.88636363636363635</v>
      </c>
      <c r="AF35" s="136">
        <v>123</v>
      </c>
      <c r="AG35" s="128">
        <v>6</v>
      </c>
      <c r="AH35" s="129">
        <v>4.878048780487805E-2</v>
      </c>
      <c r="AI35" s="136">
        <v>146</v>
      </c>
      <c r="AJ35" s="128">
        <v>39</v>
      </c>
      <c r="AK35" s="129">
        <v>0.26712328767123289</v>
      </c>
      <c r="AL35" s="128">
        <v>62</v>
      </c>
      <c r="AM35" s="129">
        <v>0.42465753424657532</v>
      </c>
    </row>
    <row r="36" spans="1:39" x14ac:dyDescent="0.2">
      <c r="A36" s="109" t="s">
        <v>39</v>
      </c>
      <c r="B36" s="113">
        <f>SUM(B37:B46)</f>
        <v>2453</v>
      </c>
      <c r="C36" s="126">
        <f>SUM(C37:C46)</f>
        <v>2431</v>
      </c>
      <c r="D36" s="127">
        <f t="shared" ref="D36" si="41">C36/B36</f>
        <v>0.99103139013452912</v>
      </c>
      <c r="E36" s="126">
        <f>SUM(E37:E46)</f>
        <v>2431</v>
      </c>
      <c r="F36" s="127">
        <f t="shared" ref="F36" si="42">E36/B36</f>
        <v>0.99103139013452912</v>
      </c>
      <c r="G36" s="126">
        <f>SUM(G37:G46)</f>
        <v>1513</v>
      </c>
      <c r="H36" s="127">
        <f t="shared" ref="H36" si="43">G36/B36</f>
        <v>0.61679576029351812</v>
      </c>
      <c r="I36" s="126">
        <f>SUM(I37:I46)</f>
        <v>2416</v>
      </c>
      <c r="J36" s="127">
        <f t="shared" ref="J36" si="44">I36/B36</f>
        <v>0.98491642886261721</v>
      </c>
      <c r="K36" s="126">
        <f>SUM(K37:K46)</f>
        <v>2416</v>
      </c>
      <c r="L36" s="127">
        <f>K36/B36</f>
        <v>0.98491642886261721</v>
      </c>
      <c r="M36" s="126">
        <f>SUM(M37:M46)</f>
        <v>2336</v>
      </c>
      <c r="N36" s="127">
        <f t="shared" ref="N36" si="45">M36/B36</f>
        <v>0.95230330207908687</v>
      </c>
      <c r="O36" s="126">
        <f>SUM(O37:O46)</f>
        <v>2504</v>
      </c>
      <c r="P36" s="127">
        <f t="shared" ref="P36" si="46">O36/B36</f>
        <v>1.0207908683245006</v>
      </c>
      <c r="Q36" s="126">
        <f>SUM(Q37:Q46)</f>
        <v>1028</v>
      </c>
      <c r="R36" s="127">
        <f t="shared" ref="R36" si="47">Q36/(B36)</f>
        <v>0.41907867916836528</v>
      </c>
      <c r="S36" s="113">
        <f>SUM(S37:S46)</f>
        <v>2571</v>
      </c>
      <c r="T36" s="126">
        <f>SUM(T37:T46)</f>
        <v>2648</v>
      </c>
      <c r="U36" s="127">
        <f t="shared" ref="U36" si="48">T36/S36</f>
        <v>1.029949436017114</v>
      </c>
      <c r="V36" s="126">
        <f>SUM(V37:V46)</f>
        <v>2344</v>
      </c>
      <c r="W36" s="127">
        <f>V36/S36</f>
        <v>0.91170750680668999</v>
      </c>
      <c r="X36" s="126">
        <f>SUM(X37:X46)</f>
        <v>2662</v>
      </c>
      <c r="Y36" s="127">
        <f t="shared" ref="Y36" si="49">X36/S36</f>
        <v>1.0353947880202257</v>
      </c>
      <c r="Z36" s="126">
        <f>SUM(Z37:Z46)</f>
        <v>2625</v>
      </c>
      <c r="AA36" s="127">
        <f t="shared" ref="AA36" si="50">Z36/S36</f>
        <v>1.0210035005834306</v>
      </c>
      <c r="AB36" s="126">
        <f>SUM(AB37:AB46)</f>
        <v>1824</v>
      </c>
      <c r="AC36" s="127">
        <f t="shared" ref="AC36" si="51">AB36/S36</f>
        <v>0.70945157526254377</v>
      </c>
      <c r="AD36" s="126">
        <f>SUM(AD37:AD46)</f>
        <v>2414</v>
      </c>
      <c r="AE36" s="114">
        <f t="shared" ref="AE36" si="52">AD36/S36</f>
        <v>0.93893426682224812</v>
      </c>
      <c r="AF36" s="113">
        <f>SUM(AF37:AF46)</f>
        <v>1798</v>
      </c>
      <c r="AG36" s="126">
        <f>SUM(AG37:AG46)</f>
        <v>301</v>
      </c>
      <c r="AH36" s="127">
        <f t="shared" si="15"/>
        <v>0.16740823136818686</v>
      </c>
      <c r="AI36" s="113">
        <f>SUM(AI37:AI46)</f>
        <v>2453</v>
      </c>
      <c r="AJ36" s="126">
        <f>SUM(AJ37:AJ46)</f>
        <v>1899</v>
      </c>
      <c r="AK36" s="127">
        <f t="shared" si="13"/>
        <v>0.77415409702405213</v>
      </c>
      <c r="AL36" s="126">
        <f>SUM(AL37:AL46)</f>
        <v>1677</v>
      </c>
      <c r="AM36" s="127">
        <f>AL36/AI36</f>
        <v>0.6836526701997554</v>
      </c>
    </row>
    <row r="37" spans="1:39" x14ac:dyDescent="0.2">
      <c r="A37" s="94" t="s">
        <v>41</v>
      </c>
      <c r="B37" s="134">
        <v>303</v>
      </c>
      <c r="C37" s="124">
        <v>275</v>
      </c>
      <c r="D37" s="14">
        <v>0.90759075907590758</v>
      </c>
      <c r="E37" s="124">
        <v>275</v>
      </c>
      <c r="F37" s="14">
        <v>0.90759075907590758</v>
      </c>
      <c r="G37" s="124">
        <v>51</v>
      </c>
      <c r="H37" s="14">
        <v>0.16831683168316833</v>
      </c>
      <c r="I37" s="124">
        <v>274</v>
      </c>
      <c r="J37" s="14">
        <v>0.90429042904290424</v>
      </c>
      <c r="K37" s="124">
        <v>274</v>
      </c>
      <c r="L37" s="14">
        <v>0.90429042904290424</v>
      </c>
      <c r="M37" s="124">
        <v>278</v>
      </c>
      <c r="N37" s="14">
        <v>0.91749174917491749</v>
      </c>
      <c r="O37" s="124">
        <v>292</v>
      </c>
      <c r="P37" s="14">
        <v>0.9636963696369637</v>
      </c>
      <c r="Q37" s="124">
        <v>108</v>
      </c>
      <c r="R37" s="14">
        <v>0.35643564356435642</v>
      </c>
      <c r="S37" s="134">
        <v>303</v>
      </c>
      <c r="T37" s="124">
        <v>347</v>
      </c>
      <c r="U37" s="14">
        <v>1.1452145214521452</v>
      </c>
      <c r="V37" s="124">
        <v>306</v>
      </c>
      <c r="W37" s="14">
        <v>1.0099009900990099</v>
      </c>
      <c r="X37" s="124">
        <v>343</v>
      </c>
      <c r="Y37" s="14">
        <v>1.1320132013201321</v>
      </c>
      <c r="Z37" s="124">
        <v>332</v>
      </c>
      <c r="AA37" s="14">
        <v>1.0957095709570956</v>
      </c>
      <c r="AB37" s="124">
        <v>253</v>
      </c>
      <c r="AC37" s="14">
        <v>0.83498349834983498</v>
      </c>
      <c r="AD37" s="124">
        <v>296</v>
      </c>
      <c r="AE37" s="104">
        <v>0.97689768976897695</v>
      </c>
      <c r="AF37" s="134">
        <v>245</v>
      </c>
      <c r="AG37" s="124">
        <v>40</v>
      </c>
      <c r="AH37" s="14">
        <v>0.16326530612244897</v>
      </c>
      <c r="AI37" s="134">
        <v>303</v>
      </c>
      <c r="AJ37" s="124">
        <v>251</v>
      </c>
      <c r="AK37" s="14">
        <v>0.82838283828382842</v>
      </c>
      <c r="AL37" s="124">
        <v>154</v>
      </c>
      <c r="AM37" s="14">
        <v>0.5082508250825083</v>
      </c>
    </row>
    <row r="38" spans="1:39" x14ac:dyDescent="0.2">
      <c r="A38" s="93" t="s">
        <v>42</v>
      </c>
      <c r="B38" s="133">
        <v>226</v>
      </c>
      <c r="C38" s="123">
        <v>235</v>
      </c>
      <c r="D38" s="9">
        <v>1.0398230088495575</v>
      </c>
      <c r="E38" s="123">
        <v>234</v>
      </c>
      <c r="F38" s="9">
        <v>1.0353982300884956</v>
      </c>
      <c r="G38" s="123">
        <v>64</v>
      </c>
      <c r="H38" s="9">
        <v>0.2831858407079646</v>
      </c>
      <c r="I38" s="123">
        <v>234</v>
      </c>
      <c r="J38" s="9">
        <v>1.0353982300884956</v>
      </c>
      <c r="K38" s="123">
        <v>234</v>
      </c>
      <c r="L38" s="9">
        <v>1.0353982300884956</v>
      </c>
      <c r="M38" s="123">
        <v>222</v>
      </c>
      <c r="N38" s="9">
        <v>0.98230088495575218</v>
      </c>
      <c r="O38" s="123">
        <v>228</v>
      </c>
      <c r="P38" s="9">
        <v>1.0088495575221239</v>
      </c>
      <c r="Q38" s="123">
        <v>108</v>
      </c>
      <c r="R38" s="9">
        <v>0.47787610619469029</v>
      </c>
      <c r="S38" s="133">
        <v>238</v>
      </c>
      <c r="T38" s="123">
        <v>240</v>
      </c>
      <c r="U38" s="9">
        <v>1.0084033613445378</v>
      </c>
      <c r="V38" s="123">
        <v>238</v>
      </c>
      <c r="W38" s="9">
        <v>1</v>
      </c>
      <c r="X38" s="123">
        <v>247</v>
      </c>
      <c r="Y38" s="9">
        <v>1.0378151260504203</v>
      </c>
      <c r="Z38" s="123">
        <v>245</v>
      </c>
      <c r="AA38" s="9">
        <v>1.0294117647058822</v>
      </c>
      <c r="AB38" s="123">
        <v>120</v>
      </c>
      <c r="AC38" s="9">
        <v>0.50420168067226889</v>
      </c>
      <c r="AD38" s="123">
        <v>234</v>
      </c>
      <c r="AE38" s="101">
        <v>0.98319327731092432</v>
      </c>
      <c r="AF38" s="133">
        <v>187</v>
      </c>
      <c r="AG38" s="123">
        <v>25</v>
      </c>
      <c r="AH38" s="9">
        <v>0.13368983957219252</v>
      </c>
      <c r="AI38" s="133">
        <v>226</v>
      </c>
      <c r="AJ38" s="123">
        <v>169</v>
      </c>
      <c r="AK38" s="9">
        <v>0.74778761061946908</v>
      </c>
      <c r="AL38" s="123">
        <v>168</v>
      </c>
      <c r="AM38" s="9">
        <v>0.74336283185840712</v>
      </c>
    </row>
    <row r="39" spans="1:39" x14ac:dyDescent="0.2">
      <c r="A39" s="94" t="s">
        <v>43</v>
      </c>
      <c r="B39" s="134">
        <v>120</v>
      </c>
      <c r="C39" s="124">
        <v>103</v>
      </c>
      <c r="D39" s="14">
        <v>0.85833333333333328</v>
      </c>
      <c r="E39" s="124">
        <v>103</v>
      </c>
      <c r="F39" s="14">
        <v>0.85833333333333328</v>
      </c>
      <c r="G39" s="124">
        <v>7</v>
      </c>
      <c r="H39" s="14">
        <v>5.8333333333333334E-2</v>
      </c>
      <c r="I39" s="124">
        <v>103</v>
      </c>
      <c r="J39" s="14">
        <v>0.85833333333333328</v>
      </c>
      <c r="K39" s="124">
        <v>103</v>
      </c>
      <c r="L39" s="14">
        <v>0.85833333333333328</v>
      </c>
      <c r="M39" s="124">
        <v>100</v>
      </c>
      <c r="N39" s="14">
        <v>0.83333333333333337</v>
      </c>
      <c r="O39" s="124">
        <v>102</v>
      </c>
      <c r="P39" s="14">
        <v>0.85</v>
      </c>
      <c r="Q39" s="124">
        <v>90</v>
      </c>
      <c r="R39" s="14">
        <v>0.75</v>
      </c>
      <c r="S39" s="134">
        <v>126</v>
      </c>
      <c r="T39" s="124">
        <v>112</v>
      </c>
      <c r="U39" s="14">
        <v>0.88888888888888884</v>
      </c>
      <c r="V39" s="124">
        <v>109</v>
      </c>
      <c r="W39" s="14">
        <v>0.86507936507936511</v>
      </c>
      <c r="X39" s="124">
        <v>112</v>
      </c>
      <c r="Y39" s="14">
        <v>0.88888888888888884</v>
      </c>
      <c r="Z39" s="124">
        <v>112</v>
      </c>
      <c r="AA39" s="14">
        <v>0.88888888888888884</v>
      </c>
      <c r="AB39" s="124">
        <v>114</v>
      </c>
      <c r="AC39" s="14">
        <v>0.90476190476190477</v>
      </c>
      <c r="AD39" s="124">
        <v>109</v>
      </c>
      <c r="AE39" s="104">
        <v>0.86507936507936511</v>
      </c>
      <c r="AF39" s="134">
        <v>71</v>
      </c>
      <c r="AG39" s="124">
        <v>43</v>
      </c>
      <c r="AH39" s="14">
        <v>0.60563380281690138</v>
      </c>
      <c r="AI39" s="134">
        <v>120</v>
      </c>
      <c r="AJ39" s="124">
        <v>72</v>
      </c>
      <c r="AK39" s="14">
        <v>0.6</v>
      </c>
      <c r="AL39" s="124">
        <v>67</v>
      </c>
      <c r="AM39" s="14">
        <v>0.55833333333333335</v>
      </c>
    </row>
    <row r="40" spans="1:39" x14ac:dyDescent="0.2">
      <c r="A40" s="93" t="s">
        <v>44</v>
      </c>
      <c r="B40" s="133">
        <v>462</v>
      </c>
      <c r="C40" s="123">
        <v>454</v>
      </c>
      <c r="D40" s="9">
        <v>0.98268398268398272</v>
      </c>
      <c r="E40" s="123">
        <v>450</v>
      </c>
      <c r="F40" s="9">
        <v>0.97402597402597402</v>
      </c>
      <c r="G40" s="123">
        <v>92</v>
      </c>
      <c r="H40" s="9">
        <v>0.19913419913419914</v>
      </c>
      <c r="I40" s="123">
        <v>446</v>
      </c>
      <c r="J40" s="9">
        <v>0.96536796536796532</v>
      </c>
      <c r="K40" s="123">
        <v>446</v>
      </c>
      <c r="L40" s="9">
        <v>0.96536796536796532</v>
      </c>
      <c r="M40" s="123">
        <v>415</v>
      </c>
      <c r="N40" s="9">
        <v>0.89826839826839822</v>
      </c>
      <c r="O40" s="123">
        <v>484</v>
      </c>
      <c r="P40" s="9">
        <v>1.0476190476190477</v>
      </c>
      <c r="Q40" s="123">
        <v>135</v>
      </c>
      <c r="R40" s="9">
        <v>0.29220779220779219</v>
      </c>
      <c r="S40" s="133">
        <v>491</v>
      </c>
      <c r="T40" s="123">
        <v>506</v>
      </c>
      <c r="U40" s="9">
        <v>1.030549898167006</v>
      </c>
      <c r="V40" s="123">
        <v>390</v>
      </c>
      <c r="W40" s="9">
        <v>0.79429735234215881</v>
      </c>
      <c r="X40" s="123">
        <v>512</v>
      </c>
      <c r="Y40" s="9">
        <v>1.0427698574338085</v>
      </c>
      <c r="Z40" s="123">
        <v>495</v>
      </c>
      <c r="AA40" s="9">
        <v>1.0081466395112015</v>
      </c>
      <c r="AB40" s="123">
        <v>289</v>
      </c>
      <c r="AC40" s="9">
        <v>0.58859470468431774</v>
      </c>
      <c r="AD40" s="123">
        <v>390</v>
      </c>
      <c r="AE40" s="101">
        <v>0.79429735234215881</v>
      </c>
      <c r="AF40" s="133">
        <v>297</v>
      </c>
      <c r="AG40" s="123">
        <v>30</v>
      </c>
      <c r="AH40" s="9">
        <v>0.10101010101010101</v>
      </c>
      <c r="AI40" s="133">
        <v>462</v>
      </c>
      <c r="AJ40" s="123">
        <v>392</v>
      </c>
      <c r="AK40" s="9">
        <v>0.84848484848484851</v>
      </c>
      <c r="AL40" s="123">
        <v>389</v>
      </c>
      <c r="AM40" s="9">
        <v>0.84199134199134196</v>
      </c>
    </row>
    <row r="41" spans="1:39" x14ac:dyDescent="0.2">
      <c r="A41" s="94" t="s">
        <v>45</v>
      </c>
      <c r="B41" s="134">
        <v>196</v>
      </c>
      <c r="C41" s="124">
        <v>179</v>
      </c>
      <c r="D41" s="14">
        <v>0.91326530612244894</v>
      </c>
      <c r="E41" s="124">
        <v>179</v>
      </c>
      <c r="F41" s="14">
        <v>0.91326530612244894</v>
      </c>
      <c r="G41" s="124">
        <v>51</v>
      </c>
      <c r="H41" s="14">
        <v>0.26020408163265307</v>
      </c>
      <c r="I41" s="124">
        <v>179</v>
      </c>
      <c r="J41" s="14">
        <v>0.91326530612244894</v>
      </c>
      <c r="K41" s="124">
        <v>179</v>
      </c>
      <c r="L41" s="14">
        <v>0.91326530612244894</v>
      </c>
      <c r="M41" s="124">
        <v>179</v>
      </c>
      <c r="N41" s="14">
        <v>0.91326530612244894</v>
      </c>
      <c r="O41" s="124">
        <v>179</v>
      </c>
      <c r="P41" s="14">
        <v>0.91326530612244894</v>
      </c>
      <c r="Q41" s="124">
        <v>124</v>
      </c>
      <c r="R41" s="14">
        <v>0.63265306122448983</v>
      </c>
      <c r="S41" s="134">
        <v>226</v>
      </c>
      <c r="T41" s="124">
        <v>215</v>
      </c>
      <c r="U41" s="14">
        <v>0.95132743362831862</v>
      </c>
      <c r="V41" s="124">
        <v>229</v>
      </c>
      <c r="W41" s="14">
        <v>1.0132743362831858</v>
      </c>
      <c r="X41" s="124">
        <v>217</v>
      </c>
      <c r="Y41" s="14">
        <v>0.96017699115044253</v>
      </c>
      <c r="Z41" s="124">
        <v>227</v>
      </c>
      <c r="AA41" s="14">
        <v>1.0044247787610618</v>
      </c>
      <c r="AB41" s="124">
        <v>150</v>
      </c>
      <c r="AC41" s="14">
        <v>0.66371681415929207</v>
      </c>
      <c r="AD41" s="124">
        <v>215</v>
      </c>
      <c r="AE41" s="104">
        <v>0.95132743362831862</v>
      </c>
      <c r="AF41" s="134">
        <v>182</v>
      </c>
      <c r="AG41" s="124">
        <v>64</v>
      </c>
      <c r="AH41" s="14">
        <v>0.35164835164835168</v>
      </c>
      <c r="AI41" s="134">
        <v>196</v>
      </c>
      <c r="AJ41" s="124">
        <v>171</v>
      </c>
      <c r="AK41" s="14">
        <v>0.87244897959183676</v>
      </c>
      <c r="AL41" s="124">
        <v>158</v>
      </c>
      <c r="AM41" s="14">
        <v>0.80612244897959184</v>
      </c>
    </row>
    <row r="42" spans="1:39" x14ac:dyDescent="0.2">
      <c r="A42" s="93" t="s">
        <v>46</v>
      </c>
      <c r="B42" s="133">
        <v>71</v>
      </c>
      <c r="C42" s="123">
        <v>60</v>
      </c>
      <c r="D42" s="9">
        <v>0.84507042253521125</v>
      </c>
      <c r="E42" s="123">
        <v>61</v>
      </c>
      <c r="F42" s="9">
        <v>0.85915492957746475</v>
      </c>
      <c r="G42" s="123">
        <v>1</v>
      </c>
      <c r="H42" s="9">
        <v>1.4084507042253521E-2</v>
      </c>
      <c r="I42" s="123">
        <v>61</v>
      </c>
      <c r="J42" s="9">
        <v>0.85915492957746475</v>
      </c>
      <c r="K42" s="123">
        <v>61</v>
      </c>
      <c r="L42" s="9">
        <v>0.85915492957746475</v>
      </c>
      <c r="M42" s="123">
        <v>52</v>
      </c>
      <c r="N42" s="9">
        <v>0.73239436619718312</v>
      </c>
      <c r="O42" s="123">
        <v>52</v>
      </c>
      <c r="P42" s="9">
        <v>0.73239436619718312</v>
      </c>
      <c r="Q42" s="123">
        <v>39</v>
      </c>
      <c r="R42" s="9">
        <v>0.54929577464788737</v>
      </c>
      <c r="S42" s="133">
        <v>75</v>
      </c>
      <c r="T42" s="123">
        <v>82</v>
      </c>
      <c r="U42" s="9">
        <v>1.0933333333333333</v>
      </c>
      <c r="V42" s="123">
        <v>80</v>
      </c>
      <c r="W42" s="9">
        <v>1.0666666666666667</v>
      </c>
      <c r="X42" s="123">
        <v>87</v>
      </c>
      <c r="Y42" s="9">
        <v>1.1599999999999999</v>
      </c>
      <c r="Z42" s="123">
        <v>85</v>
      </c>
      <c r="AA42" s="9">
        <v>1.1333333333333333</v>
      </c>
      <c r="AB42" s="123">
        <v>74</v>
      </c>
      <c r="AC42" s="9">
        <v>0.98666666666666669</v>
      </c>
      <c r="AD42" s="123">
        <v>84</v>
      </c>
      <c r="AE42" s="101">
        <v>1.1200000000000001</v>
      </c>
      <c r="AF42" s="133">
        <v>90</v>
      </c>
      <c r="AG42" s="123">
        <v>12</v>
      </c>
      <c r="AH42" s="9">
        <v>0.13333333333333333</v>
      </c>
      <c r="AI42" s="133">
        <v>71</v>
      </c>
      <c r="AJ42" s="123">
        <v>25</v>
      </c>
      <c r="AK42" s="9">
        <v>0.352112676056338</v>
      </c>
      <c r="AL42" s="123">
        <v>38</v>
      </c>
      <c r="AM42" s="9">
        <v>0.53521126760563376</v>
      </c>
    </row>
    <row r="43" spans="1:39" x14ac:dyDescent="0.2">
      <c r="A43" s="94" t="s">
        <v>47</v>
      </c>
      <c r="B43" s="134">
        <v>619</v>
      </c>
      <c r="C43" s="124">
        <v>679</v>
      </c>
      <c r="D43" s="14">
        <v>1.0969305331179322</v>
      </c>
      <c r="E43" s="124">
        <v>683</v>
      </c>
      <c r="F43" s="14">
        <v>1.1033925686591277</v>
      </c>
      <c r="G43" s="124">
        <v>159</v>
      </c>
      <c r="H43" s="14">
        <v>0.25686591276252019</v>
      </c>
      <c r="I43" s="124">
        <v>674</v>
      </c>
      <c r="J43" s="14">
        <v>1.0888529886914378</v>
      </c>
      <c r="K43" s="124">
        <v>674</v>
      </c>
      <c r="L43" s="14">
        <v>1.0888529886914378</v>
      </c>
      <c r="M43" s="124">
        <v>659</v>
      </c>
      <c r="N43" s="14">
        <v>1.0646203554119547</v>
      </c>
      <c r="O43" s="124">
        <v>722</v>
      </c>
      <c r="P43" s="14">
        <v>1.1663974151857834</v>
      </c>
      <c r="Q43" s="124">
        <v>202</v>
      </c>
      <c r="R43" s="14">
        <v>0.32633279483037159</v>
      </c>
      <c r="S43" s="134">
        <v>635</v>
      </c>
      <c r="T43" s="124">
        <v>649</v>
      </c>
      <c r="U43" s="14">
        <v>1.0220472440944881</v>
      </c>
      <c r="V43" s="124">
        <v>559</v>
      </c>
      <c r="W43" s="14">
        <v>0.88031496062992121</v>
      </c>
      <c r="X43" s="124">
        <v>649</v>
      </c>
      <c r="Y43" s="14">
        <v>1.0220472440944881</v>
      </c>
      <c r="Z43" s="124">
        <v>636</v>
      </c>
      <c r="AA43" s="14">
        <v>1.0015748031496063</v>
      </c>
      <c r="AB43" s="124">
        <v>453</v>
      </c>
      <c r="AC43" s="14">
        <v>0.71338582677165352</v>
      </c>
      <c r="AD43" s="124">
        <v>598</v>
      </c>
      <c r="AE43" s="104">
        <v>0.94173228346456694</v>
      </c>
      <c r="AF43" s="134">
        <v>363</v>
      </c>
      <c r="AG43" s="124">
        <v>39</v>
      </c>
      <c r="AH43" s="14">
        <v>0.10743801652892562</v>
      </c>
      <c r="AI43" s="134">
        <v>619</v>
      </c>
      <c r="AJ43" s="124">
        <v>518</v>
      </c>
      <c r="AK43" s="14">
        <v>0.83683360258481421</v>
      </c>
      <c r="AL43" s="124">
        <v>445</v>
      </c>
      <c r="AM43" s="14">
        <v>0.71890145395799676</v>
      </c>
    </row>
    <row r="44" spans="1:39" x14ac:dyDescent="0.2">
      <c r="A44" s="93" t="s">
        <v>48</v>
      </c>
      <c r="B44" s="133">
        <v>195</v>
      </c>
      <c r="C44" s="123">
        <v>204</v>
      </c>
      <c r="D44" s="9">
        <v>1.0461538461538462</v>
      </c>
      <c r="E44" s="123">
        <v>203</v>
      </c>
      <c r="F44" s="9">
        <v>1.0410256410256411</v>
      </c>
      <c r="G44" s="123">
        <v>17</v>
      </c>
      <c r="H44" s="9">
        <v>8.7179487179487175E-2</v>
      </c>
      <c r="I44" s="123">
        <v>203</v>
      </c>
      <c r="J44" s="9">
        <v>1.0410256410256411</v>
      </c>
      <c r="K44" s="123">
        <v>203</v>
      </c>
      <c r="L44" s="9">
        <v>1.0410256410256411</v>
      </c>
      <c r="M44" s="123">
        <v>191</v>
      </c>
      <c r="N44" s="9">
        <v>0.97948717948717945</v>
      </c>
      <c r="O44" s="123">
        <v>194</v>
      </c>
      <c r="P44" s="9">
        <v>0.99487179487179489</v>
      </c>
      <c r="Q44" s="123">
        <v>96</v>
      </c>
      <c r="R44" s="9">
        <v>0.49230769230769234</v>
      </c>
      <c r="S44" s="133">
        <v>201</v>
      </c>
      <c r="T44" s="123">
        <v>228</v>
      </c>
      <c r="U44" s="9">
        <v>1.1343283582089552</v>
      </c>
      <c r="V44" s="123">
        <v>217</v>
      </c>
      <c r="W44" s="9">
        <v>1.0796019900497513</v>
      </c>
      <c r="X44" s="123">
        <v>221</v>
      </c>
      <c r="Y44" s="9">
        <v>1.099502487562189</v>
      </c>
      <c r="Z44" s="123">
        <v>218</v>
      </c>
      <c r="AA44" s="9">
        <v>1.0845771144278606</v>
      </c>
      <c r="AB44" s="123">
        <v>205</v>
      </c>
      <c r="AC44" s="9">
        <v>1.0199004975124377</v>
      </c>
      <c r="AD44" s="123">
        <v>208</v>
      </c>
      <c r="AE44" s="101">
        <v>1.0348258706467661</v>
      </c>
      <c r="AF44" s="133">
        <v>101</v>
      </c>
      <c r="AG44" s="123">
        <v>23</v>
      </c>
      <c r="AH44" s="9">
        <v>0.22772277227722773</v>
      </c>
      <c r="AI44" s="133">
        <v>195</v>
      </c>
      <c r="AJ44" s="123">
        <v>132</v>
      </c>
      <c r="AK44" s="9">
        <v>0.67692307692307696</v>
      </c>
      <c r="AL44" s="123">
        <v>108</v>
      </c>
      <c r="AM44" s="9">
        <v>0.55384615384615388</v>
      </c>
    </row>
    <row r="45" spans="1:39" x14ac:dyDescent="0.2">
      <c r="A45" s="94" t="s">
        <v>49</v>
      </c>
      <c r="B45" s="134">
        <v>75</v>
      </c>
      <c r="C45" s="124">
        <v>72</v>
      </c>
      <c r="D45" s="14">
        <v>0.96</v>
      </c>
      <c r="E45" s="124">
        <v>72</v>
      </c>
      <c r="F45" s="14">
        <v>0.96</v>
      </c>
      <c r="G45" s="124">
        <v>8</v>
      </c>
      <c r="H45" s="14">
        <v>0.10666666666666667</v>
      </c>
      <c r="I45" s="124">
        <v>72</v>
      </c>
      <c r="J45" s="14">
        <v>0.96</v>
      </c>
      <c r="K45" s="124">
        <v>72</v>
      </c>
      <c r="L45" s="14">
        <v>0.96</v>
      </c>
      <c r="M45" s="124">
        <v>75</v>
      </c>
      <c r="N45" s="14">
        <v>1</v>
      </c>
      <c r="O45" s="124">
        <v>75</v>
      </c>
      <c r="P45" s="14">
        <v>1</v>
      </c>
      <c r="Q45" s="124">
        <v>52</v>
      </c>
      <c r="R45" s="14">
        <v>0.69333333333333336</v>
      </c>
      <c r="S45" s="134">
        <v>75</v>
      </c>
      <c r="T45" s="124">
        <v>75</v>
      </c>
      <c r="U45" s="14">
        <v>1</v>
      </c>
      <c r="V45" s="124">
        <v>59</v>
      </c>
      <c r="W45" s="14">
        <v>0.78666666666666663</v>
      </c>
      <c r="X45" s="124">
        <v>76</v>
      </c>
      <c r="Y45" s="14">
        <v>1.0133333333333334</v>
      </c>
      <c r="Z45" s="124">
        <v>78</v>
      </c>
      <c r="AA45" s="14">
        <v>1.04</v>
      </c>
      <c r="AB45" s="124">
        <v>19</v>
      </c>
      <c r="AC45" s="14">
        <v>0.25333333333333335</v>
      </c>
      <c r="AD45" s="124">
        <v>80</v>
      </c>
      <c r="AE45" s="104">
        <v>1.0666666666666667</v>
      </c>
      <c r="AF45" s="134">
        <v>66</v>
      </c>
      <c r="AG45" s="124">
        <v>16</v>
      </c>
      <c r="AH45" s="14">
        <v>0.24242424242424243</v>
      </c>
      <c r="AI45" s="134">
        <v>75</v>
      </c>
      <c r="AJ45" s="124">
        <v>59</v>
      </c>
      <c r="AK45" s="14">
        <v>0.78666666666666663</v>
      </c>
      <c r="AL45" s="124">
        <v>59</v>
      </c>
      <c r="AM45" s="14">
        <v>0.78666666666666663</v>
      </c>
    </row>
    <row r="46" spans="1:39" ht="13.5" thickBot="1" x14ac:dyDescent="0.25">
      <c r="A46" s="118" t="s">
        <v>40</v>
      </c>
      <c r="B46" s="136">
        <v>186</v>
      </c>
      <c r="C46" s="128">
        <v>170</v>
      </c>
      <c r="D46" s="129">
        <v>0.91397849462365588</v>
      </c>
      <c r="E46" s="128">
        <v>171</v>
      </c>
      <c r="F46" s="129">
        <v>0.91935483870967738</v>
      </c>
      <c r="G46" s="128">
        <v>1063</v>
      </c>
      <c r="H46" s="129">
        <v>5.71505376344086</v>
      </c>
      <c r="I46" s="128">
        <v>170</v>
      </c>
      <c r="J46" s="129">
        <v>0.91397849462365588</v>
      </c>
      <c r="K46" s="128">
        <v>170</v>
      </c>
      <c r="L46" s="129">
        <v>0.91397849462365588</v>
      </c>
      <c r="M46" s="128">
        <v>165</v>
      </c>
      <c r="N46" s="129">
        <v>0.88709677419354838</v>
      </c>
      <c r="O46" s="128">
        <v>176</v>
      </c>
      <c r="P46" s="129">
        <v>0.94623655913978499</v>
      </c>
      <c r="Q46" s="128">
        <v>74</v>
      </c>
      <c r="R46" s="129">
        <v>0.39784946236559138</v>
      </c>
      <c r="S46" s="136">
        <v>201</v>
      </c>
      <c r="T46" s="128">
        <v>194</v>
      </c>
      <c r="U46" s="129">
        <v>0.96517412935323388</v>
      </c>
      <c r="V46" s="128">
        <v>157</v>
      </c>
      <c r="W46" s="129">
        <v>0.78109452736318408</v>
      </c>
      <c r="X46" s="128">
        <v>198</v>
      </c>
      <c r="Y46" s="129">
        <v>0.9850746268656716</v>
      </c>
      <c r="Z46" s="128">
        <v>197</v>
      </c>
      <c r="AA46" s="129">
        <v>0.98009950248756217</v>
      </c>
      <c r="AB46" s="128">
        <v>147</v>
      </c>
      <c r="AC46" s="129">
        <v>0.73134328358208955</v>
      </c>
      <c r="AD46" s="128">
        <v>200</v>
      </c>
      <c r="AE46" s="120">
        <v>0.99502487562189057</v>
      </c>
      <c r="AF46" s="136">
        <v>196</v>
      </c>
      <c r="AG46" s="128">
        <v>9</v>
      </c>
      <c r="AH46" s="129">
        <v>4.5918367346938778E-2</v>
      </c>
      <c r="AI46" s="136">
        <v>186</v>
      </c>
      <c r="AJ46" s="128">
        <v>110</v>
      </c>
      <c r="AK46" s="129">
        <v>0.59139784946236562</v>
      </c>
      <c r="AL46" s="128">
        <v>91</v>
      </c>
      <c r="AM46" s="129">
        <v>0.489247311827957</v>
      </c>
    </row>
    <row r="47" spans="1:39" x14ac:dyDescent="0.2">
      <c r="A47" s="109" t="s">
        <v>50</v>
      </c>
      <c r="B47" s="113">
        <f>SUM(B48:B66)</f>
        <v>2404</v>
      </c>
      <c r="C47" s="126">
        <f>SUM(C48:C66)</f>
        <v>2278</v>
      </c>
      <c r="D47" s="127">
        <f t="shared" ref="D47" si="53">C47/B47</f>
        <v>0.94758735440931785</v>
      </c>
      <c r="E47" s="126">
        <f>SUM(E48:E66)</f>
        <v>2282</v>
      </c>
      <c r="F47" s="127">
        <f t="shared" ref="F47" si="54">E47/B47</f>
        <v>0.94925124792013316</v>
      </c>
      <c r="G47" s="126">
        <f>SUM(G48:G66)</f>
        <v>1508</v>
      </c>
      <c r="H47" s="127">
        <f t="shared" ref="H47" si="55">G47/B47</f>
        <v>0.62728785357737105</v>
      </c>
      <c r="I47" s="126">
        <f>SUM(I48:I66)</f>
        <v>2278</v>
      </c>
      <c r="J47" s="127">
        <f t="shared" ref="J47" si="56">I47/B47</f>
        <v>0.94758735440931785</v>
      </c>
      <c r="K47" s="126">
        <f>SUM(K48:K66)</f>
        <v>2278</v>
      </c>
      <c r="L47" s="127">
        <f>K47/B47</f>
        <v>0.94758735440931785</v>
      </c>
      <c r="M47" s="126">
        <f>SUM(M48:M66)</f>
        <v>2126</v>
      </c>
      <c r="N47" s="127">
        <f t="shared" ref="N47" si="57">M47/B47</f>
        <v>0.8843594009983361</v>
      </c>
      <c r="O47" s="126">
        <f>SUM(O48:O66)</f>
        <v>2278</v>
      </c>
      <c r="P47" s="127">
        <f t="shared" ref="P47" si="58">O47/B47</f>
        <v>0.94758735440931785</v>
      </c>
      <c r="Q47" s="126">
        <f>SUM(Q48:Q66)</f>
        <v>1169</v>
      </c>
      <c r="R47" s="127">
        <f t="shared" ref="R47" si="59">Q47/(B47)</f>
        <v>0.48627287853577372</v>
      </c>
      <c r="S47" s="113">
        <f>SUM(S48:S66)</f>
        <v>2552</v>
      </c>
      <c r="T47" s="126">
        <f>SUM(T48:T66)</f>
        <v>2606</v>
      </c>
      <c r="U47" s="127">
        <f t="shared" ref="U47" si="60">T47/S47</f>
        <v>1.0211598746081505</v>
      </c>
      <c r="V47" s="126">
        <f>SUM(V48:V66)</f>
        <v>2482</v>
      </c>
      <c r="W47" s="127">
        <f>V47/S47</f>
        <v>0.97257053291536055</v>
      </c>
      <c r="X47" s="126">
        <f>SUM(X48:X66)</f>
        <v>2582</v>
      </c>
      <c r="Y47" s="127">
        <f t="shared" ref="Y47" si="61">X47/S47</f>
        <v>1.011755485893417</v>
      </c>
      <c r="Z47" s="126">
        <f>SUM(Z48:Z66)</f>
        <v>2544</v>
      </c>
      <c r="AA47" s="127">
        <f t="shared" ref="AA47" si="62">Z47/S47</f>
        <v>0.99686520376175547</v>
      </c>
      <c r="AB47" s="126">
        <f>SUM(AB48:AB66)</f>
        <v>2016</v>
      </c>
      <c r="AC47" s="127">
        <f>AB47/S47</f>
        <v>0.78996865203761757</v>
      </c>
      <c r="AD47" s="126">
        <f>SUM(AD48:AD66)</f>
        <v>2441</v>
      </c>
      <c r="AE47" s="114">
        <f t="shared" ref="AE47" si="63">AD47/S47</f>
        <v>0.95650470219435735</v>
      </c>
      <c r="AF47" s="113">
        <f>SUM(AF48:AF66)</f>
        <v>1859</v>
      </c>
      <c r="AG47" s="126">
        <f>SUM(AG48:AG66)</f>
        <v>432</v>
      </c>
      <c r="AH47" s="127">
        <f t="shared" si="15"/>
        <v>0.23238300161377085</v>
      </c>
      <c r="AI47" s="113">
        <f>SUM(AI48:AI66)</f>
        <v>2404</v>
      </c>
      <c r="AJ47" s="126">
        <f>SUM(AJ48:AJ66)</f>
        <v>1608</v>
      </c>
      <c r="AK47" s="127">
        <f t="shared" si="13"/>
        <v>0.6688851913477537</v>
      </c>
      <c r="AL47" s="126">
        <f>SUM(AL48:AL66)</f>
        <v>1445</v>
      </c>
      <c r="AM47" s="127">
        <f>AL47/AI47</f>
        <v>0.60108153078202997</v>
      </c>
    </row>
    <row r="48" spans="1:39" x14ac:dyDescent="0.2">
      <c r="A48" s="94" t="s">
        <v>52</v>
      </c>
      <c r="B48" s="134">
        <v>19</v>
      </c>
      <c r="C48" s="124">
        <v>18</v>
      </c>
      <c r="D48" s="14">
        <v>0.94736842105263153</v>
      </c>
      <c r="E48" s="124">
        <v>18</v>
      </c>
      <c r="F48" s="14">
        <v>0.94736842105263153</v>
      </c>
      <c r="G48" s="124">
        <v>0</v>
      </c>
      <c r="H48" s="14">
        <v>0</v>
      </c>
      <c r="I48" s="124">
        <v>18</v>
      </c>
      <c r="J48" s="14">
        <v>0.94736842105263153</v>
      </c>
      <c r="K48" s="124">
        <v>18</v>
      </c>
      <c r="L48" s="14">
        <v>0.94736842105263153</v>
      </c>
      <c r="M48" s="124">
        <v>18</v>
      </c>
      <c r="N48" s="14">
        <v>0.94736842105263153</v>
      </c>
      <c r="O48" s="124">
        <v>18</v>
      </c>
      <c r="P48" s="14">
        <v>0.94736842105263153</v>
      </c>
      <c r="Q48" s="124">
        <v>4</v>
      </c>
      <c r="R48" s="14">
        <v>0.21052631578947367</v>
      </c>
      <c r="S48" s="134">
        <v>20</v>
      </c>
      <c r="T48" s="124">
        <v>19</v>
      </c>
      <c r="U48" s="14">
        <v>0.95</v>
      </c>
      <c r="V48" s="124">
        <v>25</v>
      </c>
      <c r="W48" s="14">
        <v>1.25</v>
      </c>
      <c r="X48" s="124">
        <v>18</v>
      </c>
      <c r="Y48" s="14">
        <v>0.9</v>
      </c>
      <c r="Z48" s="124">
        <v>18</v>
      </c>
      <c r="AA48" s="14">
        <v>0.9</v>
      </c>
      <c r="AB48" s="124">
        <v>19</v>
      </c>
      <c r="AC48" s="14">
        <v>0.95</v>
      </c>
      <c r="AD48" s="124">
        <v>18</v>
      </c>
      <c r="AE48" s="104">
        <v>0.9</v>
      </c>
      <c r="AF48" s="134">
        <v>20</v>
      </c>
      <c r="AG48" s="124">
        <v>5</v>
      </c>
      <c r="AH48" s="14">
        <v>0.25</v>
      </c>
      <c r="AI48" s="134">
        <v>19</v>
      </c>
      <c r="AJ48" s="124">
        <v>7</v>
      </c>
      <c r="AK48" s="14">
        <v>0.36842105263157893</v>
      </c>
      <c r="AL48" s="124">
        <v>6</v>
      </c>
      <c r="AM48" s="14">
        <v>0.31578947368421051</v>
      </c>
    </row>
    <row r="49" spans="1:39" x14ac:dyDescent="0.2">
      <c r="A49" s="93" t="s">
        <v>51</v>
      </c>
      <c r="B49" s="133">
        <v>322</v>
      </c>
      <c r="C49" s="123">
        <v>290</v>
      </c>
      <c r="D49" s="9">
        <v>0.90062111801242239</v>
      </c>
      <c r="E49" s="123">
        <v>290</v>
      </c>
      <c r="F49" s="9">
        <v>0.90062111801242239</v>
      </c>
      <c r="G49" s="123">
        <v>1031</v>
      </c>
      <c r="H49" s="9">
        <v>3.201863354037267</v>
      </c>
      <c r="I49" s="123">
        <v>290</v>
      </c>
      <c r="J49" s="9">
        <v>0.90062111801242239</v>
      </c>
      <c r="K49" s="123">
        <v>290</v>
      </c>
      <c r="L49" s="9">
        <v>0.90062111801242239</v>
      </c>
      <c r="M49" s="123">
        <v>311</v>
      </c>
      <c r="N49" s="9">
        <v>0.96583850931677018</v>
      </c>
      <c r="O49" s="123">
        <v>315</v>
      </c>
      <c r="P49" s="9">
        <v>0.97826086956521741</v>
      </c>
      <c r="Q49" s="123">
        <v>134</v>
      </c>
      <c r="R49" s="9">
        <v>0.41614906832298137</v>
      </c>
      <c r="S49" s="133">
        <v>322</v>
      </c>
      <c r="T49" s="123">
        <v>347</v>
      </c>
      <c r="U49" s="9">
        <v>1.0776397515527951</v>
      </c>
      <c r="V49" s="123">
        <v>272</v>
      </c>
      <c r="W49" s="9">
        <v>0.84472049689440998</v>
      </c>
      <c r="X49" s="123">
        <v>347</v>
      </c>
      <c r="Y49" s="9">
        <v>1.0776397515527951</v>
      </c>
      <c r="Z49" s="123">
        <v>341</v>
      </c>
      <c r="AA49" s="9">
        <v>1.0590062111801242</v>
      </c>
      <c r="AB49" s="123">
        <v>290</v>
      </c>
      <c r="AC49" s="9">
        <v>0.90062111801242239</v>
      </c>
      <c r="AD49" s="123">
        <v>344</v>
      </c>
      <c r="AE49" s="101">
        <v>1.0683229813664596</v>
      </c>
      <c r="AF49" s="133">
        <v>207</v>
      </c>
      <c r="AG49" s="123">
        <v>33</v>
      </c>
      <c r="AH49" s="9">
        <v>0.15942028985507245</v>
      </c>
      <c r="AI49" s="133">
        <v>322</v>
      </c>
      <c r="AJ49" s="123">
        <v>331</v>
      </c>
      <c r="AK49" s="9">
        <v>1.0279503105590062</v>
      </c>
      <c r="AL49" s="123">
        <v>285</v>
      </c>
      <c r="AM49" s="9">
        <v>0.8850931677018633</v>
      </c>
    </row>
    <row r="50" spans="1:39" x14ac:dyDescent="0.2">
      <c r="A50" s="94" t="s">
        <v>53</v>
      </c>
      <c r="B50" s="134">
        <v>96</v>
      </c>
      <c r="C50" s="124">
        <v>96</v>
      </c>
      <c r="D50" s="14">
        <v>1</v>
      </c>
      <c r="E50" s="124">
        <v>96</v>
      </c>
      <c r="F50" s="14">
        <v>1</v>
      </c>
      <c r="G50" s="124">
        <v>9</v>
      </c>
      <c r="H50" s="14">
        <v>9.375E-2</v>
      </c>
      <c r="I50" s="124">
        <v>96</v>
      </c>
      <c r="J50" s="14">
        <v>1</v>
      </c>
      <c r="K50" s="124">
        <v>96</v>
      </c>
      <c r="L50" s="14">
        <v>1</v>
      </c>
      <c r="M50" s="124">
        <v>76</v>
      </c>
      <c r="N50" s="14">
        <v>0.79166666666666663</v>
      </c>
      <c r="O50" s="124">
        <v>75</v>
      </c>
      <c r="P50" s="14">
        <v>0.78125</v>
      </c>
      <c r="Q50" s="124">
        <v>85</v>
      </c>
      <c r="R50" s="14">
        <v>0.88541666666666663</v>
      </c>
      <c r="S50" s="134">
        <v>98</v>
      </c>
      <c r="T50" s="124">
        <v>104</v>
      </c>
      <c r="U50" s="14">
        <v>1.0612244897959184</v>
      </c>
      <c r="V50" s="124">
        <v>125</v>
      </c>
      <c r="W50" s="14">
        <v>1.2755102040816326</v>
      </c>
      <c r="X50" s="124">
        <v>99</v>
      </c>
      <c r="Y50" s="14">
        <v>1.010204081632653</v>
      </c>
      <c r="Z50" s="124">
        <v>95</v>
      </c>
      <c r="AA50" s="14">
        <v>0.96938775510204078</v>
      </c>
      <c r="AB50" s="124">
        <v>226</v>
      </c>
      <c r="AC50" s="14">
        <v>2.306122448979592</v>
      </c>
      <c r="AD50" s="124">
        <v>94</v>
      </c>
      <c r="AE50" s="104">
        <v>0.95918367346938771</v>
      </c>
      <c r="AF50" s="134">
        <v>64</v>
      </c>
      <c r="AG50" s="124">
        <v>46</v>
      </c>
      <c r="AH50" s="14">
        <v>0.71875</v>
      </c>
      <c r="AI50" s="134">
        <v>96</v>
      </c>
      <c r="AJ50" s="124">
        <v>67</v>
      </c>
      <c r="AK50" s="14">
        <v>0.69791666666666663</v>
      </c>
      <c r="AL50" s="124">
        <v>101</v>
      </c>
      <c r="AM50" s="14">
        <v>1.0520833333333333</v>
      </c>
    </row>
    <row r="51" spans="1:39" x14ac:dyDescent="0.2">
      <c r="A51" s="93" t="s">
        <v>54</v>
      </c>
      <c r="B51" s="133">
        <v>21</v>
      </c>
      <c r="C51" s="123">
        <v>18</v>
      </c>
      <c r="D51" s="9">
        <v>0.8571428571428571</v>
      </c>
      <c r="E51" s="123">
        <v>17</v>
      </c>
      <c r="F51" s="9">
        <v>0.80952380952380953</v>
      </c>
      <c r="G51" s="123">
        <v>3</v>
      </c>
      <c r="H51" s="9">
        <v>0.14285714285714285</v>
      </c>
      <c r="I51" s="123">
        <v>17</v>
      </c>
      <c r="J51" s="9">
        <v>0.80952380952380953</v>
      </c>
      <c r="K51" s="123">
        <v>17</v>
      </c>
      <c r="L51" s="9">
        <v>0.80952380952380953</v>
      </c>
      <c r="M51" s="123">
        <v>17</v>
      </c>
      <c r="N51" s="9">
        <v>0.80952380952380953</v>
      </c>
      <c r="O51" s="123">
        <v>19</v>
      </c>
      <c r="P51" s="9">
        <v>0.90476190476190477</v>
      </c>
      <c r="Q51" s="123">
        <v>6</v>
      </c>
      <c r="R51" s="9">
        <v>0.2857142857142857</v>
      </c>
      <c r="S51" s="133">
        <v>24</v>
      </c>
      <c r="T51" s="123">
        <v>20</v>
      </c>
      <c r="U51" s="9">
        <v>0.83333333333333337</v>
      </c>
      <c r="V51" s="123">
        <v>21</v>
      </c>
      <c r="W51" s="9">
        <v>0.875</v>
      </c>
      <c r="X51" s="123">
        <v>19</v>
      </c>
      <c r="Y51" s="9">
        <v>0.79166666666666663</v>
      </c>
      <c r="Z51" s="123">
        <v>19</v>
      </c>
      <c r="AA51" s="9">
        <v>0.79166666666666663</v>
      </c>
      <c r="AB51" s="123">
        <v>7</v>
      </c>
      <c r="AC51" s="9">
        <v>0.29166666666666669</v>
      </c>
      <c r="AD51" s="123">
        <v>18</v>
      </c>
      <c r="AE51" s="101">
        <v>0.75</v>
      </c>
      <c r="AF51" s="133">
        <v>34</v>
      </c>
      <c r="AG51" s="123">
        <v>5</v>
      </c>
      <c r="AH51" s="9">
        <v>0.14705882352941177</v>
      </c>
      <c r="AI51" s="133">
        <v>21</v>
      </c>
      <c r="AJ51" s="123">
        <v>13</v>
      </c>
      <c r="AK51" s="9">
        <v>0.61904761904761907</v>
      </c>
      <c r="AL51" s="123">
        <v>14</v>
      </c>
      <c r="AM51" s="9">
        <v>0.66666666666666663</v>
      </c>
    </row>
    <row r="52" spans="1:39" x14ac:dyDescent="0.2">
      <c r="A52" s="94" t="s">
        <v>55</v>
      </c>
      <c r="B52" s="134">
        <v>112</v>
      </c>
      <c r="C52" s="124">
        <v>113</v>
      </c>
      <c r="D52" s="14">
        <v>1.0089285714285714</v>
      </c>
      <c r="E52" s="124">
        <v>113</v>
      </c>
      <c r="F52" s="14">
        <v>1.0089285714285714</v>
      </c>
      <c r="G52" s="124">
        <v>11</v>
      </c>
      <c r="H52" s="14">
        <v>9.8214285714285712E-2</v>
      </c>
      <c r="I52" s="124">
        <v>113</v>
      </c>
      <c r="J52" s="14">
        <v>1.0089285714285714</v>
      </c>
      <c r="K52" s="124">
        <v>113</v>
      </c>
      <c r="L52" s="14">
        <v>1.0089285714285714</v>
      </c>
      <c r="M52" s="124">
        <v>93</v>
      </c>
      <c r="N52" s="14">
        <v>0.8303571428571429</v>
      </c>
      <c r="O52" s="124">
        <v>94</v>
      </c>
      <c r="P52" s="14">
        <v>0.8392857142857143</v>
      </c>
      <c r="Q52" s="124">
        <v>11</v>
      </c>
      <c r="R52" s="14">
        <v>9.8214285714285712E-2</v>
      </c>
      <c r="S52" s="134">
        <v>112</v>
      </c>
      <c r="T52" s="124">
        <v>133</v>
      </c>
      <c r="U52" s="14">
        <v>1.1875</v>
      </c>
      <c r="V52" s="124">
        <v>110</v>
      </c>
      <c r="W52" s="14">
        <v>0.9821428571428571</v>
      </c>
      <c r="X52" s="124">
        <v>124</v>
      </c>
      <c r="Y52" s="14">
        <v>1.1071428571428572</v>
      </c>
      <c r="Z52" s="124">
        <v>123</v>
      </c>
      <c r="AA52" s="14">
        <v>1.0982142857142858</v>
      </c>
      <c r="AB52" s="124">
        <v>55</v>
      </c>
      <c r="AC52" s="14">
        <v>0.49107142857142855</v>
      </c>
      <c r="AD52" s="124">
        <v>119</v>
      </c>
      <c r="AE52" s="104">
        <v>1.0625</v>
      </c>
      <c r="AF52" s="134">
        <v>94</v>
      </c>
      <c r="AG52" s="124">
        <v>10</v>
      </c>
      <c r="AH52" s="14">
        <v>0.10638297872340426</v>
      </c>
      <c r="AI52" s="134">
        <v>112</v>
      </c>
      <c r="AJ52" s="124">
        <v>69</v>
      </c>
      <c r="AK52" s="14">
        <v>0.6160714285714286</v>
      </c>
      <c r="AL52" s="124">
        <v>63</v>
      </c>
      <c r="AM52" s="14">
        <v>0.5625</v>
      </c>
    </row>
    <row r="53" spans="1:39" x14ac:dyDescent="0.2">
      <c r="A53" s="93" t="s">
        <v>113</v>
      </c>
      <c r="B53" s="133">
        <v>105</v>
      </c>
      <c r="C53" s="123">
        <v>98</v>
      </c>
      <c r="D53" s="9">
        <v>0.93333333333333335</v>
      </c>
      <c r="E53" s="123">
        <v>98</v>
      </c>
      <c r="F53" s="9">
        <v>0.93333333333333335</v>
      </c>
      <c r="G53" s="123">
        <v>5</v>
      </c>
      <c r="H53" s="9">
        <v>4.7619047619047616E-2</v>
      </c>
      <c r="I53" s="123">
        <v>98</v>
      </c>
      <c r="J53" s="9">
        <v>0.93333333333333335</v>
      </c>
      <c r="K53" s="123">
        <v>98</v>
      </c>
      <c r="L53" s="9">
        <v>0.93333333333333335</v>
      </c>
      <c r="M53" s="123">
        <v>93</v>
      </c>
      <c r="N53" s="9">
        <v>0.88571428571428568</v>
      </c>
      <c r="O53" s="123">
        <v>94</v>
      </c>
      <c r="P53" s="9">
        <v>0.89523809523809528</v>
      </c>
      <c r="Q53" s="123">
        <v>68</v>
      </c>
      <c r="R53" s="9">
        <v>0.64761904761904765</v>
      </c>
      <c r="S53" s="133">
        <v>106</v>
      </c>
      <c r="T53" s="123">
        <v>109</v>
      </c>
      <c r="U53" s="9">
        <v>1.0283018867924529</v>
      </c>
      <c r="V53" s="123">
        <v>104</v>
      </c>
      <c r="W53" s="9">
        <v>0.98113207547169812</v>
      </c>
      <c r="X53" s="123">
        <v>110</v>
      </c>
      <c r="Y53" s="9">
        <v>1.0377358490566038</v>
      </c>
      <c r="Z53" s="123">
        <v>110</v>
      </c>
      <c r="AA53" s="9">
        <v>1.0377358490566038</v>
      </c>
      <c r="AB53" s="123">
        <v>80</v>
      </c>
      <c r="AC53" s="9">
        <v>0.75471698113207553</v>
      </c>
      <c r="AD53" s="123">
        <v>111</v>
      </c>
      <c r="AE53" s="101">
        <v>1.0471698113207548</v>
      </c>
      <c r="AF53" s="133">
        <v>81</v>
      </c>
      <c r="AG53" s="123">
        <v>24</v>
      </c>
      <c r="AH53" s="9">
        <v>0.29629629629629628</v>
      </c>
      <c r="AI53" s="133">
        <v>105</v>
      </c>
      <c r="AJ53" s="123">
        <v>80</v>
      </c>
      <c r="AK53" s="9">
        <v>0.76190476190476186</v>
      </c>
      <c r="AL53" s="123">
        <v>65</v>
      </c>
      <c r="AM53" s="9">
        <v>0.61904761904761907</v>
      </c>
    </row>
    <row r="54" spans="1:39" x14ac:dyDescent="0.2">
      <c r="A54" s="94" t="s">
        <v>56</v>
      </c>
      <c r="B54" s="134">
        <v>178</v>
      </c>
      <c r="C54" s="124">
        <v>168</v>
      </c>
      <c r="D54" s="14">
        <v>0.9438202247191011</v>
      </c>
      <c r="E54" s="124">
        <v>168</v>
      </c>
      <c r="F54" s="14">
        <v>0.9438202247191011</v>
      </c>
      <c r="G54" s="124">
        <v>28</v>
      </c>
      <c r="H54" s="14">
        <v>0.15730337078651685</v>
      </c>
      <c r="I54" s="124">
        <v>168</v>
      </c>
      <c r="J54" s="14">
        <v>0.9438202247191011</v>
      </c>
      <c r="K54" s="124">
        <v>168</v>
      </c>
      <c r="L54" s="14">
        <v>0.9438202247191011</v>
      </c>
      <c r="M54" s="124">
        <v>154</v>
      </c>
      <c r="N54" s="14">
        <v>0.8651685393258427</v>
      </c>
      <c r="O54" s="124">
        <v>158</v>
      </c>
      <c r="P54" s="14">
        <v>0.88764044943820219</v>
      </c>
      <c r="Q54" s="124">
        <v>64</v>
      </c>
      <c r="R54" s="14">
        <v>0.3595505617977528</v>
      </c>
      <c r="S54" s="134">
        <v>178</v>
      </c>
      <c r="T54" s="124">
        <v>176</v>
      </c>
      <c r="U54" s="14">
        <v>0.9887640449438202</v>
      </c>
      <c r="V54" s="124">
        <v>193</v>
      </c>
      <c r="W54" s="14">
        <v>1.0842696629213484</v>
      </c>
      <c r="X54" s="124">
        <v>176</v>
      </c>
      <c r="Y54" s="14">
        <v>0.9887640449438202</v>
      </c>
      <c r="Z54" s="124">
        <v>176</v>
      </c>
      <c r="AA54" s="14">
        <v>0.9887640449438202</v>
      </c>
      <c r="AB54" s="124">
        <v>129</v>
      </c>
      <c r="AC54" s="14">
        <v>0.7247191011235955</v>
      </c>
      <c r="AD54" s="124">
        <v>183</v>
      </c>
      <c r="AE54" s="104">
        <v>1.0280898876404494</v>
      </c>
      <c r="AF54" s="134">
        <v>136</v>
      </c>
      <c r="AG54" s="124">
        <v>34</v>
      </c>
      <c r="AH54" s="14">
        <v>0.25</v>
      </c>
      <c r="AI54" s="134">
        <v>178</v>
      </c>
      <c r="AJ54" s="124">
        <v>116</v>
      </c>
      <c r="AK54" s="14">
        <v>0.651685393258427</v>
      </c>
      <c r="AL54" s="124">
        <v>94</v>
      </c>
      <c r="AM54" s="14">
        <v>0.5280898876404494</v>
      </c>
    </row>
    <row r="55" spans="1:39" x14ac:dyDescent="0.2">
      <c r="A55" s="93" t="s">
        <v>57</v>
      </c>
      <c r="B55" s="133">
        <v>333</v>
      </c>
      <c r="C55" s="123">
        <v>320</v>
      </c>
      <c r="D55" s="9">
        <v>0.96096096096096095</v>
      </c>
      <c r="E55" s="123">
        <v>321</v>
      </c>
      <c r="F55" s="9">
        <v>0.963963963963964</v>
      </c>
      <c r="G55" s="123">
        <v>148</v>
      </c>
      <c r="H55" s="9">
        <v>0.44444444444444442</v>
      </c>
      <c r="I55" s="123">
        <v>318</v>
      </c>
      <c r="J55" s="9">
        <v>0.95495495495495497</v>
      </c>
      <c r="K55" s="123">
        <v>318</v>
      </c>
      <c r="L55" s="9">
        <v>0.95495495495495497</v>
      </c>
      <c r="M55" s="123">
        <v>309</v>
      </c>
      <c r="N55" s="9">
        <v>0.92792792792792789</v>
      </c>
      <c r="O55" s="123">
        <v>348</v>
      </c>
      <c r="P55" s="9">
        <v>1.045045045045045</v>
      </c>
      <c r="Q55" s="123">
        <v>188</v>
      </c>
      <c r="R55" s="9">
        <v>0.56456456456456461</v>
      </c>
      <c r="S55" s="133">
        <v>390</v>
      </c>
      <c r="T55" s="123">
        <v>399</v>
      </c>
      <c r="U55" s="9">
        <v>1.023076923076923</v>
      </c>
      <c r="V55" s="123">
        <v>336</v>
      </c>
      <c r="W55" s="9">
        <v>0.86153846153846159</v>
      </c>
      <c r="X55" s="123">
        <v>381</v>
      </c>
      <c r="Y55" s="9">
        <v>0.97692307692307689</v>
      </c>
      <c r="Z55" s="123">
        <v>346</v>
      </c>
      <c r="AA55" s="9">
        <v>0.88717948717948714</v>
      </c>
      <c r="AB55" s="123">
        <v>262</v>
      </c>
      <c r="AC55" s="9">
        <v>0.67179487179487174</v>
      </c>
      <c r="AD55" s="123">
        <v>359</v>
      </c>
      <c r="AE55" s="101">
        <v>0.92051282051282046</v>
      </c>
      <c r="AF55" s="133">
        <v>268</v>
      </c>
      <c r="AG55" s="123">
        <v>18</v>
      </c>
      <c r="AH55" s="9">
        <v>6.7164179104477612E-2</v>
      </c>
      <c r="AI55" s="133">
        <v>333</v>
      </c>
      <c r="AJ55" s="123">
        <v>179</v>
      </c>
      <c r="AK55" s="9">
        <v>0.53753753753753752</v>
      </c>
      <c r="AL55" s="123">
        <v>165</v>
      </c>
      <c r="AM55" s="9">
        <v>0.49549549549549549</v>
      </c>
    </row>
    <row r="56" spans="1:39" x14ac:dyDescent="0.2">
      <c r="A56" s="94" t="s">
        <v>58</v>
      </c>
      <c r="B56" s="134">
        <v>72</v>
      </c>
      <c r="C56" s="124">
        <v>51</v>
      </c>
      <c r="D56" s="14">
        <v>0.70833333333333337</v>
      </c>
      <c r="E56" s="124">
        <v>51</v>
      </c>
      <c r="F56" s="14">
        <v>0.70833333333333337</v>
      </c>
      <c r="G56" s="124">
        <v>2</v>
      </c>
      <c r="H56" s="14">
        <v>2.7777777777777776E-2</v>
      </c>
      <c r="I56" s="124">
        <v>51</v>
      </c>
      <c r="J56" s="14">
        <v>0.70833333333333337</v>
      </c>
      <c r="K56" s="124">
        <v>51</v>
      </c>
      <c r="L56" s="14">
        <v>0.70833333333333337</v>
      </c>
      <c r="M56" s="124">
        <v>48</v>
      </c>
      <c r="N56" s="14">
        <v>0.66666666666666663</v>
      </c>
      <c r="O56" s="124">
        <v>49</v>
      </c>
      <c r="P56" s="14">
        <v>0.68055555555555558</v>
      </c>
      <c r="Q56" s="124">
        <v>47</v>
      </c>
      <c r="R56" s="14">
        <v>0.65277777777777779</v>
      </c>
      <c r="S56" s="134">
        <v>72</v>
      </c>
      <c r="T56" s="124">
        <v>65</v>
      </c>
      <c r="U56" s="14">
        <v>0.90277777777777779</v>
      </c>
      <c r="V56" s="124">
        <v>54</v>
      </c>
      <c r="W56" s="14">
        <v>0.75</v>
      </c>
      <c r="X56" s="124">
        <v>65</v>
      </c>
      <c r="Y56" s="14">
        <v>0.90277777777777779</v>
      </c>
      <c r="Z56" s="124">
        <v>66</v>
      </c>
      <c r="AA56" s="14">
        <v>0.91666666666666663</v>
      </c>
      <c r="AB56" s="124">
        <v>45</v>
      </c>
      <c r="AC56" s="14">
        <v>0.625</v>
      </c>
      <c r="AD56" s="124">
        <v>66</v>
      </c>
      <c r="AE56" s="104">
        <v>0.91666666666666663</v>
      </c>
      <c r="AF56" s="134">
        <v>82</v>
      </c>
      <c r="AG56" s="124">
        <v>26</v>
      </c>
      <c r="AH56" s="14">
        <v>0.31707317073170732</v>
      </c>
      <c r="AI56" s="134">
        <v>72</v>
      </c>
      <c r="AJ56" s="124">
        <v>32</v>
      </c>
      <c r="AK56" s="14">
        <v>0.44444444444444442</v>
      </c>
      <c r="AL56" s="124">
        <v>33</v>
      </c>
      <c r="AM56" s="14">
        <v>0.45833333333333331</v>
      </c>
    </row>
    <row r="57" spans="1:39" x14ac:dyDescent="0.2">
      <c r="A57" s="93" t="s">
        <v>59</v>
      </c>
      <c r="B57" s="133">
        <v>324</v>
      </c>
      <c r="C57" s="123">
        <v>332</v>
      </c>
      <c r="D57" s="9">
        <v>1.0246913580246915</v>
      </c>
      <c r="E57" s="123">
        <v>335</v>
      </c>
      <c r="F57" s="9">
        <v>1.0339506172839505</v>
      </c>
      <c r="G57" s="123">
        <v>153</v>
      </c>
      <c r="H57" s="9">
        <v>0.47222222222222221</v>
      </c>
      <c r="I57" s="123">
        <v>335</v>
      </c>
      <c r="J57" s="9">
        <v>1.0339506172839505</v>
      </c>
      <c r="K57" s="123">
        <v>335</v>
      </c>
      <c r="L57" s="9">
        <v>1.0339506172839505</v>
      </c>
      <c r="M57" s="123">
        <v>290</v>
      </c>
      <c r="N57" s="9">
        <v>0.89506172839506171</v>
      </c>
      <c r="O57" s="123">
        <v>377</v>
      </c>
      <c r="P57" s="9">
        <v>1.1635802469135803</v>
      </c>
      <c r="Q57" s="123">
        <v>141</v>
      </c>
      <c r="R57" s="9">
        <v>0.43518518518518517</v>
      </c>
      <c r="S57" s="133">
        <v>377</v>
      </c>
      <c r="T57" s="123">
        <v>434</v>
      </c>
      <c r="U57" s="9">
        <v>1.1511936339522546</v>
      </c>
      <c r="V57" s="123">
        <v>434</v>
      </c>
      <c r="W57" s="9">
        <v>1.1511936339522546</v>
      </c>
      <c r="X57" s="123">
        <v>434</v>
      </c>
      <c r="Y57" s="9">
        <v>1.1511936339522546</v>
      </c>
      <c r="Z57" s="123">
        <v>433</v>
      </c>
      <c r="AA57" s="9">
        <v>1.1485411140583555</v>
      </c>
      <c r="AB57" s="123">
        <v>137</v>
      </c>
      <c r="AC57" s="9">
        <v>0.36339522546419101</v>
      </c>
      <c r="AD57" s="123">
        <v>339</v>
      </c>
      <c r="AE57" s="101">
        <v>0.89920424403183019</v>
      </c>
      <c r="AF57" s="133">
        <v>207</v>
      </c>
      <c r="AG57" s="123">
        <v>27</v>
      </c>
      <c r="AH57" s="9">
        <v>0.13043478260869565</v>
      </c>
      <c r="AI57" s="133">
        <v>324</v>
      </c>
      <c r="AJ57" s="123">
        <v>203</v>
      </c>
      <c r="AK57" s="9">
        <v>0.62654320987654322</v>
      </c>
      <c r="AL57" s="123">
        <v>162</v>
      </c>
      <c r="AM57" s="9">
        <v>0.5</v>
      </c>
    </row>
    <row r="58" spans="1:39" x14ac:dyDescent="0.2">
      <c r="A58" s="94" t="s">
        <v>60</v>
      </c>
      <c r="B58" s="134">
        <v>77</v>
      </c>
      <c r="C58" s="124">
        <v>75</v>
      </c>
      <c r="D58" s="14">
        <v>0.97402597402597402</v>
      </c>
      <c r="E58" s="124">
        <v>75</v>
      </c>
      <c r="F58" s="14">
        <v>0.97402597402597402</v>
      </c>
      <c r="G58" s="124">
        <v>9</v>
      </c>
      <c r="H58" s="14">
        <v>0.11688311688311688</v>
      </c>
      <c r="I58" s="124">
        <v>75</v>
      </c>
      <c r="J58" s="14">
        <v>0.97402597402597402</v>
      </c>
      <c r="K58" s="124">
        <v>75</v>
      </c>
      <c r="L58" s="14">
        <v>0.97402597402597402</v>
      </c>
      <c r="M58" s="124">
        <v>85</v>
      </c>
      <c r="N58" s="14">
        <v>1.1038961038961039</v>
      </c>
      <c r="O58" s="124">
        <v>86</v>
      </c>
      <c r="P58" s="14">
        <v>1.1168831168831168</v>
      </c>
      <c r="Q58" s="124">
        <v>27</v>
      </c>
      <c r="R58" s="14">
        <v>0.35064935064935066</v>
      </c>
      <c r="S58" s="134">
        <v>80</v>
      </c>
      <c r="T58" s="124">
        <v>80</v>
      </c>
      <c r="U58" s="14">
        <v>1</v>
      </c>
      <c r="V58" s="124">
        <v>77</v>
      </c>
      <c r="W58" s="14">
        <v>0.96250000000000002</v>
      </c>
      <c r="X58" s="124">
        <v>80</v>
      </c>
      <c r="Y58" s="14">
        <v>1</v>
      </c>
      <c r="Z58" s="124">
        <v>80</v>
      </c>
      <c r="AA58" s="14">
        <v>1</v>
      </c>
      <c r="AB58" s="124">
        <v>66</v>
      </c>
      <c r="AC58" s="14">
        <v>0.82499999999999996</v>
      </c>
      <c r="AD58" s="124">
        <v>77</v>
      </c>
      <c r="AE58" s="104">
        <v>0.96250000000000002</v>
      </c>
      <c r="AF58" s="134">
        <v>54</v>
      </c>
      <c r="AG58" s="124">
        <v>26</v>
      </c>
      <c r="AH58" s="14">
        <v>0.48148148148148145</v>
      </c>
      <c r="AI58" s="134">
        <v>77</v>
      </c>
      <c r="AJ58" s="124">
        <v>67</v>
      </c>
      <c r="AK58" s="14">
        <v>0.87012987012987009</v>
      </c>
      <c r="AL58" s="124">
        <v>55</v>
      </c>
      <c r="AM58" s="14">
        <v>0.7142857142857143</v>
      </c>
    </row>
    <row r="59" spans="1:39" x14ac:dyDescent="0.2">
      <c r="A59" s="93" t="s">
        <v>61</v>
      </c>
      <c r="B59" s="133">
        <v>37</v>
      </c>
      <c r="C59" s="123">
        <v>29</v>
      </c>
      <c r="D59" s="9">
        <v>0.78378378378378377</v>
      </c>
      <c r="E59" s="123">
        <v>29</v>
      </c>
      <c r="F59" s="9">
        <v>0.78378378378378377</v>
      </c>
      <c r="G59" s="123">
        <v>0</v>
      </c>
      <c r="H59" s="9">
        <v>0</v>
      </c>
      <c r="I59" s="123">
        <v>29</v>
      </c>
      <c r="J59" s="9">
        <v>0.78378378378378377</v>
      </c>
      <c r="K59" s="123">
        <v>29</v>
      </c>
      <c r="L59" s="9">
        <v>0.78378378378378377</v>
      </c>
      <c r="M59" s="123">
        <v>33</v>
      </c>
      <c r="N59" s="9">
        <v>0.89189189189189189</v>
      </c>
      <c r="O59" s="123">
        <v>34</v>
      </c>
      <c r="P59" s="9">
        <v>0.91891891891891897</v>
      </c>
      <c r="Q59" s="123">
        <v>29</v>
      </c>
      <c r="R59" s="9">
        <v>0.78378378378378377</v>
      </c>
      <c r="S59" s="133">
        <v>38</v>
      </c>
      <c r="T59" s="123">
        <v>30</v>
      </c>
      <c r="U59" s="9">
        <v>0.78947368421052633</v>
      </c>
      <c r="V59" s="123">
        <v>28</v>
      </c>
      <c r="W59" s="9">
        <v>0.73684210526315785</v>
      </c>
      <c r="X59" s="123">
        <v>30</v>
      </c>
      <c r="Y59" s="9">
        <v>0.78947368421052633</v>
      </c>
      <c r="Z59" s="123">
        <v>30</v>
      </c>
      <c r="AA59" s="9">
        <v>0.78947368421052633</v>
      </c>
      <c r="AB59" s="123">
        <v>41</v>
      </c>
      <c r="AC59" s="9">
        <v>1.0789473684210527</v>
      </c>
      <c r="AD59" s="123">
        <v>30</v>
      </c>
      <c r="AE59" s="101">
        <v>0.78947368421052633</v>
      </c>
      <c r="AF59" s="133">
        <v>34</v>
      </c>
      <c r="AG59" s="123">
        <v>14</v>
      </c>
      <c r="AH59" s="9">
        <v>0.41176470588235292</v>
      </c>
      <c r="AI59" s="133">
        <v>37</v>
      </c>
      <c r="AJ59" s="123">
        <v>22</v>
      </c>
      <c r="AK59" s="9">
        <v>0.59459459459459463</v>
      </c>
      <c r="AL59" s="123">
        <v>26</v>
      </c>
      <c r="AM59" s="9">
        <v>0.70270270270270274</v>
      </c>
    </row>
    <row r="60" spans="1:39" x14ac:dyDescent="0.2">
      <c r="A60" s="94" t="s">
        <v>62</v>
      </c>
      <c r="B60" s="134">
        <v>92</v>
      </c>
      <c r="C60" s="124">
        <v>89</v>
      </c>
      <c r="D60" s="14">
        <v>0.96739130434782605</v>
      </c>
      <c r="E60" s="124">
        <v>90</v>
      </c>
      <c r="F60" s="14">
        <v>0.97826086956521741</v>
      </c>
      <c r="G60" s="124">
        <v>8</v>
      </c>
      <c r="H60" s="14">
        <v>8.6956521739130432E-2</v>
      </c>
      <c r="I60" s="124">
        <v>89</v>
      </c>
      <c r="J60" s="14">
        <v>0.96739130434782605</v>
      </c>
      <c r="K60" s="124">
        <v>89</v>
      </c>
      <c r="L60" s="14">
        <v>0.96739130434782605</v>
      </c>
      <c r="M60" s="124">
        <v>74</v>
      </c>
      <c r="N60" s="14">
        <v>0.80434782608695654</v>
      </c>
      <c r="O60" s="124">
        <v>74</v>
      </c>
      <c r="P60" s="14">
        <v>0.80434782608695654</v>
      </c>
      <c r="Q60" s="124">
        <v>30</v>
      </c>
      <c r="R60" s="14">
        <v>0.32608695652173914</v>
      </c>
      <c r="S60" s="134">
        <v>96</v>
      </c>
      <c r="T60" s="124">
        <v>95</v>
      </c>
      <c r="U60" s="14">
        <v>0.98958333333333337</v>
      </c>
      <c r="V60" s="124">
        <v>78</v>
      </c>
      <c r="W60" s="14">
        <v>0.8125</v>
      </c>
      <c r="X60" s="124">
        <v>95</v>
      </c>
      <c r="Y60" s="14">
        <v>0.98958333333333337</v>
      </c>
      <c r="Z60" s="124">
        <v>95</v>
      </c>
      <c r="AA60" s="14">
        <v>0.98958333333333337</v>
      </c>
      <c r="AB60" s="124">
        <v>82</v>
      </c>
      <c r="AC60" s="14">
        <v>0.85416666666666663</v>
      </c>
      <c r="AD60" s="124">
        <v>95</v>
      </c>
      <c r="AE60" s="104">
        <v>0.98958333333333337</v>
      </c>
      <c r="AF60" s="134">
        <v>80</v>
      </c>
      <c r="AG60" s="124">
        <v>40</v>
      </c>
      <c r="AH60" s="14">
        <v>0.5</v>
      </c>
      <c r="AI60" s="134">
        <v>92</v>
      </c>
      <c r="AJ60" s="124">
        <v>50</v>
      </c>
      <c r="AK60" s="14">
        <v>0.54347826086956519</v>
      </c>
      <c r="AL60" s="124">
        <v>39</v>
      </c>
      <c r="AM60" s="14">
        <v>0.42391304347826086</v>
      </c>
    </row>
    <row r="61" spans="1:39" x14ac:dyDescent="0.2">
      <c r="A61" s="93" t="s">
        <v>63</v>
      </c>
      <c r="B61" s="133">
        <v>24</v>
      </c>
      <c r="C61" s="123">
        <v>21</v>
      </c>
      <c r="D61" s="9">
        <v>0.875</v>
      </c>
      <c r="E61" s="123">
        <v>21</v>
      </c>
      <c r="F61" s="9">
        <v>0.875</v>
      </c>
      <c r="G61" s="123">
        <v>0</v>
      </c>
      <c r="H61" s="9">
        <v>0</v>
      </c>
      <c r="I61" s="123">
        <v>21</v>
      </c>
      <c r="J61" s="9">
        <v>0.875</v>
      </c>
      <c r="K61" s="123">
        <v>21</v>
      </c>
      <c r="L61" s="9">
        <v>0.875</v>
      </c>
      <c r="M61" s="123">
        <v>16</v>
      </c>
      <c r="N61" s="9">
        <v>0.66666666666666663</v>
      </c>
      <c r="O61" s="123">
        <v>17</v>
      </c>
      <c r="P61" s="9">
        <v>0.70833333333333337</v>
      </c>
      <c r="Q61" s="123">
        <v>12</v>
      </c>
      <c r="R61" s="9">
        <v>0.5</v>
      </c>
      <c r="S61" s="133">
        <v>24</v>
      </c>
      <c r="T61" s="123">
        <v>17</v>
      </c>
      <c r="U61" s="9">
        <v>0.70833333333333337</v>
      </c>
      <c r="V61" s="123">
        <v>20</v>
      </c>
      <c r="W61" s="9">
        <v>0.83333333333333337</v>
      </c>
      <c r="X61" s="123">
        <v>17</v>
      </c>
      <c r="Y61" s="9">
        <v>0.70833333333333337</v>
      </c>
      <c r="Z61" s="123">
        <v>17</v>
      </c>
      <c r="AA61" s="9">
        <v>0.70833333333333337</v>
      </c>
      <c r="AB61" s="123">
        <v>19</v>
      </c>
      <c r="AC61" s="9">
        <v>0.79166666666666663</v>
      </c>
      <c r="AD61" s="123">
        <v>18</v>
      </c>
      <c r="AE61" s="101">
        <v>0.75</v>
      </c>
      <c r="AF61" s="133">
        <v>27</v>
      </c>
      <c r="AG61" s="123">
        <v>9</v>
      </c>
      <c r="AH61" s="9">
        <v>0.33333333333333331</v>
      </c>
      <c r="AI61" s="133">
        <v>24</v>
      </c>
      <c r="AJ61" s="123">
        <v>13</v>
      </c>
      <c r="AK61" s="9">
        <v>0.54166666666666663</v>
      </c>
      <c r="AL61" s="123">
        <v>14</v>
      </c>
      <c r="AM61" s="9">
        <v>0.58333333333333337</v>
      </c>
    </row>
    <row r="62" spans="1:39" x14ac:dyDescent="0.2">
      <c r="A62" s="94" t="s">
        <v>64</v>
      </c>
      <c r="B62" s="134">
        <v>103</v>
      </c>
      <c r="C62" s="124">
        <v>87</v>
      </c>
      <c r="D62" s="14">
        <v>0.84466019417475724</v>
      </c>
      <c r="E62" s="124">
        <v>87</v>
      </c>
      <c r="F62" s="14">
        <v>0.84466019417475724</v>
      </c>
      <c r="G62" s="124">
        <v>34</v>
      </c>
      <c r="H62" s="14">
        <v>0.3300970873786408</v>
      </c>
      <c r="I62" s="124">
        <v>87</v>
      </c>
      <c r="J62" s="14">
        <v>0.84466019417475724</v>
      </c>
      <c r="K62" s="124">
        <v>87</v>
      </c>
      <c r="L62" s="14">
        <v>0.84466019417475724</v>
      </c>
      <c r="M62" s="124">
        <v>80</v>
      </c>
      <c r="N62" s="14">
        <v>0.77669902912621358</v>
      </c>
      <c r="O62" s="124">
        <v>83</v>
      </c>
      <c r="P62" s="14">
        <v>0.80582524271844658</v>
      </c>
      <c r="Q62" s="124">
        <v>47</v>
      </c>
      <c r="R62" s="14">
        <v>0.4563106796116505</v>
      </c>
      <c r="S62" s="134">
        <v>107</v>
      </c>
      <c r="T62" s="124">
        <v>106</v>
      </c>
      <c r="U62" s="14">
        <v>0.99065420560747663</v>
      </c>
      <c r="V62" s="124">
        <v>136</v>
      </c>
      <c r="W62" s="14">
        <v>1.2710280373831775</v>
      </c>
      <c r="X62" s="124">
        <v>107</v>
      </c>
      <c r="Y62" s="14">
        <v>1</v>
      </c>
      <c r="Z62" s="124">
        <v>107</v>
      </c>
      <c r="AA62" s="14">
        <v>1</v>
      </c>
      <c r="AB62" s="124">
        <v>100</v>
      </c>
      <c r="AC62" s="14">
        <v>0.93457943925233644</v>
      </c>
      <c r="AD62" s="124">
        <v>112</v>
      </c>
      <c r="AE62" s="104">
        <v>1.0467289719626167</v>
      </c>
      <c r="AF62" s="134">
        <v>77</v>
      </c>
      <c r="AG62" s="124">
        <v>43</v>
      </c>
      <c r="AH62" s="14">
        <v>0.55844155844155841</v>
      </c>
      <c r="AI62" s="134">
        <v>103</v>
      </c>
      <c r="AJ62" s="124">
        <v>54</v>
      </c>
      <c r="AK62" s="14">
        <v>0.52427184466019416</v>
      </c>
      <c r="AL62" s="124">
        <v>50</v>
      </c>
      <c r="AM62" s="14">
        <v>0.4854368932038835</v>
      </c>
    </row>
    <row r="63" spans="1:39" x14ac:dyDescent="0.2">
      <c r="A63" s="93" t="s">
        <v>65</v>
      </c>
      <c r="B63" s="133">
        <v>120</v>
      </c>
      <c r="C63" s="123">
        <v>109</v>
      </c>
      <c r="D63" s="9">
        <v>0.90833333333333333</v>
      </c>
      <c r="E63" s="123">
        <v>115</v>
      </c>
      <c r="F63" s="9">
        <v>0.95833333333333337</v>
      </c>
      <c r="G63" s="123">
        <v>35</v>
      </c>
      <c r="H63" s="9">
        <v>0.29166666666666669</v>
      </c>
      <c r="I63" s="123">
        <v>115</v>
      </c>
      <c r="J63" s="9">
        <v>0.95833333333333337</v>
      </c>
      <c r="K63" s="123">
        <v>115</v>
      </c>
      <c r="L63" s="9">
        <v>0.95833333333333337</v>
      </c>
      <c r="M63" s="123">
        <v>108</v>
      </c>
      <c r="N63" s="9">
        <v>0.9</v>
      </c>
      <c r="O63" s="123">
        <v>109</v>
      </c>
      <c r="P63" s="9">
        <v>0.90833333333333333</v>
      </c>
      <c r="Q63" s="123">
        <v>82</v>
      </c>
      <c r="R63" s="9">
        <v>0.68333333333333335</v>
      </c>
      <c r="S63" s="133">
        <v>126</v>
      </c>
      <c r="T63" s="123">
        <v>103</v>
      </c>
      <c r="U63" s="9">
        <v>0.81746031746031744</v>
      </c>
      <c r="V63" s="123">
        <v>127</v>
      </c>
      <c r="W63" s="9">
        <v>1.0079365079365079</v>
      </c>
      <c r="X63" s="123">
        <v>103</v>
      </c>
      <c r="Y63" s="9">
        <v>0.81746031746031744</v>
      </c>
      <c r="Z63" s="123">
        <v>103</v>
      </c>
      <c r="AA63" s="9">
        <v>0.81746031746031744</v>
      </c>
      <c r="AB63" s="123">
        <v>95</v>
      </c>
      <c r="AC63" s="9">
        <v>0.75396825396825395</v>
      </c>
      <c r="AD63" s="123">
        <v>111</v>
      </c>
      <c r="AE63" s="101">
        <v>0.88095238095238093</v>
      </c>
      <c r="AF63" s="133">
        <v>89</v>
      </c>
      <c r="AG63" s="123">
        <v>17</v>
      </c>
      <c r="AH63" s="9">
        <v>0.19101123595505617</v>
      </c>
      <c r="AI63" s="133">
        <v>120</v>
      </c>
      <c r="AJ63" s="123">
        <v>88</v>
      </c>
      <c r="AK63" s="9">
        <v>0.73333333333333328</v>
      </c>
      <c r="AL63" s="123">
        <v>70</v>
      </c>
      <c r="AM63" s="9">
        <v>0.58333333333333337</v>
      </c>
    </row>
    <row r="64" spans="1:39" x14ac:dyDescent="0.2">
      <c r="A64" s="94" t="s">
        <v>66</v>
      </c>
      <c r="B64" s="134">
        <v>157</v>
      </c>
      <c r="C64" s="124">
        <v>152</v>
      </c>
      <c r="D64" s="14">
        <v>0.96815286624203822</v>
      </c>
      <c r="E64" s="124">
        <v>149</v>
      </c>
      <c r="F64" s="14">
        <v>0.94904458598726116</v>
      </c>
      <c r="G64" s="124">
        <v>4</v>
      </c>
      <c r="H64" s="14">
        <v>2.5477707006369428E-2</v>
      </c>
      <c r="I64" s="124">
        <v>149</v>
      </c>
      <c r="J64" s="14">
        <v>0.94904458598726116</v>
      </c>
      <c r="K64" s="124">
        <v>149</v>
      </c>
      <c r="L64" s="14">
        <v>0.94904458598726116</v>
      </c>
      <c r="M64" s="124">
        <v>130</v>
      </c>
      <c r="N64" s="14">
        <v>0.82802547770700641</v>
      </c>
      <c r="O64" s="124">
        <v>136</v>
      </c>
      <c r="P64" s="14">
        <v>0.86624203821656054</v>
      </c>
      <c r="Q64" s="124">
        <v>88</v>
      </c>
      <c r="R64" s="14">
        <v>0.56050955414012738</v>
      </c>
      <c r="S64" s="134">
        <v>158</v>
      </c>
      <c r="T64" s="124">
        <v>154</v>
      </c>
      <c r="U64" s="14">
        <v>0.97468354430379744</v>
      </c>
      <c r="V64" s="124">
        <v>138</v>
      </c>
      <c r="W64" s="14">
        <v>0.87341772151898733</v>
      </c>
      <c r="X64" s="124">
        <v>157</v>
      </c>
      <c r="Y64" s="14">
        <v>0.99367088607594933</v>
      </c>
      <c r="Z64" s="124">
        <v>156</v>
      </c>
      <c r="AA64" s="14">
        <v>0.98734177215189878</v>
      </c>
      <c r="AB64" s="124">
        <v>136</v>
      </c>
      <c r="AC64" s="14">
        <v>0.86075949367088611</v>
      </c>
      <c r="AD64" s="124">
        <v>137</v>
      </c>
      <c r="AE64" s="104">
        <v>0.86708860759493667</v>
      </c>
      <c r="AF64" s="134">
        <v>124</v>
      </c>
      <c r="AG64" s="124">
        <v>26</v>
      </c>
      <c r="AH64" s="14">
        <v>0.20967741935483872</v>
      </c>
      <c r="AI64" s="134">
        <v>157</v>
      </c>
      <c r="AJ64" s="124">
        <v>103</v>
      </c>
      <c r="AK64" s="14">
        <v>0.6560509554140127</v>
      </c>
      <c r="AL64" s="124">
        <v>99</v>
      </c>
      <c r="AM64" s="14">
        <v>0.63057324840764328</v>
      </c>
    </row>
    <row r="65" spans="1:39" x14ac:dyDescent="0.2">
      <c r="A65" s="93" t="s">
        <v>67</v>
      </c>
      <c r="B65" s="133">
        <v>137</v>
      </c>
      <c r="C65" s="123">
        <v>128</v>
      </c>
      <c r="D65" s="9">
        <v>0.93430656934306566</v>
      </c>
      <c r="E65" s="123">
        <v>128</v>
      </c>
      <c r="F65" s="9">
        <v>0.93430656934306566</v>
      </c>
      <c r="G65" s="123">
        <v>10</v>
      </c>
      <c r="H65" s="9">
        <v>7.2992700729927001E-2</v>
      </c>
      <c r="I65" s="123">
        <v>128</v>
      </c>
      <c r="J65" s="9">
        <v>0.93430656934306566</v>
      </c>
      <c r="K65" s="123">
        <v>128</v>
      </c>
      <c r="L65" s="9">
        <v>0.93430656934306566</v>
      </c>
      <c r="M65" s="123">
        <v>113</v>
      </c>
      <c r="N65" s="9">
        <v>0.82481751824817517</v>
      </c>
      <c r="O65" s="123">
        <v>113</v>
      </c>
      <c r="P65" s="9">
        <v>0.82481751824817517</v>
      </c>
      <c r="Q65" s="123">
        <v>45</v>
      </c>
      <c r="R65" s="9">
        <v>0.32846715328467152</v>
      </c>
      <c r="S65" s="133">
        <v>145</v>
      </c>
      <c r="T65" s="123">
        <v>135</v>
      </c>
      <c r="U65" s="9">
        <v>0.93103448275862066</v>
      </c>
      <c r="V65" s="123">
        <v>152</v>
      </c>
      <c r="W65" s="9">
        <v>1.0482758620689656</v>
      </c>
      <c r="X65" s="123">
        <v>135</v>
      </c>
      <c r="Y65" s="9">
        <v>0.93103448275862066</v>
      </c>
      <c r="Z65" s="123">
        <v>135</v>
      </c>
      <c r="AA65" s="9">
        <v>0.93103448275862066</v>
      </c>
      <c r="AB65" s="123">
        <v>124</v>
      </c>
      <c r="AC65" s="9">
        <v>0.85517241379310349</v>
      </c>
      <c r="AD65" s="123">
        <v>132</v>
      </c>
      <c r="AE65" s="101">
        <v>0.91034482758620694</v>
      </c>
      <c r="AF65" s="133">
        <v>116</v>
      </c>
      <c r="AG65" s="123">
        <v>27</v>
      </c>
      <c r="AH65" s="9">
        <v>0.23275862068965517</v>
      </c>
      <c r="AI65" s="133">
        <v>137</v>
      </c>
      <c r="AJ65" s="123">
        <v>79</v>
      </c>
      <c r="AK65" s="9">
        <v>0.57664233576642332</v>
      </c>
      <c r="AL65" s="123">
        <v>65</v>
      </c>
      <c r="AM65" s="9">
        <v>0.47445255474452552</v>
      </c>
    </row>
    <row r="66" spans="1:39" ht="13.5" thickBot="1" x14ac:dyDescent="0.25">
      <c r="A66" s="95" t="s">
        <v>68</v>
      </c>
      <c r="B66" s="135">
        <v>75</v>
      </c>
      <c r="C66" s="125">
        <v>84</v>
      </c>
      <c r="D66" s="25">
        <v>1.1200000000000001</v>
      </c>
      <c r="E66" s="125">
        <v>81</v>
      </c>
      <c r="F66" s="25">
        <v>1.08</v>
      </c>
      <c r="G66" s="125">
        <v>18</v>
      </c>
      <c r="H66" s="25">
        <v>0.24</v>
      </c>
      <c r="I66" s="125">
        <v>81</v>
      </c>
      <c r="J66" s="25">
        <v>1.08</v>
      </c>
      <c r="K66" s="125">
        <v>81</v>
      </c>
      <c r="L66" s="25">
        <v>1.08</v>
      </c>
      <c r="M66" s="125">
        <v>78</v>
      </c>
      <c r="N66" s="25">
        <v>1.04</v>
      </c>
      <c r="O66" s="125">
        <v>79</v>
      </c>
      <c r="P66" s="25">
        <v>1.0533333333333332</v>
      </c>
      <c r="Q66" s="125">
        <v>61</v>
      </c>
      <c r="R66" s="25">
        <v>0.81333333333333335</v>
      </c>
      <c r="S66" s="135">
        <v>79</v>
      </c>
      <c r="T66" s="125">
        <v>80</v>
      </c>
      <c r="U66" s="25">
        <v>1.0126582278481013</v>
      </c>
      <c r="V66" s="125">
        <v>52</v>
      </c>
      <c r="W66" s="25">
        <v>0.65822784810126578</v>
      </c>
      <c r="X66" s="125">
        <v>85</v>
      </c>
      <c r="Y66" s="25">
        <v>1.0759493670886076</v>
      </c>
      <c r="Z66" s="125">
        <v>94</v>
      </c>
      <c r="AA66" s="25">
        <v>1.1898734177215189</v>
      </c>
      <c r="AB66" s="125">
        <v>103</v>
      </c>
      <c r="AC66" s="25">
        <v>1.3037974683544304</v>
      </c>
      <c r="AD66" s="125">
        <v>78</v>
      </c>
      <c r="AE66" s="106">
        <v>0.98734177215189878</v>
      </c>
      <c r="AF66" s="135">
        <v>65</v>
      </c>
      <c r="AG66" s="125">
        <v>2</v>
      </c>
      <c r="AH66" s="25">
        <v>3.0769230769230771E-2</v>
      </c>
      <c r="AI66" s="135">
        <v>75</v>
      </c>
      <c r="AJ66" s="125">
        <v>35</v>
      </c>
      <c r="AK66" s="25">
        <v>0.46666666666666667</v>
      </c>
      <c r="AL66" s="125">
        <v>39</v>
      </c>
      <c r="AM66" s="25">
        <v>0.52</v>
      </c>
    </row>
    <row r="67" spans="1:39" x14ac:dyDescent="0.2">
      <c r="A67" s="109" t="s">
        <v>69</v>
      </c>
      <c r="B67" s="113">
        <f>SUM(B68:B84)</f>
        <v>2638</v>
      </c>
      <c r="C67" s="126">
        <f>SUM(C68:C84)</f>
        <v>2276</v>
      </c>
      <c r="D67" s="127">
        <f t="shared" ref="D67" si="64">C67/B67</f>
        <v>0.86277482941622441</v>
      </c>
      <c r="E67" s="126">
        <f>SUM(E68:E84)</f>
        <v>2272</v>
      </c>
      <c r="F67" s="127">
        <f t="shared" ref="F67" si="65">E67/B67</f>
        <v>0.86125852918877943</v>
      </c>
      <c r="G67" s="126">
        <f>SUM(G68:G84)</f>
        <v>1205</v>
      </c>
      <c r="H67" s="127">
        <f t="shared" ref="H67" si="66">G67/B67</f>
        <v>0.45678544351781653</v>
      </c>
      <c r="I67" s="126">
        <f>SUM(I68:I84)</f>
        <v>2271</v>
      </c>
      <c r="J67" s="127">
        <f t="shared" ref="J67" si="67">I67/B67</f>
        <v>0.86087945413191813</v>
      </c>
      <c r="K67" s="126">
        <f>SUM(K68:K84)</f>
        <v>2271</v>
      </c>
      <c r="L67" s="127">
        <f>K67/B67</f>
        <v>0.86087945413191813</v>
      </c>
      <c r="M67" s="126">
        <f>SUM(M68:M84)</f>
        <v>2176</v>
      </c>
      <c r="N67" s="127">
        <f t="shared" ref="N67" si="68">M67/B67</f>
        <v>0.82486732373009852</v>
      </c>
      <c r="O67" s="126">
        <f>SUM(O68:O84)</f>
        <v>2232</v>
      </c>
      <c r="P67" s="127">
        <f t="shared" ref="P67" si="69">O67/B67</f>
        <v>0.84609552691432899</v>
      </c>
      <c r="Q67" s="126">
        <f>SUM(Q68:Q84)</f>
        <v>1149</v>
      </c>
      <c r="R67" s="127">
        <f t="shared" ref="R67" si="70">Q67/(B67)</f>
        <v>0.43555724033358606</v>
      </c>
      <c r="S67" s="113">
        <f>SUM(S68:S84)</f>
        <v>2712</v>
      </c>
      <c r="T67" s="126">
        <f>SUM(T68:T84)</f>
        <v>2494</v>
      </c>
      <c r="U67" s="127">
        <f t="shared" ref="U67" si="71">T67/S67</f>
        <v>0.9196165191740413</v>
      </c>
      <c r="V67" s="126">
        <f>SUM(V68:V84)</f>
        <v>2619</v>
      </c>
      <c r="W67" s="127">
        <f>V67/S67</f>
        <v>0.96570796460176989</v>
      </c>
      <c r="X67" s="126">
        <f>SUM(X68:X84)</f>
        <v>2500</v>
      </c>
      <c r="Y67" s="127">
        <f t="shared" ref="Y67" si="72">X67/S67</f>
        <v>0.92182890855457222</v>
      </c>
      <c r="Z67" s="126">
        <f>SUM(Z68:Z84)</f>
        <v>2478</v>
      </c>
      <c r="AA67" s="127">
        <f t="shared" ref="AA67" si="73">Z67/S67</f>
        <v>0.91371681415929207</v>
      </c>
      <c r="AB67" s="126">
        <f>SUM(AB68:AB84)</f>
        <v>1864</v>
      </c>
      <c r="AC67" s="127">
        <f>AB67/S67</f>
        <v>0.68731563421828912</v>
      </c>
      <c r="AD67" s="126">
        <f>SUM(AD68:AD84)</f>
        <v>2568</v>
      </c>
      <c r="AE67" s="114">
        <f t="shared" ref="AE67" si="74">AD67/S67</f>
        <v>0.94690265486725667</v>
      </c>
      <c r="AF67" s="113">
        <f>SUM(AF68:AF84)</f>
        <v>2145</v>
      </c>
      <c r="AG67" s="126">
        <f>SUM(AG68:AG84)</f>
        <v>517</v>
      </c>
      <c r="AH67" s="127">
        <f t="shared" si="15"/>
        <v>0.24102564102564103</v>
      </c>
      <c r="AI67" s="113">
        <f>SUM(AI68:AI84)</f>
        <v>2638</v>
      </c>
      <c r="AJ67" s="126">
        <f>SUM(AJ68:AJ84)</f>
        <v>1731</v>
      </c>
      <c r="AK67" s="127">
        <f t="shared" si="13"/>
        <v>0.65617892342683848</v>
      </c>
      <c r="AL67" s="126">
        <f>SUM(AL68:AL84)</f>
        <v>1622</v>
      </c>
      <c r="AM67" s="127">
        <f>AL67/AI67</f>
        <v>0.61485974222896134</v>
      </c>
    </row>
    <row r="68" spans="1:39" x14ac:dyDescent="0.2">
      <c r="A68" s="93" t="s">
        <v>71</v>
      </c>
      <c r="B68" s="133">
        <v>112</v>
      </c>
      <c r="C68" s="123">
        <v>100</v>
      </c>
      <c r="D68" s="9">
        <v>0.8928571428571429</v>
      </c>
      <c r="E68" s="123">
        <v>100</v>
      </c>
      <c r="F68" s="9">
        <v>0.8928571428571429</v>
      </c>
      <c r="G68" s="123">
        <v>14</v>
      </c>
      <c r="H68" s="9">
        <v>0.125</v>
      </c>
      <c r="I68" s="123">
        <v>100</v>
      </c>
      <c r="J68" s="9">
        <v>0.8928571428571429</v>
      </c>
      <c r="K68" s="123">
        <v>100</v>
      </c>
      <c r="L68" s="9">
        <v>0.8928571428571429</v>
      </c>
      <c r="M68" s="123">
        <v>92</v>
      </c>
      <c r="N68" s="9">
        <v>0.8214285714285714</v>
      </c>
      <c r="O68" s="123">
        <v>89</v>
      </c>
      <c r="P68" s="9">
        <v>0.7946428571428571</v>
      </c>
      <c r="Q68" s="123">
        <v>49</v>
      </c>
      <c r="R68" s="9">
        <v>0.4375</v>
      </c>
      <c r="S68" s="133">
        <v>114</v>
      </c>
      <c r="T68" s="123">
        <v>107</v>
      </c>
      <c r="U68" s="9">
        <v>0.93859649122807021</v>
      </c>
      <c r="V68" s="123">
        <v>99</v>
      </c>
      <c r="W68" s="9">
        <v>0.86842105263157898</v>
      </c>
      <c r="X68" s="123">
        <v>105</v>
      </c>
      <c r="Y68" s="9">
        <v>0.92105263157894735</v>
      </c>
      <c r="Z68" s="123">
        <v>101</v>
      </c>
      <c r="AA68" s="9">
        <v>0.88596491228070173</v>
      </c>
      <c r="AB68" s="123">
        <v>114</v>
      </c>
      <c r="AC68" s="9">
        <v>1</v>
      </c>
      <c r="AD68" s="123">
        <v>103</v>
      </c>
      <c r="AE68" s="101">
        <v>0.90350877192982459</v>
      </c>
      <c r="AF68" s="133">
        <v>101</v>
      </c>
      <c r="AG68" s="123">
        <v>15</v>
      </c>
      <c r="AH68" s="9">
        <v>0.14851485148514851</v>
      </c>
      <c r="AI68" s="133">
        <v>112</v>
      </c>
      <c r="AJ68" s="123">
        <v>72</v>
      </c>
      <c r="AK68" s="9">
        <v>0.6428571428571429</v>
      </c>
      <c r="AL68" s="123">
        <v>72</v>
      </c>
      <c r="AM68" s="9">
        <v>0.6428571428571429</v>
      </c>
    </row>
    <row r="69" spans="1:39" x14ac:dyDescent="0.2">
      <c r="A69" s="94" t="s">
        <v>72</v>
      </c>
      <c r="B69" s="134">
        <v>42</v>
      </c>
      <c r="C69" s="124">
        <v>31</v>
      </c>
      <c r="D69" s="14">
        <v>0.73809523809523814</v>
      </c>
      <c r="E69" s="124">
        <v>30</v>
      </c>
      <c r="F69" s="14">
        <v>0.7142857142857143</v>
      </c>
      <c r="G69" s="124">
        <v>12</v>
      </c>
      <c r="H69" s="14">
        <v>0.2857142857142857</v>
      </c>
      <c r="I69" s="124">
        <v>30</v>
      </c>
      <c r="J69" s="14">
        <v>0.7142857142857143</v>
      </c>
      <c r="K69" s="124">
        <v>30</v>
      </c>
      <c r="L69" s="14">
        <v>0.7142857142857143</v>
      </c>
      <c r="M69" s="124">
        <v>34</v>
      </c>
      <c r="N69" s="14">
        <v>0.80952380952380953</v>
      </c>
      <c r="O69" s="124">
        <v>37</v>
      </c>
      <c r="P69" s="14">
        <v>0.88095238095238093</v>
      </c>
      <c r="Q69" s="124">
        <v>10</v>
      </c>
      <c r="R69" s="14">
        <v>0.23809523809523808</v>
      </c>
      <c r="S69" s="134">
        <v>48</v>
      </c>
      <c r="T69" s="124">
        <v>43</v>
      </c>
      <c r="U69" s="14">
        <v>0.89583333333333337</v>
      </c>
      <c r="V69" s="124">
        <v>47</v>
      </c>
      <c r="W69" s="14">
        <v>0.97916666666666663</v>
      </c>
      <c r="X69" s="124">
        <v>42</v>
      </c>
      <c r="Y69" s="14">
        <v>0.875</v>
      </c>
      <c r="Z69" s="124">
        <v>43</v>
      </c>
      <c r="AA69" s="14">
        <v>0.89583333333333337</v>
      </c>
      <c r="AB69" s="124">
        <v>36</v>
      </c>
      <c r="AC69" s="14">
        <v>0.75</v>
      </c>
      <c r="AD69" s="124">
        <v>44</v>
      </c>
      <c r="AE69" s="104">
        <v>0.91666666666666663</v>
      </c>
      <c r="AF69" s="134">
        <v>58</v>
      </c>
      <c r="AG69" s="124">
        <v>7</v>
      </c>
      <c r="AH69" s="14">
        <v>0.1206896551724138</v>
      </c>
      <c r="AI69" s="134">
        <v>42</v>
      </c>
      <c r="AJ69" s="124">
        <v>33</v>
      </c>
      <c r="AK69" s="14">
        <v>0.7857142857142857</v>
      </c>
      <c r="AL69" s="124">
        <v>33</v>
      </c>
      <c r="AM69" s="14">
        <v>0.7857142857142857</v>
      </c>
    </row>
    <row r="70" spans="1:39" x14ac:dyDescent="0.2">
      <c r="A70" s="93" t="s">
        <v>73</v>
      </c>
      <c r="B70" s="133">
        <v>84</v>
      </c>
      <c r="C70" s="123">
        <v>74</v>
      </c>
      <c r="D70" s="9">
        <v>0.88095238095238093</v>
      </c>
      <c r="E70" s="123">
        <v>74</v>
      </c>
      <c r="F70" s="9">
        <v>0.88095238095238093</v>
      </c>
      <c r="G70" s="123">
        <v>18</v>
      </c>
      <c r="H70" s="9">
        <v>0.21428571428571427</v>
      </c>
      <c r="I70" s="123">
        <v>74</v>
      </c>
      <c r="J70" s="9">
        <v>0.88095238095238093</v>
      </c>
      <c r="K70" s="123">
        <v>74</v>
      </c>
      <c r="L70" s="9">
        <v>0.88095238095238093</v>
      </c>
      <c r="M70" s="123">
        <v>66</v>
      </c>
      <c r="N70" s="9">
        <v>0.7857142857142857</v>
      </c>
      <c r="O70" s="123">
        <v>65</v>
      </c>
      <c r="P70" s="9">
        <v>0.77380952380952384</v>
      </c>
      <c r="Q70" s="123">
        <v>31</v>
      </c>
      <c r="R70" s="9">
        <v>0.36904761904761907</v>
      </c>
      <c r="S70" s="133">
        <v>85</v>
      </c>
      <c r="T70" s="123">
        <v>76</v>
      </c>
      <c r="U70" s="9">
        <v>0.89411764705882357</v>
      </c>
      <c r="V70" s="123">
        <v>83</v>
      </c>
      <c r="W70" s="9">
        <v>0.97647058823529409</v>
      </c>
      <c r="X70" s="123">
        <v>76</v>
      </c>
      <c r="Y70" s="9">
        <v>0.89411764705882357</v>
      </c>
      <c r="Z70" s="123">
        <v>79</v>
      </c>
      <c r="AA70" s="9">
        <v>0.92941176470588238</v>
      </c>
      <c r="AB70" s="123">
        <v>67</v>
      </c>
      <c r="AC70" s="9">
        <v>0.78823529411764703</v>
      </c>
      <c r="AD70" s="123">
        <v>77</v>
      </c>
      <c r="AE70" s="101">
        <v>0.90588235294117647</v>
      </c>
      <c r="AF70" s="133">
        <v>81</v>
      </c>
      <c r="AG70" s="123">
        <v>38</v>
      </c>
      <c r="AH70" s="9">
        <v>0.46913580246913578</v>
      </c>
      <c r="AI70" s="133">
        <v>84</v>
      </c>
      <c r="AJ70" s="123">
        <v>49</v>
      </c>
      <c r="AK70" s="9">
        <v>0.58333333333333337</v>
      </c>
      <c r="AL70" s="123">
        <v>42</v>
      </c>
      <c r="AM70" s="9">
        <v>0.5</v>
      </c>
    </row>
    <row r="71" spans="1:39" x14ac:dyDescent="0.2">
      <c r="A71" s="94" t="s">
        <v>74</v>
      </c>
      <c r="B71" s="134">
        <v>82</v>
      </c>
      <c r="C71" s="124">
        <v>51</v>
      </c>
      <c r="D71" s="14">
        <v>0.62195121951219512</v>
      </c>
      <c r="E71" s="124">
        <v>51</v>
      </c>
      <c r="F71" s="14">
        <v>0.62195121951219512</v>
      </c>
      <c r="G71" s="124">
        <v>8</v>
      </c>
      <c r="H71" s="14">
        <v>9.7560975609756101E-2</v>
      </c>
      <c r="I71" s="124">
        <v>51</v>
      </c>
      <c r="J71" s="14">
        <v>0.62195121951219512</v>
      </c>
      <c r="K71" s="124">
        <v>51</v>
      </c>
      <c r="L71" s="14">
        <v>0.62195121951219512</v>
      </c>
      <c r="M71" s="124">
        <v>53</v>
      </c>
      <c r="N71" s="14">
        <v>0.64634146341463417</v>
      </c>
      <c r="O71" s="124">
        <v>52</v>
      </c>
      <c r="P71" s="14">
        <v>0.63414634146341464</v>
      </c>
      <c r="Q71" s="124">
        <v>25</v>
      </c>
      <c r="R71" s="14">
        <v>0.3048780487804878</v>
      </c>
      <c r="S71" s="134">
        <v>85</v>
      </c>
      <c r="T71" s="124">
        <v>69</v>
      </c>
      <c r="U71" s="14">
        <v>0.81176470588235294</v>
      </c>
      <c r="V71" s="124">
        <v>78</v>
      </c>
      <c r="W71" s="14">
        <v>0.91764705882352937</v>
      </c>
      <c r="X71" s="124">
        <v>66</v>
      </c>
      <c r="Y71" s="14">
        <v>0.77647058823529413</v>
      </c>
      <c r="Z71" s="124">
        <v>66</v>
      </c>
      <c r="AA71" s="14">
        <v>0.77647058823529413</v>
      </c>
      <c r="AB71" s="124">
        <v>66</v>
      </c>
      <c r="AC71" s="14">
        <v>0.77647058823529413</v>
      </c>
      <c r="AD71" s="124">
        <v>66</v>
      </c>
      <c r="AE71" s="104">
        <v>0.77647058823529413</v>
      </c>
      <c r="AF71" s="134">
        <v>91</v>
      </c>
      <c r="AG71" s="124">
        <v>23</v>
      </c>
      <c r="AH71" s="14">
        <v>0.25274725274725274</v>
      </c>
      <c r="AI71" s="134">
        <v>82</v>
      </c>
      <c r="AJ71" s="124">
        <v>55</v>
      </c>
      <c r="AK71" s="14">
        <v>0.67073170731707321</v>
      </c>
      <c r="AL71" s="124">
        <v>53</v>
      </c>
      <c r="AM71" s="14">
        <v>0.64634146341463417</v>
      </c>
    </row>
    <row r="72" spans="1:39" x14ac:dyDescent="0.2">
      <c r="A72" s="93" t="s">
        <v>75</v>
      </c>
      <c r="B72" s="133">
        <v>21</v>
      </c>
      <c r="C72" s="123">
        <v>21</v>
      </c>
      <c r="D72" s="9">
        <v>1</v>
      </c>
      <c r="E72" s="123">
        <v>22</v>
      </c>
      <c r="F72" s="9">
        <v>1.0476190476190477</v>
      </c>
      <c r="G72" s="123">
        <v>2</v>
      </c>
      <c r="H72" s="9">
        <v>9.5238095238095233E-2</v>
      </c>
      <c r="I72" s="123">
        <v>22</v>
      </c>
      <c r="J72" s="9">
        <v>1.0476190476190477</v>
      </c>
      <c r="K72" s="123">
        <v>22</v>
      </c>
      <c r="L72" s="9">
        <v>1.0476190476190477</v>
      </c>
      <c r="M72" s="123">
        <v>16</v>
      </c>
      <c r="N72" s="9">
        <v>0.76190476190476186</v>
      </c>
      <c r="O72" s="123">
        <v>16</v>
      </c>
      <c r="P72" s="9">
        <v>0.76190476190476186</v>
      </c>
      <c r="Q72" s="123">
        <v>10</v>
      </c>
      <c r="R72" s="9">
        <v>0.47619047619047616</v>
      </c>
      <c r="S72" s="133">
        <v>23</v>
      </c>
      <c r="T72" s="123">
        <v>25</v>
      </c>
      <c r="U72" s="9">
        <v>1.0869565217391304</v>
      </c>
      <c r="V72" s="123">
        <v>25</v>
      </c>
      <c r="W72" s="9">
        <v>1.0869565217391304</v>
      </c>
      <c r="X72" s="123">
        <v>25</v>
      </c>
      <c r="Y72" s="9">
        <v>1.0869565217391304</v>
      </c>
      <c r="Z72" s="123">
        <v>25</v>
      </c>
      <c r="AA72" s="9">
        <v>1.0869565217391304</v>
      </c>
      <c r="AB72" s="123">
        <v>18</v>
      </c>
      <c r="AC72" s="9">
        <v>0.78260869565217395</v>
      </c>
      <c r="AD72" s="123">
        <v>26</v>
      </c>
      <c r="AE72" s="101">
        <v>1.1304347826086956</v>
      </c>
      <c r="AF72" s="133">
        <v>21</v>
      </c>
      <c r="AG72" s="123">
        <v>9</v>
      </c>
      <c r="AH72" s="9">
        <v>0.42857142857142855</v>
      </c>
      <c r="AI72" s="133">
        <v>21</v>
      </c>
      <c r="AJ72" s="123">
        <v>14</v>
      </c>
      <c r="AK72" s="9">
        <v>0.66666666666666663</v>
      </c>
      <c r="AL72" s="123">
        <v>7</v>
      </c>
      <c r="AM72" s="9">
        <v>0.33333333333333331</v>
      </c>
    </row>
    <row r="73" spans="1:39" x14ac:dyDescent="0.2">
      <c r="A73" s="94" t="s">
        <v>76</v>
      </c>
      <c r="B73" s="134">
        <v>199</v>
      </c>
      <c r="C73" s="124">
        <v>204</v>
      </c>
      <c r="D73" s="14">
        <v>1.0251256281407035</v>
      </c>
      <c r="E73" s="124">
        <v>202</v>
      </c>
      <c r="F73" s="14">
        <v>1.0150753768844221</v>
      </c>
      <c r="G73" s="124">
        <v>30</v>
      </c>
      <c r="H73" s="14">
        <v>0.15075376884422109</v>
      </c>
      <c r="I73" s="124">
        <v>202</v>
      </c>
      <c r="J73" s="14">
        <v>1.0150753768844221</v>
      </c>
      <c r="K73" s="124">
        <v>202</v>
      </c>
      <c r="L73" s="14">
        <v>1.0150753768844221</v>
      </c>
      <c r="M73" s="124">
        <v>187</v>
      </c>
      <c r="N73" s="14">
        <v>0.93969849246231152</v>
      </c>
      <c r="O73" s="124">
        <v>197</v>
      </c>
      <c r="P73" s="14">
        <v>0.98994974874371855</v>
      </c>
      <c r="Q73" s="124">
        <v>128</v>
      </c>
      <c r="R73" s="14">
        <v>0.64321608040201006</v>
      </c>
      <c r="S73" s="134">
        <v>203</v>
      </c>
      <c r="T73" s="124">
        <v>204</v>
      </c>
      <c r="U73" s="14">
        <v>1.0049261083743843</v>
      </c>
      <c r="V73" s="124">
        <v>183</v>
      </c>
      <c r="W73" s="14">
        <v>0.90147783251231528</v>
      </c>
      <c r="X73" s="124">
        <v>212</v>
      </c>
      <c r="Y73" s="14">
        <v>1.0443349753694582</v>
      </c>
      <c r="Z73" s="124">
        <v>213</v>
      </c>
      <c r="AA73" s="14">
        <v>1.0492610837438423</v>
      </c>
      <c r="AB73" s="124">
        <v>63</v>
      </c>
      <c r="AC73" s="14">
        <v>0.31034482758620691</v>
      </c>
      <c r="AD73" s="124">
        <v>192</v>
      </c>
      <c r="AE73" s="104">
        <v>0.94581280788177335</v>
      </c>
      <c r="AF73" s="134">
        <v>157</v>
      </c>
      <c r="AG73" s="124">
        <v>15</v>
      </c>
      <c r="AH73" s="14">
        <v>9.5541401273885357E-2</v>
      </c>
      <c r="AI73" s="134">
        <v>199</v>
      </c>
      <c r="AJ73" s="124">
        <v>135</v>
      </c>
      <c r="AK73" s="14">
        <v>0.67839195979899503</v>
      </c>
      <c r="AL73" s="124">
        <v>123</v>
      </c>
      <c r="AM73" s="14">
        <v>0.61809045226130654</v>
      </c>
    </row>
    <row r="74" spans="1:39" x14ac:dyDescent="0.2">
      <c r="A74" s="93" t="s">
        <v>77</v>
      </c>
      <c r="B74" s="133">
        <v>115</v>
      </c>
      <c r="C74" s="123">
        <v>100</v>
      </c>
      <c r="D74" s="9">
        <v>0.86956521739130432</v>
      </c>
      <c r="E74" s="123">
        <v>100</v>
      </c>
      <c r="F74" s="9">
        <v>0.86956521739130432</v>
      </c>
      <c r="G74" s="123">
        <v>25</v>
      </c>
      <c r="H74" s="9">
        <v>0.21739130434782608</v>
      </c>
      <c r="I74" s="123">
        <v>100</v>
      </c>
      <c r="J74" s="9">
        <v>0.86956521739130432</v>
      </c>
      <c r="K74" s="123">
        <v>100</v>
      </c>
      <c r="L74" s="9">
        <v>0.86956521739130432</v>
      </c>
      <c r="M74" s="123">
        <v>98</v>
      </c>
      <c r="N74" s="9">
        <v>0.85217391304347823</v>
      </c>
      <c r="O74" s="123">
        <v>100</v>
      </c>
      <c r="P74" s="9">
        <v>0.86956521739130432</v>
      </c>
      <c r="Q74" s="123">
        <v>35</v>
      </c>
      <c r="R74" s="9">
        <v>0.30434782608695654</v>
      </c>
      <c r="S74" s="133">
        <v>120</v>
      </c>
      <c r="T74" s="123">
        <v>108</v>
      </c>
      <c r="U74" s="9">
        <v>0.9</v>
      </c>
      <c r="V74" s="123">
        <v>111</v>
      </c>
      <c r="W74" s="9">
        <v>0.92500000000000004</v>
      </c>
      <c r="X74" s="123">
        <v>108</v>
      </c>
      <c r="Y74" s="9">
        <v>0.9</v>
      </c>
      <c r="Z74" s="123">
        <v>108</v>
      </c>
      <c r="AA74" s="9">
        <v>0.9</v>
      </c>
      <c r="AB74" s="123">
        <v>70</v>
      </c>
      <c r="AC74" s="9">
        <v>0.58333333333333337</v>
      </c>
      <c r="AD74" s="123">
        <v>104</v>
      </c>
      <c r="AE74" s="101">
        <v>0.8666666666666667</v>
      </c>
      <c r="AF74" s="133">
        <v>102</v>
      </c>
      <c r="AG74" s="123">
        <v>29</v>
      </c>
      <c r="AH74" s="9">
        <v>0.28431372549019607</v>
      </c>
      <c r="AI74" s="133">
        <v>115</v>
      </c>
      <c r="AJ74" s="123">
        <v>78</v>
      </c>
      <c r="AK74" s="9">
        <v>0.67826086956521736</v>
      </c>
      <c r="AL74" s="123">
        <v>67</v>
      </c>
      <c r="AM74" s="9">
        <v>0.58260869565217388</v>
      </c>
    </row>
    <row r="75" spans="1:39" x14ac:dyDescent="0.2">
      <c r="A75" s="94" t="s">
        <v>78</v>
      </c>
      <c r="B75" s="134">
        <v>71</v>
      </c>
      <c r="C75" s="124">
        <v>58</v>
      </c>
      <c r="D75" s="14">
        <v>0.81690140845070425</v>
      </c>
      <c r="E75" s="124">
        <v>58</v>
      </c>
      <c r="F75" s="14">
        <v>0.81690140845070425</v>
      </c>
      <c r="G75" s="124">
        <v>7</v>
      </c>
      <c r="H75" s="14">
        <v>9.8591549295774641E-2</v>
      </c>
      <c r="I75" s="124">
        <v>58</v>
      </c>
      <c r="J75" s="14">
        <v>0.81690140845070425</v>
      </c>
      <c r="K75" s="124">
        <v>58</v>
      </c>
      <c r="L75" s="14">
        <v>0.81690140845070425</v>
      </c>
      <c r="M75" s="124">
        <v>53</v>
      </c>
      <c r="N75" s="14">
        <v>0.74647887323943662</v>
      </c>
      <c r="O75" s="124">
        <v>53</v>
      </c>
      <c r="P75" s="14">
        <v>0.74647887323943662</v>
      </c>
      <c r="Q75" s="124">
        <v>37</v>
      </c>
      <c r="R75" s="14">
        <v>0.52112676056338025</v>
      </c>
      <c r="S75" s="134">
        <v>71</v>
      </c>
      <c r="T75" s="124">
        <v>62</v>
      </c>
      <c r="U75" s="14">
        <v>0.87323943661971826</v>
      </c>
      <c r="V75" s="124">
        <v>76</v>
      </c>
      <c r="W75" s="14">
        <v>1.0704225352112675</v>
      </c>
      <c r="X75" s="124">
        <v>61</v>
      </c>
      <c r="Y75" s="14">
        <v>0.85915492957746475</v>
      </c>
      <c r="Z75" s="124">
        <v>62</v>
      </c>
      <c r="AA75" s="14">
        <v>0.87323943661971826</v>
      </c>
      <c r="AB75" s="124">
        <v>10</v>
      </c>
      <c r="AC75" s="14">
        <v>0.14084507042253522</v>
      </c>
      <c r="AD75" s="124">
        <v>64</v>
      </c>
      <c r="AE75" s="104">
        <v>0.90140845070422537</v>
      </c>
      <c r="AF75" s="134">
        <v>71</v>
      </c>
      <c r="AG75" s="124">
        <v>24</v>
      </c>
      <c r="AH75" s="14">
        <v>0.3380281690140845</v>
      </c>
      <c r="AI75" s="134">
        <v>71</v>
      </c>
      <c r="AJ75" s="124">
        <v>36</v>
      </c>
      <c r="AK75" s="14">
        <v>0.50704225352112675</v>
      </c>
      <c r="AL75" s="124">
        <v>35</v>
      </c>
      <c r="AM75" s="14">
        <v>0.49295774647887325</v>
      </c>
    </row>
    <row r="76" spans="1:39" x14ac:dyDescent="0.2">
      <c r="A76" s="93" t="s">
        <v>79</v>
      </c>
      <c r="B76" s="133">
        <v>64</v>
      </c>
      <c r="C76" s="123">
        <v>56</v>
      </c>
      <c r="D76" s="9">
        <v>0.875</v>
      </c>
      <c r="E76" s="123">
        <v>56</v>
      </c>
      <c r="F76" s="9">
        <v>0.875</v>
      </c>
      <c r="G76" s="123">
        <v>3</v>
      </c>
      <c r="H76" s="9">
        <v>4.6875E-2</v>
      </c>
      <c r="I76" s="123">
        <v>56</v>
      </c>
      <c r="J76" s="9">
        <v>0.875</v>
      </c>
      <c r="K76" s="123">
        <v>56</v>
      </c>
      <c r="L76" s="9">
        <v>0.875</v>
      </c>
      <c r="M76" s="123">
        <v>56</v>
      </c>
      <c r="N76" s="9">
        <v>0.875</v>
      </c>
      <c r="O76" s="123">
        <v>54</v>
      </c>
      <c r="P76" s="9">
        <v>0.84375</v>
      </c>
      <c r="Q76" s="123">
        <v>50</v>
      </c>
      <c r="R76" s="9">
        <v>0.78125</v>
      </c>
      <c r="S76" s="133">
        <v>69</v>
      </c>
      <c r="T76" s="123">
        <v>59</v>
      </c>
      <c r="U76" s="9">
        <v>0.85507246376811596</v>
      </c>
      <c r="V76" s="123">
        <v>58</v>
      </c>
      <c r="W76" s="9">
        <v>0.84057971014492749</v>
      </c>
      <c r="X76" s="123">
        <v>59</v>
      </c>
      <c r="Y76" s="9">
        <v>0.85507246376811596</v>
      </c>
      <c r="Z76" s="123">
        <v>59</v>
      </c>
      <c r="AA76" s="9">
        <v>0.85507246376811596</v>
      </c>
      <c r="AB76" s="123">
        <v>46</v>
      </c>
      <c r="AC76" s="9">
        <v>0.66666666666666663</v>
      </c>
      <c r="AD76" s="123">
        <v>62</v>
      </c>
      <c r="AE76" s="101">
        <v>0.89855072463768115</v>
      </c>
      <c r="AF76" s="133">
        <v>55</v>
      </c>
      <c r="AG76" s="123">
        <v>2</v>
      </c>
      <c r="AH76" s="9">
        <v>3.6363636363636362E-2</v>
      </c>
      <c r="AI76" s="133">
        <v>64</v>
      </c>
      <c r="AJ76" s="123">
        <v>30</v>
      </c>
      <c r="AK76" s="9">
        <v>0.46875</v>
      </c>
      <c r="AL76" s="123">
        <v>27</v>
      </c>
      <c r="AM76" s="9">
        <v>0.421875</v>
      </c>
    </row>
    <row r="77" spans="1:39" x14ac:dyDescent="0.2">
      <c r="A77" s="94" t="s">
        <v>80</v>
      </c>
      <c r="B77" s="134">
        <v>237</v>
      </c>
      <c r="C77" s="124">
        <v>220</v>
      </c>
      <c r="D77" s="14">
        <v>0.92827004219409281</v>
      </c>
      <c r="E77" s="124">
        <v>220</v>
      </c>
      <c r="F77" s="14">
        <v>0.92827004219409281</v>
      </c>
      <c r="G77" s="124">
        <v>78</v>
      </c>
      <c r="H77" s="14">
        <v>0.32911392405063289</v>
      </c>
      <c r="I77" s="124">
        <v>220</v>
      </c>
      <c r="J77" s="14">
        <v>0.92827004219409281</v>
      </c>
      <c r="K77" s="124">
        <v>220</v>
      </c>
      <c r="L77" s="14">
        <v>0.92827004219409281</v>
      </c>
      <c r="M77" s="124">
        <v>198</v>
      </c>
      <c r="N77" s="14">
        <v>0.83544303797468356</v>
      </c>
      <c r="O77" s="124">
        <v>213</v>
      </c>
      <c r="P77" s="14">
        <v>0.89873417721518989</v>
      </c>
      <c r="Q77" s="124">
        <v>46</v>
      </c>
      <c r="R77" s="14">
        <v>0.1940928270042194</v>
      </c>
      <c r="S77" s="134">
        <v>242</v>
      </c>
      <c r="T77" s="124">
        <v>232</v>
      </c>
      <c r="U77" s="14">
        <v>0.95867768595041325</v>
      </c>
      <c r="V77" s="124">
        <v>212</v>
      </c>
      <c r="W77" s="14">
        <v>0.87603305785123964</v>
      </c>
      <c r="X77" s="124">
        <v>240</v>
      </c>
      <c r="Y77" s="14">
        <v>0.99173553719008267</v>
      </c>
      <c r="Z77" s="124">
        <v>233</v>
      </c>
      <c r="AA77" s="14">
        <v>0.96280991735537191</v>
      </c>
      <c r="AB77" s="124">
        <v>130</v>
      </c>
      <c r="AC77" s="14">
        <v>0.53719008264462809</v>
      </c>
      <c r="AD77" s="124">
        <v>247</v>
      </c>
      <c r="AE77" s="104">
        <v>1.0206611570247934</v>
      </c>
      <c r="AF77" s="134">
        <v>220</v>
      </c>
      <c r="AG77" s="124">
        <v>24</v>
      </c>
      <c r="AH77" s="14">
        <v>0.10909090909090909</v>
      </c>
      <c r="AI77" s="134">
        <v>237</v>
      </c>
      <c r="AJ77" s="124">
        <v>133</v>
      </c>
      <c r="AK77" s="14">
        <v>0.56118143459915615</v>
      </c>
      <c r="AL77" s="124">
        <v>100</v>
      </c>
      <c r="AM77" s="14">
        <v>0.4219409282700422</v>
      </c>
    </row>
    <row r="78" spans="1:39" x14ac:dyDescent="0.2">
      <c r="A78" s="93" t="s">
        <v>145</v>
      </c>
      <c r="B78" s="133">
        <v>85</v>
      </c>
      <c r="C78" s="123">
        <v>99</v>
      </c>
      <c r="D78" s="9">
        <v>1.1647058823529413</v>
      </c>
      <c r="E78" s="123">
        <v>99</v>
      </c>
      <c r="F78" s="9">
        <v>1.1647058823529413</v>
      </c>
      <c r="G78" s="123">
        <v>10</v>
      </c>
      <c r="H78" s="9">
        <v>0.11764705882352941</v>
      </c>
      <c r="I78" s="123">
        <v>99</v>
      </c>
      <c r="J78" s="9">
        <v>1.1647058823529413</v>
      </c>
      <c r="K78" s="123">
        <v>99</v>
      </c>
      <c r="L78" s="9">
        <v>1.1647058823529413</v>
      </c>
      <c r="M78" s="123">
        <v>85</v>
      </c>
      <c r="N78" s="9">
        <v>1</v>
      </c>
      <c r="O78" s="123">
        <v>86</v>
      </c>
      <c r="P78" s="9">
        <v>1.0117647058823529</v>
      </c>
      <c r="Q78" s="123">
        <v>45</v>
      </c>
      <c r="R78" s="9">
        <v>0.52941176470588236</v>
      </c>
      <c r="S78" s="133">
        <v>87</v>
      </c>
      <c r="T78" s="123">
        <v>94</v>
      </c>
      <c r="U78" s="9">
        <v>1.0804597701149425</v>
      </c>
      <c r="V78" s="123">
        <v>82</v>
      </c>
      <c r="W78" s="9">
        <v>0.94252873563218387</v>
      </c>
      <c r="X78" s="123">
        <v>94</v>
      </c>
      <c r="Y78" s="9">
        <v>1.0804597701149425</v>
      </c>
      <c r="Z78" s="123">
        <v>91</v>
      </c>
      <c r="AA78" s="9">
        <v>1.0459770114942528</v>
      </c>
      <c r="AB78" s="123">
        <v>77</v>
      </c>
      <c r="AC78" s="9">
        <v>0.88505747126436785</v>
      </c>
      <c r="AD78" s="123">
        <v>94</v>
      </c>
      <c r="AE78" s="101">
        <v>1.0804597701149425</v>
      </c>
      <c r="AF78" s="133">
        <v>70</v>
      </c>
      <c r="AG78" s="123">
        <v>10</v>
      </c>
      <c r="AH78" s="9">
        <v>0.14285714285714285</v>
      </c>
      <c r="AI78" s="133">
        <v>85</v>
      </c>
      <c r="AJ78" s="123">
        <v>48</v>
      </c>
      <c r="AK78" s="9">
        <v>0.56470588235294117</v>
      </c>
      <c r="AL78" s="123">
        <v>43</v>
      </c>
      <c r="AM78" s="9">
        <v>0.50588235294117645</v>
      </c>
    </row>
    <row r="79" spans="1:39" x14ac:dyDescent="0.2">
      <c r="A79" s="94" t="s">
        <v>146</v>
      </c>
      <c r="B79" s="134">
        <v>44</v>
      </c>
      <c r="C79" s="124">
        <v>39</v>
      </c>
      <c r="D79" s="14">
        <v>0.88636363636363635</v>
      </c>
      <c r="E79" s="124">
        <v>39</v>
      </c>
      <c r="F79" s="14">
        <v>0.88636363636363635</v>
      </c>
      <c r="G79" s="124">
        <v>6</v>
      </c>
      <c r="H79" s="14">
        <v>0.13636363636363635</v>
      </c>
      <c r="I79" s="124">
        <v>38</v>
      </c>
      <c r="J79" s="14">
        <v>0.86363636363636365</v>
      </c>
      <c r="K79" s="124">
        <v>38</v>
      </c>
      <c r="L79" s="14">
        <v>0.86363636363636365</v>
      </c>
      <c r="M79" s="124">
        <v>39</v>
      </c>
      <c r="N79" s="14">
        <v>0.88636363636363635</v>
      </c>
      <c r="O79" s="124">
        <v>41</v>
      </c>
      <c r="P79" s="14">
        <v>0.93181818181818177</v>
      </c>
      <c r="Q79" s="124">
        <v>25</v>
      </c>
      <c r="R79" s="14">
        <v>0.56818181818181823</v>
      </c>
      <c r="S79" s="134">
        <v>46</v>
      </c>
      <c r="T79" s="124">
        <v>44</v>
      </c>
      <c r="U79" s="14">
        <v>0.95652173913043481</v>
      </c>
      <c r="V79" s="124">
        <v>34</v>
      </c>
      <c r="W79" s="14">
        <v>0.73913043478260865</v>
      </c>
      <c r="X79" s="124">
        <v>42</v>
      </c>
      <c r="Y79" s="14">
        <v>0.91304347826086951</v>
      </c>
      <c r="Z79" s="124">
        <v>42</v>
      </c>
      <c r="AA79" s="14">
        <v>0.91304347826086951</v>
      </c>
      <c r="AB79" s="124">
        <v>41</v>
      </c>
      <c r="AC79" s="14">
        <v>0.89130434782608692</v>
      </c>
      <c r="AD79" s="124">
        <v>39</v>
      </c>
      <c r="AE79" s="104">
        <v>0.84782608695652173</v>
      </c>
      <c r="AF79" s="134">
        <v>42</v>
      </c>
      <c r="AG79" s="124">
        <v>11</v>
      </c>
      <c r="AH79" s="14">
        <v>0.26190476190476192</v>
      </c>
      <c r="AI79" s="134">
        <v>44</v>
      </c>
      <c r="AJ79" s="124">
        <v>25</v>
      </c>
      <c r="AK79" s="14">
        <v>0.56818181818181823</v>
      </c>
      <c r="AL79" s="124">
        <v>23</v>
      </c>
      <c r="AM79" s="14">
        <v>0.52272727272727271</v>
      </c>
    </row>
    <row r="80" spans="1:39" x14ac:dyDescent="0.2">
      <c r="A80" s="93" t="s">
        <v>81</v>
      </c>
      <c r="B80" s="133">
        <v>313</v>
      </c>
      <c r="C80" s="123">
        <v>255</v>
      </c>
      <c r="D80" s="9">
        <v>0.81469648562300323</v>
      </c>
      <c r="E80" s="123">
        <v>255</v>
      </c>
      <c r="F80" s="9">
        <v>0.81469648562300323</v>
      </c>
      <c r="G80" s="123">
        <v>57</v>
      </c>
      <c r="H80" s="9">
        <v>0.18210862619808307</v>
      </c>
      <c r="I80" s="123">
        <v>255</v>
      </c>
      <c r="J80" s="9">
        <v>0.81469648562300323</v>
      </c>
      <c r="K80" s="123">
        <v>255</v>
      </c>
      <c r="L80" s="9">
        <v>0.81469648562300323</v>
      </c>
      <c r="M80" s="123">
        <v>244</v>
      </c>
      <c r="N80" s="9">
        <v>0.7795527156549521</v>
      </c>
      <c r="O80" s="123">
        <v>246</v>
      </c>
      <c r="P80" s="9">
        <v>0.78594249201277955</v>
      </c>
      <c r="Q80" s="123">
        <v>125</v>
      </c>
      <c r="R80" s="9">
        <v>0.39936102236421728</v>
      </c>
      <c r="S80" s="133">
        <v>331</v>
      </c>
      <c r="T80" s="123">
        <v>308</v>
      </c>
      <c r="U80" s="9">
        <v>0.93051359516616317</v>
      </c>
      <c r="V80" s="123">
        <v>323</v>
      </c>
      <c r="W80" s="9">
        <v>0.97583081570996977</v>
      </c>
      <c r="X80" s="123">
        <v>296</v>
      </c>
      <c r="Y80" s="9">
        <v>0.89425981873111782</v>
      </c>
      <c r="Z80" s="123">
        <v>294</v>
      </c>
      <c r="AA80" s="9">
        <v>0.88821752265861031</v>
      </c>
      <c r="AB80" s="123">
        <v>245</v>
      </c>
      <c r="AC80" s="9">
        <v>0.74018126888217528</v>
      </c>
      <c r="AD80" s="123">
        <v>306</v>
      </c>
      <c r="AE80" s="101">
        <v>0.92447129909365555</v>
      </c>
      <c r="AF80" s="133">
        <v>180</v>
      </c>
      <c r="AG80" s="123">
        <v>108</v>
      </c>
      <c r="AH80" s="9">
        <v>0.6</v>
      </c>
      <c r="AI80" s="133">
        <v>313</v>
      </c>
      <c r="AJ80" s="123">
        <v>218</v>
      </c>
      <c r="AK80" s="9">
        <v>0.69648562300319494</v>
      </c>
      <c r="AL80" s="123">
        <v>258</v>
      </c>
      <c r="AM80" s="9">
        <v>0.82428115015974446</v>
      </c>
    </row>
    <row r="81" spans="1:39" x14ac:dyDescent="0.2">
      <c r="A81" s="94" t="s">
        <v>82</v>
      </c>
      <c r="B81" s="134">
        <v>426</v>
      </c>
      <c r="C81" s="124">
        <v>335</v>
      </c>
      <c r="D81" s="14">
        <v>0.78638497652582162</v>
      </c>
      <c r="E81" s="124">
        <v>334</v>
      </c>
      <c r="F81" s="14">
        <v>0.784037558685446</v>
      </c>
      <c r="G81" s="124">
        <v>34</v>
      </c>
      <c r="H81" s="14">
        <v>7.9812206572769953E-2</v>
      </c>
      <c r="I81" s="124">
        <v>334</v>
      </c>
      <c r="J81" s="14">
        <v>0.784037558685446</v>
      </c>
      <c r="K81" s="124">
        <v>334</v>
      </c>
      <c r="L81" s="14">
        <v>0.784037558685446</v>
      </c>
      <c r="M81" s="124">
        <v>311</v>
      </c>
      <c r="N81" s="14">
        <v>0.7300469483568075</v>
      </c>
      <c r="O81" s="124">
        <v>316</v>
      </c>
      <c r="P81" s="14">
        <v>0.74178403755868549</v>
      </c>
      <c r="Q81" s="124">
        <v>159</v>
      </c>
      <c r="R81" s="14">
        <v>0.37323943661971831</v>
      </c>
      <c r="S81" s="134">
        <v>426</v>
      </c>
      <c r="T81" s="124">
        <v>382</v>
      </c>
      <c r="U81" s="14">
        <v>0.89671361502347413</v>
      </c>
      <c r="V81" s="124">
        <v>438</v>
      </c>
      <c r="W81" s="14">
        <v>1.028169014084507</v>
      </c>
      <c r="X81" s="124">
        <v>380</v>
      </c>
      <c r="Y81" s="14">
        <v>0.892018779342723</v>
      </c>
      <c r="Z81" s="124">
        <v>368</v>
      </c>
      <c r="AA81" s="14">
        <v>0.863849765258216</v>
      </c>
      <c r="AB81" s="124">
        <v>314</v>
      </c>
      <c r="AC81" s="14">
        <v>0.73708920187793425</v>
      </c>
      <c r="AD81" s="124">
        <v>427</v>
      </c>
      <c r="AE81" s="104">
        <v>1.0023474178403755</v>
      </c>
      <c r="AF81" s="134">
        <v>323</v>
      </c>
      <c r="AG81" s="124">
        <v>77</v>
      </c>
      <c r="AH81" s="14">
        <v>0.23839009287925697</v>
      </c>
      <c r="AI81" s="134">
        <v>426</v>
      </c>
      <c r="AJ81" s="124">
        <v>281</v>
      </c>
      <c r="AK81" s="14">
        <v>0.65962441314553988</v>
      </c>
      <c r="AL81" s="124">
        <v>267</v>
      </c>
      <c r="AM81" s="14">
        <v>0.62676056338028174</v>
      </c>
    </row>
    <row r="82" spans="1:39" x14ac:dyDescent="0.2">
      <c r="A82" s="93" t="s">
        <v>83</v>
      </c>
      <c r="B82" s="133">
        <v>45</v>
      </c>
      <c r="C82" s="123">
        <v>33</v>
      </c>
      <c r="D82" s="9">
        <v>0.73333333333333328</v>
      </c>
      <c r="E82" s="123">
        <v>33</v>
      </c>
      <c r="F82" s="9">
        <v>0.73333333333333328</v>
      </c>
      <c r="G82" s="123">
        <v>4</v>
      </c>
      <c r="H82" s="9">
        <v>8.8888888888888892E-2</v>
      </c>
      <c r="I82" s="123">
        <v>33</v>
      </c>
      <c r="J82" s="9">
        <v>0.73333333333333328</v>
      </c>
      <c r="K82" s="123">
        <v>33</v>
      </c>
      <c r="L82" s="9">
        <v>0.73333333333333328</v>
      </c>
      <c r="M82" s="123">
        <v>48</v>
      </c>
      <c r="N82" s="9">
        <v>1.0666666666666667</v>
      </c>
      <c r="O82" s="123">
        <v>47</v>
      </c>
      <c r="P82" s="9">
        <v>1.0444444444444445</v>
      </c>
      <c r="Q82" s="123">
        <v>22</v>
      </c>
      <c r="R82" s="9">
        <v>0.48888888888888887</v>
      </c>
      <c r="S82" s="133">
        <v>55</v>
      </c>
      <c r="T82" s="123">
        <v>48</v>
      </c>
      <c r="U82" s="9">
        <v>0.87272727272727268</v>
      </c>
      <c r="V82" s="123">
        <v>60</v>
      </c>
      <c r="W82" s="9">
        <v>1.0909090909090908</v>
      </c>
      <c r="X82" s="123">
        <v>48</v>
      </c>
      <c r="Y82" s="9">
        <v>0.87272727272727268</v>
      </c>
      <c r="Z82" s="123">
        <v>48</v>
      </c>
      <c r="AA82" s="9">
        <v>0.87272727272727268</v>
      </c>
      <c r="AB82" s="123">
        <v>48</v>
      </c>
      <c r="AC82" s="9">
        <v>0.87272727272727268</v>
      </c>
      <c r="AD82" s="123">
        <v>49</v>
      </c>
      <c r="AE82" s="101">
        <v>0.89090909090909087</v>
      </c>
      <c r="AF82" s="133">
        <v>47</v>
      </c>
      <c r="AG82" s="123">
        <v>17</v>
      </c>
      <c r="AH82" s="9">
        <v>0.36170212765957449</v>
      </c>
      <c r="AI82" s="133">
        <v>45</v>
      </c>
      <c r="AJ82" s="123">
        <v>44</v>
      </c>
      <c r="AK82" s="9">
        <v>0.97777777777777775</v>
      </c>
      <c r="AL82" s="123">
        <v>45</v>
      </c>
      <c r="AM82" s="9">
        <v>1</v>
      </c>
    </row>
    <row r="83" spans="1:39" x14ac:dyDescent="0.2">
      <c r="A83" s="94" t="s">
        <v>84</v>
      </c>
      <c r="B83" s="134">
        <v>205</v>
      </c>
      <c r="C83" s="124">
        <v>212</v>
      </c>
      <c r="D83" s="14">
        <v>1.0341463414634147</v>
      </c>
      <c r="E83" s="124">
        <v>214</v>
      </c>
      <c r="F83" s="14">
        <v>1.0439024390243903</v>
      </c>
      <c r="G83" s="124">
        <v>35</v>
      </c>
      <c r="H83" s="14">
        <v>0.17073170731707318</v>
      </c>
      <c r="I83" s="124">
        <v>214</v>
      </c>
      <c r="J83" s="14">
        <v>1.0439024390243903</v>
      </c>
      <c r="K83" s="124">
        <v>214</v>
      </c>
      <c r="L83" s="14">
        <v>1.0439024390243903</v>
      </c>
      <c r="M83" s="124">
        <v>220</v>
      </c>
      <c r="N83" s="14">
        <v>1.0731707317073171</v>
      </c>
      <c r="O83" s="124">
        <v>229</v>
      </c>
      <c r="P83" s="14">
        <v>1.1170731707317074</v>
      </c>
      <c r="Q83" s="124">
        <v>101</v>
      </c>
      <c r="R83" s="14">
        <v>0.49268292682926829</v>
      </c>
      <c r="S83" s="134">
        <v>214</v>
      </c>
      <c r="T83" s="124">
        <v>206</v>
      </c>
      <c r="U83" s="14">
        <v>0.96261682242990654</v>
      </c>
      <c r="V83" s="124">
        <v>199</v>
      </c>
      <c r="W83" s="14">
        <v>0.92990654205607481</v>
      </c>
      <c r="X83" s="124">
        <v>203</v>
      </c>
      <c r="Y83" s="14">
        <v>0.94859813084112155</v>
      </c>
      <c r="Z83" s="124">
        <v>202</v>
      </c>
      <c r="AA83" s="14">
        <v>0.94392523364485981</v>
      </c>
      <c r="AB83" s="124">
        <v>216</v>
      </c>
      <c r="AC83" s="14">
        <v>1.0093457943925233</v>
      </c>
      <c r="AD83" s="124">
        <v>221</v>
      </c>
      <c r="AE83" s="104">
        <v>1.0327102803738317</v>
      </c>
      <c r="AF83" s="134">
        <v>147</v>
      </c>
      <c r="AG83" s="124">
        <v>25</v>
      </c>
      <c r="AH83" s="14">
        <v>0.17006802721088435</v>
      </c>
      <c r="AI83" s="134">
        <v>205</v>
      </c>
      <c r="AJ83" s="124">
        <v>163</v>
      </c>
      <c r="AK83" s="14">
        <v>0.79512195121951224</v>
      </c>
      <c r="AL83" s="124">
        <v>138</v>
      </c>
      <c r="AM83" s="14">
        <v>0.67317073170731712</v>
      </c>
    </row>
    <row r="84" spans="1:39" ht="13.5" thickBot="1" x14ac:dyDescent="0.25">
      <c r="A84" s="118" t="s">
        <v>70</v>
      </c>
      <c r="B84" s="136">
        <v>493</v>
      </c>
      <c r="C84" s="128">
        <v>388</v>
      </c>
      <c r="D84" s="129">
        <v>0.78701825557809335</v>
      </c>
      <c r="E84" s="128">
        <v>385</v>
      </c>
      <c r="F84" s="129">
        <v>0.78093306288032449</v>
      </c>
      <c r="G84" s="128">
        <v>862</v>
      </c>
      <c r="H84" s="129">
        <v>1.7484787018255579</v>
      </c>
      <c r="I84" s="128">
        <v>385</v>
      </c>
      <c r="J84" s="129">
        <v>0.78093306288032449</v>
      </c>
      <c r="K84" s="128">
        <v>385</v>
      </c>
      <c r="L84" s="129">
        <v>0.78093306288032449</v>
      </c>
      <c r="M84" s="128">
        <v>376</v>
      </c>
      <c r="N84" s="129">
        <v>0.76267748478701824</v>
      </c>
      <c r="O84" s="128">
        <v>391</v>
      </c>
      <c r="P84" s="129">
        <v>0.7931034482758621</v>
      </c>
      <c r="Q84" s="128">
        <v>251</v>
      </c>
      <c r="R84" s="129">
        <v>0.50912778904665312</v>
      </c>
      <c r="S84" s="136">
        <v>493</v>
      </c>
      <c r="T84" s="128">
        <v>427</v>
      </c>
      <c r="U84" s="129">
        <v>0.8661257606490872</v>
      </c>
      <c r="V84" s="128">
        <v>511</v>
      </c>
      <c r="W84" s="129">
        <v>1.0365111561866125</v>
      </c>
      <c r="X84" s="128">
        <v>443</v>
      </c>
      <c r="Y84" s="129">
        <v>0.89858012170385393</v>
      </c>
      <c r="Z84" s="128">
        <v>444</v>
      </c>
      <c r="AA84" s="129">
        <v>0.90060851926977692</v>
      </c>
      <c r="AB84" s="128">
        <v>303</v>
      </c>
      <c r="AC84" s="129">
        <v>0.61460446247464506</v>
      </c>
      <c r="AD84" s="128">
        <v>447</v>
      </c>
      <c r="AE84" s="120">
        <v>0.90669371196754567</v>
      </c>
      <c r="AF84" s="136">
        <v>379</v>
      </c>
      <c r="AG84" s="128">
        <v>83</v>
      </c>
      <c r="AH84" s="129">
        <v>0.21899736147757257</v>
      </c>
      <c r="AI84" s="136">
        <v>493</v>
      </c>
      <c r="AJ84" s="128">
        <v>317</v>
      </c>
      <c r="AK84" s="129">
        <v>0.64300202839756593</v>
      </c>
      <c r="AL84" s="128">
        <v>289</v>
      </c>
      <c r="AM84" s="129">
        <v>0.58620689655172409</v>
      </c>
    </row>
    <row r="85" spans="1:39" x14ac:dyDescent="0.2">
      <c r="A85" s="109" t="s">
        <v>85</v>
      </c>
      <c r="B85" s="113">
        <f>SUM(B86:B108)</f>
        <v>7025</v>
      </c>
      <c r="C85" s="126">
        <f>SUM(C86:C108)</f>
        <v>6690</v>
      </c>
      <c r="D85" s="127">
        <f t="shared" ref="D85" si="75">C85/B85</f>
        <v>0.95231316725978643</v>
      </c>
      <c r="E85" s="126">
        <f>SUM(E86:E108)</f>
        <v>6656</v>
      </c>
      <c r="F85" s="127">
        <f t="shared" ref="F85" si="76">E85/B85</f>
        <v>0.94747330960854093</v>
      </c>
      <c r="G85" s="126">
        <f>SUM(G86:G108)</f>
        <v>5838</v>
      </c>
      <c r="H85" s="127">
        <f t="shared" ref="H85" si="77">G85/B85</f>
        <v>0.83103202846975088</v>
      </c>
      <c r="I85" s="126">
        <f>SUM(I86:I108)</f>
        <v>6643</v>
      </c>
      <c r="J85" s="127">
        <f t="shared" ref="J85" si="78">I85/B85</f>
        <v>0.94562277580071175</v>
      </c>
      <c r="K85" s="126">
        <f>SUM(K86:K108)</f>
        <v>6647</v>
      </c>
      <c r="L85" s="127">
        <f>K85/B85</f>
        <v>0.94619217081850537</v>
      </c>
      <c r="M85" s="126">
        <f>SUM(M86:M108)</f>
        <v>6434</v>
      </c>
      <c r="N85" s="127">
        <f t="shared" ref="N85" si="79">M85/B85</f>
        <v>0.91587188612099646</v>
      </c>
      <c r="O85" s="126">
        <f>SUM(O86:O108)</f>
        <v>6688</v>
      </c>
      <c r="P85" s="127">
        <f t="shared" ref="P85" si="80">O85/B85</f>
        <v>0.95202846975088973</v>
      </c>
      <c r="Q85" s="126">
        <f>SUM(Q86:Q108)</f>
        <v>3390</v>
      </c>
      <c r="R85" s="127">
        <f t="shared" ref="R85" si="81">Q85/(B85)</f>
        <v>0.4825622775800712</v>
      </c>
      <c r="S85" s="113">
        <f>SUM(S86:S108)</f>
        <v>7309</v>
      </c>
      <c r="T85" s="126">
        <f>SUM(T86:T108)</f>
        <v>6958</v>
      </c>
      <c r="U85" s="127">
        <f t="shared" ref="U85" si="82">T85/S85</f>
        <v>0.95197701463948559</v>
      </c>
      <c r="V85" s="126">
        <f>SUM(V86:V108)</f>
        <v>6873</v>
      </c>
      <c r="W85" s="127">
        <f>V85/S85</f>
        <v>0.94034751676015871</v>
      </c>
      <c r="X85" s="126">
        <f>SUM(X86:X108)</f>
        <v>7024</v>
      </c>
      <c r="Y85" s="127">
        <f t="shared" ref="Y85" si="83">X85/S85</f>
        <v>0.96100697769872756</v>
      </c>
      <c r="Z85" s="126">
        <f>SUM(Z86:Z108)</f>
        <v>6971</v>
      </c>
      <c r="AA85" s="127">
        <f t="shared" ref="AA85" si="84">Z85/S85</f>
        <v>0.95375564372691202</v>
      </c>
      <c r="AB85" s="126">
        <f>SUM(AB86:AB108)</f>
        <v>5695</v>
      </c>
      <c r="AC85" s="127">
        <f>AB85/S85</f>
        <v>0.77917635791489948</v>
      </c>
      <c r="AD85" s="126">
        <f>SUM(AD86:AD108)</f>
        <v>6985</v>
      </c>
      <c r="AE85" s="114">
        <f t="shared" ref="AE85" si="85">AD85/S85</f>
        <v>0.95567109043644827</v>
      </c>
      <c r="AF85" s="113">
        <f>SUM(AF86:AF108)</f>
        <v>4919</v>
      </c>
      <c r="AG85" s="126">
        <f>SUM(AG86:AG108)</f>
        <v>1033</v>
      </c>
      <c r="AH85" s="127">
        <f t="shared" ref="AH85:AH133" si="86">AG85/AF85</f>
        <v>0.21000203293352307</v>
      </c>
      <c r="AI85" s="113">
        <f>SUM(AI86:AI108)</f>
        <v>7025</v>
      </c>
      <c r="AJ85" s="126">
        <f>SUM(AJ86:AJ108)</f>
        <v>5358</v>
      </c>
      <c r="AK85" s="127">
        <f t="shared" ref="AK85:AK133" si="87">AJ85/AI85</f>
        <v>0.76270462633451952</v>
      </c>
      <c r="AL85" s="126">
        <f>SUM(AL86:AL108)</f>
        <v>4867</v>
      </c>
      <c r="AM85" s="127">
        <f>AL85/AI85</f>
        <v>0.6928113879003559</v>
      </c>
    </row>
    <row r="86" spans="1:39" x14ac:dyDescent="0.2">
      <c r="A86" s="94" t="s">
        <v>87</v>
      </c>
      <c r="B86" s="134">
        <v>144</v>
      </c>
      <c r="C86" s="124">
        <v>134</v>
      </c>
      <c r="D86" s="14">
        <v>0.93055555555555558</v>
      </c>
      <c r="E86" s="124">
        <v>133</v>
      </c>
      <c r="F86" s="14">
        <v>0.92361111111111116</v>
      </c>
      <c r="G86" s="124">
        <v>46</v>
      </c>
      <c r="H86" s="14">
        <v>0.31944444444444442</v>
      </c>
      <c r="I86" s="124">
        <v>133</v>
      </c>
      <c r="J86" s="14">
        <v>0.92361111111111116</v>
      </c>
      <c r="K86" s="124">
        <v>133</v>
      </c>
      <c r="L86" s="14">
        <v>0.92361111111111116</v>
      </c>
      <c r="M86" s="124">
        <v>142</v>
      </c>
      <c r="N86" s="14">
        <v>0.98611111111111116</v>
      </c>
      <c r="O86" s="124">
        <v>143</v>
      </c>
      <c r="P86" s="14">
        <v>0.99305555555555558</v>
      </c>
      <c r="Q86" s="124">
        <v>80</v>
      </c>
      <c r="R86" s="14">
        <v>0.55555555555555558</v>
      </c>
      <c r="S86" s="134">
        <v>169</v>
      </c>
      <c r="T86" s="124">
        <v>163</v>
      </c>
      <c r="U86" s="14">
        <v>0.96449704142011838</v>
      </c>
      <c r="V86" s="124">
        <v>180</v>
      </c>
      <c r="W86" s="14">
        <v>1.0650887573964498</v>
      </c>
      <c r="X86" s="124">
        <v>164</v>
      </c>
      <c r="Y86" s="14">
        <v>0.97041420118343191</v>
      </c>
      <c r="Z86" s="124">
        <v>162</v>
      </c>
      <c r="AA86" s="14">
        <v>0.95857988165680474</v>
      </c>
      <c r="AB86" s="124">
        <v>153</v>
      </c>
      <c r="AC86" s="14">
        <v>0.90532544378698221</v>
      </c>
      <c r="AD86" s="124">
        <v>164</v>
      </c>
      <c r="AE86" s="104">
        <v>0.97041420118343191</v>
      </c>
      <c r="AF86" s="134">
        <v>145</v>
      </c>
      <c r="AG86" s="124">
        <v>29</v>
      </c>
      <c r="AH86" s="14">
        <v>0.2</v>
      </c>
      <c r="AI86" s="134">
        <v>144</v>
      </c>
      <c r="AJ86" s="124">
        <v>124</v>
      </c>
      <c r="AK86" s="14">
        <v>0.86111111111111116</v>
      </c>
      <c r="AL86" s="124">
        <v>127</v>
      </c>
      <c r="AM86" s="14">
        <v>0.88194444444444442</v>
      </c>
    </row>
    <row r="87" spans="1:39" x14ac:dyDescent="0.2">
      <c r="A87" s="93" t="s">
        <v>88</v>
      </c>
      <c r="B87" s="133">
        <v>36</v>
      </c>
      <c r="C87" s="123">
        <v>30</v>
      </c>
      <c r="D87" s="9">
        <v>0.83333333333333337</v>
      </c>
      <c r="E87" s="123">
        <v>30</v>
      </c>
      <c r="F87" s="9">
        <v>0.83333333333333337</v>
      </c>
      <c r="G87" s="123">
        <v>4</v>
      </c>
      <c r="H87" s="9">
        <v>0.1111111111111111</v>
      </c>
      <c r="I87" s="123">
        <v>30</v>
      </c>
      <c r="J87" s="9">
        <v>0.83333333333333337</v>
      </c>
      <c r="K87" s="123">
        <v>30</v>
      </c>
      <c r="L87" s="9">
        <v>0.83333333333333337</v>
      </c>
      <c r="M87" s="123">
        <v>31</v>
      </c>
      <c r="N87" s="9">
        <v>0.86111111111111116</v>
      </c>
      <c r="O87" s="123">
        <v>31</v>
      </c>
      <c r="P87" s="9">
        <v>0.86111111111111116</v>
      </c>
      <c r="Q87" s="123">
        <v>22</v>
      </c>
      <c r="R87" s="9">
        <v>0.61111111111111116</v>
      </c>
      <c r="S87" s="133">
        <v>44</v>
      </c>
      <c r="T87" s="123">
        <v>44</v>
      </c>
      <c r="U87" s="9">
        <v>1</v>
      </c>
      <c r="V87" s="123">
        <v>38</v>
      </c>
      <c r="W87" s="9">
        <v>0.86363636363636365</v>
      </c>
      <c r="X87" s="123">
        <v>44</v>
      </c>
      <c r="Y87" s="9">
        <v>1</v>
      </c>
      <c r="Z87" s="123">
        <v>44</v>
      </c>
      <c r="AA87" s="9">
        <v>1</v>
      </c>
      <c r="AB87" s="123">
        <v>43</v>
      </c>
      <c r="AC87" s="9">
        <v>0.97727272727272729</v>
      </c>
      <c r="AD87" s="123">
        <v>44</v>
      </c>
      <c r="AE87" s="101">
        <v>1</v>
      </c>
      <c r="AF87" s="133">
        <v>36</v>
      </c>
      <c r="AG87" s="123">
        <v>26</v>
      </c>
      <c r="AH87" s="9">
        <v>0.72222222222222221</v>
      </c>
      <c r="AI87" s="133">
        <v>36</v>
      </c>
      <c r="AJ87" s="123">
        <v>26</v>
      </c>
      <c r="AK87" s="9">
        <v>0.72222222222222221</v>
      </c>
      <c r="AL87" s="123">
        <v>22</v>
      </c>
      <c r="AM87" s="9">
        <v>0.61111111111111116</v>
      </c>
    </row>
    <row r="88" spans="1:39" x14ac:dyDescent="0.2">
      <c r="A88" s="94" t="s">
        <v>89</v>
      </c>
      <c r="B88" s="134">
        <v>97</v>
      </c>
      <c r="C88" s="124">
        <v>79</v>
      </c>
      <c r="D88" s="14">
        <v>0.81443298969072164</v>
      </c>
      <c r="E88" s="124">
        <v>79</v>
      </c>
      <c r="F88" s="14">
        <v>0.81443298969072164</v>
      </c>
      <c r="G88" s="124">
        <v>8</v>
      </c>
      <c r="H88" s="14">
        <v>8.247422680412371E-2</v>
      </c>
      <c r="I88" s="124">
        <v>79</v>
      </c>
      <c r="J88" s="14">
        <v>0.81443298969072164</v>
      </c>
      <c r="K88" s="124">
        <v>79</v>
      </c>
      <c r="L88" s="14">
        <v>0.81443298969072164</v>
      </c>
      <c r="M88" s="124">
        <v>77</v>
      </c>
      <c r="N88" s="14">
        <v>0.79381443298969068</v>
      </c>
      <c r="O88" s="124">
        <v>80</v>
      </c>
      <c r="P88" s="14">
        <v>0.82474226804123707</v>
      </c>
      <c r="Q88" s="124">
        <v>70</v>
      </c>
      <c r="R88" s="14">
        <v>0.72164948453608246</v>
      </c>
      <c r="S88" s="134">
        <v>100</v>
      </c>
      <c r="T88" s="124">
        <v>80</v>
      </c>
      <c r="U88" s="14">
        <v>0.8</v>
      </c>
      <c r="V88" s="124">
        <v>87</v>
      </c>
      <c r="W88" s="14">
        <v>0.87</v>
      </c>
      <c r="X88" s="124">
        <v>81</v>
      </c>
      <c r="Y88" s="14">
        <v>0.81</v>
      </c>
      <c r="Z88" s="124">
        <v>78</v>
      </c>
      <c r="AA88" s="14">
        <v>0.78</v>
      </c>
      <c r="AB88" s="124">
        <v>48</v>
      </c>
      <c r="AC88" s="14">
        <v>0.48</v>
      </c>
      <c r="AD88" s="124">
        <v>78</v>
      </c>
      <c r="AE88" s="104">
        <v>0.78</v>
      </c>
      <c r="AF88" s="134">
        <v>65</v>
      </c>
      <c r="AG88" s="124">
        <v>21</v>
      </c>
      <c r="AH88" s="14">
        <v>0.32307692307692309</v>
      </c>
      <c r="AI88" s="134">
        <v>97</v>
      </c>
      <c r="AJ88" s="124">
        <v>53</v>
      </c>
      <c r="AK88" s="14">
        <v>0.54639175257731953</v>
      </c>
      <c r="AL88" s="124">
        <v>43</v>
      </c>
      <c r="AM88" s="14">
        <v>0.44329896907216493</v>
      </c>
    </row>
    <row r="89" spans="1:39" x14ac:dyDescent="0.2">
      <c r="A89" s="93" t="s">
        <v>90</v>
      </c>
      <c r="B89" s="133">
        <v>611</v>
      </c>
      <c r="C89" s="123">
        <v>559</v>
      </c>
      <c r="D89" s="9">
        <v>0.91489361702127658</v>
      </c>
      <c r="E89" s="123">
        <v>555</v>
      </c>
      <c r="F89" s="9">
        <v>0.90834697217675942</v>
      </c>
      <c r="G89" s="123">
        <v>18</v>
      </c>
      <c r="H89" s="9">
        <v>2.9459901800327332E-2</v>
      </c>
      <c r="I89" s="123">
        <v>552</v>
      </c>
      <c r="J89" s="9">
        <v>0.90343698854337151</v>
      </c>
      <c r="K89" s="123">
        <v>552</v>
      </c>
      <c r="L89" s="9">
        <v>0.90343698854337151</v>
      </c>
      <c r="M89" s="123">
        <v>529</v>
      </c>
      <c r="N89" s="9">
        <v>0.86579378068739776</v>
      </c>
      <c r="O89" s="123">
        <v>534</v>
      </c>
      <c r="P89" s="9">
        <v>0.8739770867430442</v>
      </c>
      <c r="Q89" s="123">
        <v>326</v>
      </c>
      <c r="R89" s="9">
        <v>0.53355155482815053</v>
      </c>
      <c r="S89" s="133">
        <v>615</v>
      </c>
      <c r="T89" s="123">
        <v>533</v>
      </c>
      <c r="U89" s="9">
        <v>0.8666666666666667</v>
      </c>
      <c r="V89" s="123">
        <v>591</v>
      </c>
      <c r="W89" s="9">
        <v>0.96097560975609753</v>
      </c>
      <c r="X89" s="123">
        <v>552</v>
      </c>
      <c r="Y89" s="9">
        <v>0.89756097560975612</v>
      </c>
      <c r="Z89" s="123">
        <v>541</v>
      </c>
      <c r="AA89" s="9">
        <v>0.87967479674796745</v>
      </c>
      <c r="AB89" s="123">
        <v>402</v>
      </c>
      <c r="AC89" s="9">
        <v>0.65365853658536588</v>
      </c>
      <c r="AD89" s="123">
        <v>555</v>
      </c>
      <c r="AE89" s="101">
        <v>0.90243902439024393</v>
      </c>
      <c r="AF89" s="133">
        <v>479</v>
      </c>
      <c r="AG89" s="123">
        <v>79</v>
      </c>
      <c r="AH89" s="9">
        <v>0.1649269311064718</v>
      </c>
      <c r="AI89" s="133">
        <v>611</v>
      </c>
      <c r="AJ89" s="123">
        <v>405</v>
      </c>
      <c r="AK89" s="9">
        <v>0.66284779050736498</v>
      </c>
      <c r="AL89" s="123">
        <v>417</v>
      </c>
      <c r="AM89" s="9">
        <v>0.68248772504091648</v>
      </c>
    </row>
    <row r="90" spans="1:39" x14ac:dyDescent="0.2">
      <c r="A90" s="94" t="s">
        <v>91</v>
      </c>
      <c r="B90" s="134">
        <v>177</v>
      </c>
      <c r="C90" s="124">
        <v>166</v>
      </c>
      <c r="D90" s="14">
        <v>0.93785310734463279</v>
      </c>
      <c r="E90" s="124">
        <v>166</v>
      </c>
      <c r="F90" s="14">
        <v>0.93785310734463279</v>
      </c>
      <c r="G90" s="124">
        <v>11</v>
      </c>
      <c r="H90" s="14">
        <v>6.2146892655367235E-2</v>
      </c>
      <c r="I90" s="124">
        <v>166</v>
      </c>
      <c r="J90" s="14">
        <v>0.93785310734463279</v>
      </c>
      <c r="K90" s="124">
        <v>166</v>
      </c>
      <c r="L90" s="14">
        <v>0.93785310734463279</v>
      </c>
      <c r="M90" s="124">
        <v>154</v>
      </c>
      <c r="N90" s="14">
        <v>0.87005649717514122</v>
      </c>
      <c r="O90" s="124">
        <v>157</v>
      </c>
      <c r="P90" s="14">
        <v>0.88700564971751417</v>
      </c>
      <c r="Q90" s="124">
        <v>54</v>
      </c>
      <c r="R90" s="14">
        <v>0.30508474576271188</v>
      </c>
      <c r="S90" s="134">
        <v>182</v>
      </c>
      <c r="T90" s="124">
        <v>171</v>
      </c>
      <c r="U90" s="14">
        <v>0.93956043956043955</v>
      </c>
      <c r="V90" s="124">
        <v>170</v>
      </c>
      <c r="W90" s="14">
        <v>0.93406593406593408</v>
      </c>
      <c r="X90" s="124">
        <v>172</v>
      </c>
      <c r="Y90" s="14">
        <v>0.94505494505494503</v>
      </c>
      <c r="Z90" s="124">
        <v>171</v>
      </c>
      <c r="AA90" s="14">
        <v>0.93956043956043955</v>
      </c>
      <c r="AB90" s="124">
        <v>130</v>
      </c>
      <c r="AC90" s="14">
        <v>0.7142857142857143</v>
      </c>
      <c r="AD90" s="124">
        <v>166</v>
      </c>
      <c r="AE90" s="104">
        <v>0.91208791208791207</v>
      </c>
      <c r="AF90" s="134">
        <v>125</v>
      </c>
      <c r="AG90" s="124">
        <v>54</v>
      </c>
      <c r="AH90" s="14">
        <v>0.432</v>
      </c>
      <c r="AI90" s="134">
        <v>177</v>
      </c>
      <c r="AJ90" s="124">
        <v>121</v>
      </c>
      <c r="AK90" s="14">
        <v>0.68361581920903958</v>
      </c>
      <c r="AL90" s="124">
        <v>102</v>
      </c>
      <c r="AM90" s="14">
        <v>0.57627118644067798</v>
      </c>
    </row>
    <row r="91" spans="1:39" x14ac:dyDescent="0.2">
      <c r="A91" s="93" t="s">
        <v>92</v>
      </c>
      <c r="B91" s="133">
        <v>29</v>
      </c>
      <c r="C91" s="123">
        <v>21</v>
      </c>
      <c r="D91" s="9">
        <v>0.72413793103448276</v>
      </c>
      <c r="E91" s="123">
        <v>21</v>
      </c>
      <c r="F91" s="9">
        <v>0.72413793103448276</v>
      </c>
      <c r="G91" s="123">
        <v>1</v>
      </c>
      <c r="H91" s="9">
        <v>3.4482758620689655E-2</v>
      </c>
      <c r="I91" s="123">
        <v>21</v>
      </c>
      <c r="J91" s="9">
        <v>0.72413793103448276</v>
      </c>
      <c r="K91" s="123">
        <v>21</v>
      </c>
      <c r="L91" s="9">
        <v>0.72413793103448276</v>
      </c>
      <c r="M91" s="123">
        <v>21</v>
      </c>
      <c r="N91" s="9">
        <v>0.72413793103448276</v>
      </c>
      <c r="O91" s="123">
        <v>22</v>
      </c>
      <c r="P91" s="9">
        <v>0.75862068965517238</v>
      </c>
      <c r="Q91" s="123">
        <v>11</v>
      </c>
      <c r="R91" s="9">
        <v>0.37931034482758619</v>
      </c>
      <c r="S91" s="133">
        <v>35</v>
      </c>
      <c r="T91" s="123">
        <v>40</v>
      </c>
      <c r="U91" s="9">
        <v>1.1428571428571428</v>
      </c>
      <c r="V91" s="123">
        <v>32</v>
      </c>
      <c r="W91" s="9">
        <v>0.91428571428571426</v>
      </c>
      <c r="X91" s="123">
        <v>40</v>
      </c>
      <c r="Y91" s="9">
        <v>1.1428571428571428</v>
      </c>
      <c r="Z91" s="123">
        <v>40</v>
      </c>
      <c r="AA91" s="9">
        <v>1.1428571428571428</v>
      </c>
      <c r="AB91" s="123">
        <v>29</v>
      </c>
      <c r="AC91" s="9">
        <v>0.82857142857142863</v>
      </c>
      <c r="AD91" s="123">
        <v>40</v>
      </c>
      <c r="AE91" s="101">
        <v>1.1428571428571428</v>
      </c>
      <c r="AF91" s="133">
        <v>31</v>
      </c>
      <c r="AG91" s="123">
        <v>15</v>
      </c>
      <c r="AH91" s="9">
        <v>0.4838709677419355</v>
      </c>
      <c r="AI91" s="133">
        <v>29</v>
      </c>
      <c r="AJ91" s="123">
        <v>18</v>
      </c>
      <c r="AK91" s="9">
        <v>0.62068965517241381</v>
      </c>
      <c r="AL91" s="123">
        <v>11</v>
      </c>
      <c r="AM91" s="9">
        <v>0.37931034482758619</v>
      </c>
    </row>
    <row r="92" spans="1:39" x14ac:dyDescent="0.2">
      <c r="A92" s="94" t="s">
        <v>93</v>
      </c>
      <c r="B92" s="134">
        <v>146</v>
      </c>
      <c r="C92" s="124">
        <v>139</v>
      </c>
      <c r="D92" s="14">
        <v>0.95205479452054798</v>
      </c>
      <c r="E92" s="124">
        <v>139</v>
      </c>
      <c r="F92" s="14">
        <v>0.95205479452054798</v>
      </c>
      <c r="G92" s="124">
        <v>4</v>
      </c>
      <c r="H92" s="14">
        <v>2.7397260273972601E-2</v>
      </c>
      <c r="I92" s="124">
        <v>139</v>
      </c>
      <c r="J92" s="14">
        <v>0.95205479452054798</v>
      </c>
      <c r="K92" s="124">
        <v>139</v>
      </c>
      <c r="L92" s="14">
        <v>0.95205479452054798</v>
      </c>
      <c r="M92" s="124">
        <v>121</v>
      </c>
      <c r="N92" s="14">
        <v>0.82876712328767121</v>
      </c>
      <c r="O92" s="124">
        <v>117</v>
      </c>
      <c r="P92" s="14">
        <v>0.80136986301369861</v>
      </c>
      <c r="Q92" s="124">
        <v>56</v>
      </c>
      <c r="R92" s="14">
        <v>0.38356164383561642</v>
      </c>
      <c r="S92" s="134">
        <v>147</v>
      </c>
      <c r="T92" s="124">
        <v>140</v>
      </c>
      <c r="U92" s="14">
        <v>0.95238095238095233</v>
      </c>
      <c r="V92" s="124">
        <v>129</v>
      </c>
      <c r="W92" s="14">
        <v>0.87755102040816324</v>
      </c>
      <c r="X92" s="124">
        <v>139</v>
      </c>
      <c r="Y92" s="14">
        <v>0.94557823129251706</v>
      </c>
      <c r="Z92" s="124">
        <v>137</v>
      </c>
      <c r="AA92" s="14">
        <v>0.93197278911564629</v>
      </c>
      <c r="AB92" s="124">
        <v>99</v>
      </c>
      <c r="AC92" s="14">
        <v>0.67346938775510201</v>
      </c>
      <c r="AD92" s="124">
        <v>128</v>
      </c>
      <c r="AE92" s="104">
        <v>0.87074829931972786</v>
      </c>
      <c r="AF92" s="134">
        <v>84</v>
      </c>
      <c r="AG92" s="124">
        <v>47</v>
      </c>
      <c r="AH92" s="14">
        <v>0.55952380952380953</v>
      </c>
      <c r="AI92" s="134">
        <v>146</v>
      </c>
      <c r="AJ92" s="124">
        <v>76</v>
      </c>
      <c r="AK92" s="14">
        <v>0.52054794520547942</v>
      </c>
      <c r="AL92" s="124">
        <v>67</v>
      </c>
      <c r="AM92" s="14">
        <v>0.4589041095890411</v>
      </c>
    </row>
    <row r="93" spans="1:39" x14ac:dyDescent="0.2">
      <c r="A93" s="93" t="s">
        <v>94</v>
      </c>
      <c r="B93" s="133">
        <v>369</v>
      </c>
      <c r="C93" s="123">
        <v>378</v>
      </c>
      <c r="D93" s="9">
        <v>1.024390243902439</v>
      </c>
      <c r="E93" s="123">
        <v>365</v>
      </c>
      <c r="F93" s="9">
        <v>0.98915989159891604</v>
      </c>
      <c r="G93" s="123">
        <v>22</v>
      </c>
      <c r="H93" s="9">
        <v>5.9620596205962058E-2</v>
      </c>
      <c r="I93" s="123">
        <v>364</v>
      </c>
      <c r="J93" s="9">
        <v>0.98644986449864502</v>
      </c>
      <c r="K93" s="123">
        <v>365</v>
      </c>
      <c r="L93" s="9">
        <v>0.98915989159891604</v>
      </c>
      <c r="M93" s="123">
        <v>341</v>
      </c>
      <c r="N93" s="9">
        <v>0.92411924119241196</v>
      </c>
      <c r="O93" s="123">
        <v>359</v>
      </c>
      <c r="P93" s="9">
        <v>0.97289972899728994</v>
      </c>
      <c r="Q93" s="123">
        <v>149</v>
      </c>
      <c r="R93" s="9">
        <v>0.40379403794037938</v>
      </c>
      <c r="S93" s="133">
        <v>408</v>
      </c>
      <c r="T93" s="123">
        <v>367</v>
      </c>
      <c r="U93" s="9">
        <v>0.89950980392156865</v>
      </c>
      <c r="V93" s="123">
        <v>347</v>
      </c>
      <c r="W93" s="9">
        <v>0.85049019607843135</v>
      </c>
      <c r="X93" s="123">
        <v>375</v>
      </c>
      <c r="Y93" s="9">
        <v>0.91911764705882348</v>
      </c>
      <c r="Z93" s="123">
        <v>373</v>
      </c>
      <c r="AA93" s="9">
        <v>0.91421568627450978</v>
      </c>
      <c r="AB93" s="123">
        <v>336</v>
      </c>
      <c r="AC93" s="9">
        <v>0.82352941176470584</v>
      </c>
      <c r="AD93" s="123">
        <v>391</v>
      </c>
      <c r="AE93" s="101">
        <v>0.95833333333333337</v>
      </c>
      <c r="AF93" s="133">
        <v>352</v>
      </c>
      <c r="AG93" s="123">
        <v>29</v>
      </c>
      <c r="AH93" s="9">
        <v>8.2386363636363633E-2</v>
      </c>
      <c r="AI93" s="133">
        <v>369</v>
      </c>
      <c r="AJ93" s="123">
        <v>332</v>
      </c>
      <c r="AK93" s="9">
        <v>0.89972899728997291</v>
      </c>
      <c r="AL93" s="123">
        <v>297</v>
      </c>
      <c r="AM93" s="9">
        <v>0.80487804878048785</v>
      </c>
    </row>
    <row r="94" spans="1:39" x14ac:dyDescent="0.2">
      <c r="A94" s="94" t="s">
        <v>95</v>
      </c>
      <c r="B94" s="134">
        <v>93</v>
      </c>
      <c r="C94" s="124">
        <v>94</v>
      </c>
      <c r="D94" s="14">
        <v>1.010752688172043</v>
      </c>
      <c r="E94" s="124">
        <v>94</v>
      </c>
      <c r="F94" s="14">
        <v>1.010752688172043</v>
      </c>
      <c r="G94" s="124">
        <v>8</v>
      </c>
      <c r="H94" s="14">
        <v>8.6021505376344093E-2</v>
      </c>
      <c r="I94" s="124">
        <v>94</v>
      </c>
      <c r="J94" s="14">
        <v>1.010752688172043</v>
      </c>
      <c r="K94" s="124">
        <v>94</v>
      </c>
      <c r="L94" s="14">
        <v>1.010752688172043</v>
      </c>
      <c r="M94" s="124">
        <v>95</v>
      </c>
      <c r="N94" s="14">
        <v>1.021505376344086</v>
      </c>
      <c r="O94" s="124">
        <v>96</v>
      </c>
      <c r="P94" s="14">
        <v>1.032258064516129</v>
      </c>
      <c r="Q94" s="124">
        <v>44</v>
      </c>
      <c r="R94" s="14">
        <v>0.4731182795698925</v>
      </c>
      <c r="S94" s="134">
        <v>93</v>
      </c>
      <c r="T94" s="124">
        <v>105</v>
      </c>
      <c r="U94" s="14">
        <v>1.1290322580645162</v>
      </c>
      <c r="V94" s="124">
        <v>94</v>
      </c>
      <c r="W94" s="14">
        <v>1.010752688172043</v>
      </c>
      <c r="X94" s="124">
        <v>96</v>
      </c>
      <c r="Y94" s="14">
        <v>1.032258064516129</v>
      </c>
      <c r="Z94" s="124">
        <v>95</v>
      </c>
      <c r="AA94" s="14">
        <v>1.021505376344086</v>
      </c>
      <c r="AB94" s="124">
        <v>69</v>
      </c>
      <c r="AC94" s="14">
        <v>0.74193548387096775</v>
      </c>
      <c r="AD94" s="124">
        <v>93</v>
      </c>
      <c r="AE94" s="104">
        <v>1</v>
      </c>
      <c r="AF94" s="134">
        <v>60</v>
      </c>
      <c r="AG94" s="124">
        <v>15</v>
      </c>
      <c r="AH94" s="14">
        <v>0.25</v>
      </c>
      <c r="AI94" s="134">
        <v>93</v>
      </c>
      <c r="AJ94" s="124">
        <v>49</v>
      </c>
      <c r="AK94" s="14">
        <v>0.5268817204301075</v>
      </c>
      <c r="AL94" s="124">
        <v>39</v>
      </c>
      <c r="AM94" s="14">
        <v>0.41935483870967744</v>
      </c>
    </row>
    <row r="95" spans="1:39" x14ac:dyDescent="0.2">
      <c r="A95" s="93" t="s">
        <v>96</v>
      </c>
      <c r="B95" s="133">
        <v>658</v>
      </c>
      <c r="C95" s="123">
        <v>576</v>
      </c>
      <c r="D95" s="9">
        <v>0.87537993920972645</v>
      </c>
      <c r="E95" s="123">
        <v>576</v>
      </c>
      <c r="F95" s="9">
        <v>0.87537993920972645</v>
      </c>
      <c r="G95" s="123">
        <v>799</v>
      </c>
      <c r="H95" s="9">
        <v>1.2142857142857142</v>
      </c>
      <c r="I95" s="123">
        <v>576</v>
      </c>
      <c r="J95" s="9">
        <v>0.87537993920972645</v>
      </c>
      <c r="K95" s="123">
        <v>576</v>
      </c>
      <c r="L95" s="9">
        <v>0.87537993920972645</v>
      </c>
      <c r="M95" s="123">
        <v>556</v>
      </c>
      <c r="N95" s="9">
        <v>0.84498480243161089</v>
      </c>
      <c r="O95" s="123">
        <v>581</v>
      </c>
      <c r="P95" s="9">
        <v>0.88297872340425532</v>
      </c>
      <c r="Q95" s="123">
        <v>241</v>
      </c>
      <c r="R95" s="9">
        <v>0.36626139817629177</v>
      </c>
      <c r="S95" s="133">
        <v>673</v>
      </c>
      <c r="T95" s="123">
        <v>615</v>
      </c>
      <c r="U95" s="9">
        <v>0.91381872213967308</v>
      </c>
      <c r="V95" s="123">
        <v>621</v>
      </c>
      <c r="W95" s="9">
        <v>0.92273402674591387</v>
      </c>
      <c r="X95" s="123">
        <v>607</v>
      </c>
      <c r="Y95" s="9">
        <v>0.90193164933135217</v>
      </c>
      <c r="Z95" s="123">
        <v>599</v>
      </c>
      <c r="AA95" s="9">
        <v>0.89004457652303115</v>
      </c>
      <c r="AB95" s="123">
        <v>450</v>
      </c>
      <c r="AC95" s="9">
        <v>0.66864784546805345</v>
      </c>
      <c r="AD95" s="123">
        <v>555</v>
      </c>
      <c r="AE95" s="101">
        <v>0.82466567607726593</v>
      </c>
      <c r="AF95" s="133">
        <v>440</v>
      </c>
      <c r="AG95" s="123">
        <v>80</v>
      </c>
      <c r="AH95" s="9">
        <v>0.18181818181818182</v>
      </c>
      <c r="AI95" s="133">
        <v>658</v>
      </c>
      <c r="AJ95" s="123">
        <v>472</v>
      </c>
      <c r="AK95" s="9">
        <v>0.71732522796352582</v>
      </c>
      <c r="AL95" s="123">
        <v>476</v>
      </c>
      <c r="AM95" s="9">
        <v>0.72340425531914898</v>
      </c>
    </row>
    <row r="96" spans="1:39" x14ac:dyDescent="0.2">
      <c r="A96" s="94" t="s">
        <v>97</v>
      </c>
      <c r="B96" s="134">
        <v>240</v>
      </c>
      <c r="C96" s="124">
        <v>224</v>
      </c>
      <c r="D96" s="14">
        <v>0.93333333333333335</v>
      </c>
      <c r="E96" s="124">
        <v>224</v>
      </c>
      <c r="F96" s="14">
        <v>0.93333333333333335</v>
      </c>
      <c r="G96" s="124">
        <v>10</v>
      </c>
      <c r="H96" s="14">
        <v>4.1666666666666664E-2</v>
      </c>
      <c r="I96" s="124">
        <v>224</v>
      </c>
      <c r="J96" s="14">
        <v>0.93333333333333335</v>
      </c>
      <c r="K96" s="124">
        <v>224</v>
      </c>
      <c r="L96" s="14">
        <v>0.93333333333333335</v>
      </c>
      <c r="M96" s="124">
        <v>217</v>
      </c>
      <c r="N96" s="14">
        <v>0.90416666666666667</v>
      </c>
      <c r="O96" s="124">
        <v>218</v>
      </c>
      <c r="P96" s="14">
        <v>0.90833333333333333</v>
      </c>
      <c r="Q96" s="124">
        <v>164</v>
      </c>
      <c r="R96" s="14">
        <v>0.68333333333333335</v>
      </c>
      <c r="S96" s="134">
        <v>258</v>
      </c>
      <c r="T96" s="124">
        <v>244</v>
      </c>
      <c r="U96" s="14">
        <v>0.94573643410852715</v>
      </c>
      <c r="V96" s="124">
        <v>258</v>
      </c>
      <c r="W96" s="14">
        <v>1</v>
      </c>
      <c r="X96" s="124">
        <v>245</v>
      </c>
      <c r="Y96" s="14">
        <v>0.94961240310077522</v>
      </c>
      <c r="Z96" s="124">
        <v>245</v>
      </c>
      <c r="AA96" s="14">
        <v>0.94961240310077522</v>
      </c>
      <c r="AB96" s="124">
        <v>248</v>
      </c>
      <c r="AC96" s="14">
        <v>0.96124031007751942</v>
      </c>
      <c r="AD96" s="124">
        <v>272</v>
      </c>
      <c r="AE96" s="104">
        <v>1.054263565891473</v>
      </c>
      <c r="AF96" s="134">
        <v>169</v>
      </c>
      <c r="AG96" s="124">
        <v>63</v>
      </c>
      <c r="AH96" s="14">
        <v>0.37278106508875741</v>
      </c>
      <c r="AI96" s="134">
        <v>240</v>
      </c>
      <c r="AJ96" s="124">
        <v>195</v>
      </c>
      <c r="AK96" s="14">
        <v>0.8125</v>
      </c>
      <c r="AL96" s="124">
        <v>196</v>
      </c>
      <c r="AM96" s="14">
        <v>0.81666666666666665</v>
      </c>
    </row>
    <row r="97" spans="1:39" x14ac:dyDescent="0.2">
      <c r="A97" s="93" t="s">
        <v>98</v>
      </c>
      <c r="B97" s="133">
        <v>752</v>
      </c>
      <c r="C97" s="123">
        <v>678</v>
      </c>
      <c r="D97" s="9">
        <v>0.90159574468085102</v>
      </c>
      <c r="E97" s="123">
        <v>685</v>
      </c>
      <c r="F97" s="9">
        <v>0.91090425531914898</v>
      </c>
      <c r="G97" s="123">
        <v>13</v>
      </c>
      <c r="H97" s="9">
        <v>1.7287234042553192E-2</v>
      </c>
      <c r="I97" s="123">
        <v>684</v>
      </c>
      <c r="J97" s="9">
        <v>0.90957446808510634</v>
      </c>
      <c r="K97" s="123">
        <v>684</v>
      </c>
      <c r="L97" s="9">
        <v>0.90957446808510634</v>
      </c>
      <c r="M97" s="123">
        <v>669</v>
      </c>
      <c r="N97" s="9">
        <v>0.8896276595744681</v>
      </c>
      <c r="O97" s="123">
        <v>717</v>
      </c>
      <c r="P97" s="9">
        <v>0.95345744680851063</v>
      </c>
      <c r="Q97" s="123">
        <v>423</v>
      </c>
      <c r="R97" s="9">
        <v>0.5625</v>
      </c>
      <c r="S97" s="133">
        <v>764</v>
      </c>
      <c r="T97" s="123">
        <v>715</v>
      </c>
      <c r="U97" s="9">
        <v>0.93586387434554974</v>
      </c>
      <c r="V97" s="123">
        <v>620</v>
      </c>
      <c r="W97" s="9">
        <v>0.81151832460732987</v>
      </c>
      <c r="X97" s="123">
        <v>710</v>
      </c>
      <c r="Y97" s="9">
        <v>0.9293193717277487</v>
      </c>
      <c r="Z97" s="123">
        <v>711</v>
      </c>
      <c r="AA97" s="9">
        <v>0.93062827225130895</v>
      </c>
      <c r="AB97" s="123">
        <v>552</v>
      </c>
      <c r="AC97" s="9">
        <v>0.72251308900523559</v>
      </c>
      <c r="AD97" s="123">
        <v>726</v>
      </c>
      <c r="AE97" s="101">
        <v>0.95026178010471207</v>
      </c>
      <c r="AF97" s="133">
        <v>491</v>
      </c>
      <c r="AG97" s="123">
        <v>54</v>
      </c>
      <c r="AH97" s="9">
        <v>0.10997963340122199</v>
      </c>
      <c r="AI97" s="133">
        <v>752</v>
      </c>
      <c r="AJ97" s="123">
        <v>487</v>
      </c>
      <c r="AK97" s="9">
        <v>0.64760638297872342</v>
      </c>
      <c r="AL97" s="123">
        <v>490</v>
      </c>
      <c r="AM97" s="9">
        <v>0.65159574468085102</v>
      </c>
    </row>
    <row r="98" spans="1:39" x14ac:dyDescent="0.2">
      <c r="A98" s="94" t="s">
        <v>99</v>
      </c>
      <c r="B98" s="134">
        <v>101</v>
      </c>
      <c r="C98" s="124">
        <v>56</v>
      </c>
      <c r="D98" s="14">
        <v>0.5544554455445545</v>
      </c>
      <c r="E98" s="124">
        <v>56</v>
      </c>
      <c r="F98" s="14">
        <v>0.5544554455445545</v>
      </c>
      <c r="G98" s="124">
        <v>9</v>
      </c>
      <c r="H98" s="14">
        <v>8.9108910891089105E-2</v>
      </c>
      <c r="I98" s="124">
        <v>56</v>
      </c>
      <c r="J98" s="14">
        <v>0.5544554455445545</v>
      </c>
      <c r="K98" s="124">
        <v>56</v>
      </c>
      <c r="L98" s="14">
        <v>0.5544554455445545</v>
      </c>
      <c r="M98" s="124">
        <v>64</v>
      </c>
      <c r="N98" s="14">
        <v>0.63366336633663367</v>
      </c>
      <c r="O98" s="124">
        <v>64</v>
      </c>
      <c r="P98" s="14">
        <v>0.63366336633663367</v>
      </c>
      <c r="Q98" s="124">
        <v>33</v>
      </c>
      <c r="R98" s="14">
        <v>0.32673267326732675</v>
      </c>
      <c r="S98" s="134">
        <v>104</v>
      </c>
      <c r="T98" s="124">
        <v>79</v>
      </c>
      <c r="U98" s="14">
        <v>0.75961538461538458</v>
      </c>
      <c r="V98" s="124">
        <v>108</v>
      </c>
      <c r="W98" s="14">
        <v>1.0384615384615385</v>
      </c>
      <c r="X98" s="124">
        <v>79</v>
      </c>
      <c r="Y98" s="14">
        <v>0.75961538461538458</v>
      </c>
      <c r="Z98" s="124">
        <v>79</v>
      </c>
      <c r="AA98" s="14">
        <v>0.75961538461538458</v>
      </c>
      <c r="AB98" s="124">
        <v>96</v>
      </c>
      <c r="AC98" s="14">
        <v>0.92307692307692313</v>
      </c>
      <c r="AD98" s="124">
        <v>83</v>
      </c>
      <c r="AE98" s="104">
        <v>0.79807692307692313</v>
      </c>
      <c r="AF98" s="134">
        <v>85</v>
      </c>
      <c r="AG98" s="124">
        <v>18</v>
      </c>
      <c r="AH98" s="14">
        <v>0.21176470588235294</v>
      </c>
      <c r="AI98" s="134">
        <v>101</v>
      </c>
      <c r="AJ98" s="124">
        <v>66</v>
      </c>
      <c r="AK98" s="14">
        <v>0.65346534653465349</v>
      </c>
      <c r="AL98" s="124">
        <v>64</v>
      </c>
      <c r="AM98" s="14">
        <v>0.63366336633663367</v>
      </c>
    </row>
    <row r="99" spans="1:39" x14ac:dyDescent="0.2">
      <c r="A99" s="93" t="s">
        <v>143</v>
      </c>
      <c r="B99" s="133">
        <v>235</v>
      </c>
      <c r="C99" s="123">
        <v>205</v>
      </c>
      <c r="D99" s="9">
        <v>0.87234042553191493</v>
      </c>
      <c r="E99" s="123">
        <v>204</v>
      </c>
      <c r="F99" s="9">
        <v>0.86808510638297876</v>
      </c>
      <c r="G99" s="123">
        <v>5</v>
      </c>
      <c r="H99" s="9">
        <v>2.1276595744680851E-2</v>
      </c>
      <c r="I99" s="123">
        <v>204</v>
      </c>
      <c r="J99" s="9">
        <v>0.86808510638297876</v>
      </c>
      <c r="K99" s="123">
        <v>204</v>
      </c>
      <c r="L99" s="9">
        <v>0.86808510638297876</v>
      </c>
      <c r="M99" s="123">
        <v>198</v>
      </c>
      <c r="N99" s="9">
        <v>0.8425531914893617</v>
      </c>
      <c r="O99" s="123">
        <v>199</v>
      </c>
      <c r="P99" s="9">
        <v>0.84680851063829787</v>
      </c>
      <c r="Q99" s="123">
        <v>98</v>
      </c>
      <c r="R99" s="9">
        <v>0.41702127659574467</v>
      </c>
      <c r="S99" s="133">
        <v>235</v>
      </c>
      <c r="T99" s="123">
        <v>208</v>
      </c>
      <c r="U99" s="9">
        <v>0.88510638297872335</v>
      </c>
      <c r="V99" s="123">
        <v>244</v>
      </c>
      <c r="W99" s="9">
        <v>1.0382978723404255</v>
      </c>
      <c r="X99" s="123">
        <v>208</v>
      </c>
      <c r="Y99" s="9">
        <v>0.88510638297872335</v>
      </c>
      <c r="Z99" s="123">
        <v>206</v>
      </c>
      <c r="AA99" s="9">
        <v>0.87659574468085111</v>
      </c>
      <c r="AB99" s="123">
        <v>210</v>
      </c>
      <c r="AC99" s="9">
        <v>0.8936170212765957</v>
      </c>
      <c r="AD99" s="123">
        <v>218</v>
      </c>
      <c r="AE99" s="101">
        <v>0.92765957446808511</v>
      </c>
      <c r="AF99" s="133">
        <v>161</v>
      </c>
      <c r="AG99" s="123">
        <v>42</v>
      </c>
      <c r="AH99" s="9">
        <v>0.2608695652173913</v>
      </c>
      <c r="AI99" s="133">
        <v>235</v>
      </c>
      <c r="AJ99" s="123">
        <v>137</v>
      </c>
      <c r="AK99" s="9">
        <v>0.58297872340425527</v>
      </c>
      <c r="AL99" s="123">
        <v>124</v>
      </c>
      <c r="AM99" s="9">
        <v>0.52765957446808509</v>
      </c>
    </row>
    <row r="100" spans="1:39" x14ac:dyDescent="0.2">
      <c r="A100" s="94" t="s">
        <v>144</v>
      </c>
      <c r="B100" s="134">
        <v>116</v>
      </c>
      <c r="C100" s="124">
        <v>107</v>
      </c>
      <c r="D100" s="14">
        <v>0.92241379310344829</v>
      </c>
      <c r="E100" s="124">
        <v>107</v>
      </c>
      <c r="F100" s="14">
        <v>0.92241379310344829</v>
      </c>
      <c r="G100" s="124">
        <v>3</v>
      </c>
      <c r="H100" s="14">
        <v>2.5862068965517241E-2</v>
      </c>
      <c r="I100" s="124">
        <v>107</v>
      </c>
      <c r="J100" s="14">
        <v>0.92241379310344829</v>
      </c>
      <c r="K100" s="124">
        <v>107</v>
      </c>
      <c r="L100" s="14">
        <v>0.92241379310344829</v>
      </c>
      <c r="M100" s="124">
        <v>104</v>
      </c>
      <c r="N100" s="14">
        <v>0.89655172413793105</v>
      </c>
      <c r="O100" s="124">
        <v>114</v>
      </c>
      <c r="P100" s="14">
        <v>0.98275862068965514</v>
      </c>
      <c r="Q100" s="124">
        <v>41</v>
      </c>
      <c r="R100" s="14">
        <v>0.35344827586206895</v>
      </c>
      <c r="S100" s="134">
        <v>127</v>
      </c>
      <c r="T100" s="124">
        <v>128</v>
      </c>
      <c r="U100" s="14">
        <v>1.0078740157480315</v>
      </c>
      <c r="V100" s="124">
        <v>110</v>
      </c>
      <c r="W100" s="14">
        <v>0.86614173228346458</v>
      </c>
      <c r="X100" s="124">
        <v>130</v>
      </c>
      <c r="Y100" s="14">
        <v>1.0236220472440944</v>
      </c>
      <c r="Z100" s="124">
        <v>129</v>
      </c>
      <c r="AA100" s="14">
        <v>1.015748031496063</v>
      </c>
      <c r="AB100" s="124">
        <v>76</v>
      </c>
      <c r="AC100" s="14">
        <v>0.59842519685039375</v>
      </c>
      <c r="AD100" s="124">
        <v>111</v>
      </c>
      <c r="AE100" s="104">
        <v>0.87401574803149606</v>
      </c>
      <c r="AF100" s="134">
        <v>148</v>
      </c>
      <c r="AG100" s="124">
        <v>24</v>
      </c>
      <c r="AH100" s="14">
        <v>0.16216216216216217</v>
      </c>
      <c r="AI100" s="134">
        <v>116</v>
      </c>
      <c r="AJ100" s="124">
        <v>96</v>
      </c>
      <c r="AK100" s="14">
        <v>0.82758620689655171</v>
      </c>
      <c r="AL100" s="124">
        <v>99</v>
      </c>
      <c r="AM100" s="14">
        <v>0.85344827586206895</v>
      </c>
    </row>
    <row r="101" spans="1:39" x14ac:dyDescent="0.2">
      <c r="A101" s="93" t="s">
        <v>86</v>
      </c>
      <c r="B101" s="133">
        <v>1585</v>
      </c>
      <c r="C101" s="123">
        <v>1790</v>
      </c>
      <c r="D101" s="9">
        <v>1.1293375394321767</v>
      </c>
      <c r="E101" s="123">
        <v>1774</v>
      </c>
      <c r="F101" s="9">
        <v>1.119242902208202</v>
      </c>
      <c r="G101" s="123">
        <v>4748</v>
      </c>
      <c r="H101" s="9">
        <v>2.995583596214511</v>
      </c>
      <c r="I101" s="123">
        <v>1773</v>
      </c>
      <c r="J101" s="9">
        <v>1.1186119873817035</v>
      </c>
      <c r="K101" s="123">
        <v>1773</v>
      </c>
      <c r="L101" s="9">
        <v>1.1186119873817035</v>
      </c>
      <c r="M101" s="123">
        <v>1733</v>
      </c>
      <c r="N101" s="9">
        <v>1.0933753943217666</v>
      </c>
      <c r="O101" s="123">
        <v>1836</v>
      </c>
      <c r="P101" s="9">
        <v>1.158359621451104</v>
      </c>
      <c r="Q101" s="123">
        <v>843</v>
      </c>
      <c r="R101" s="9">
        <v>0.53186119873817039</v>
      </c>
      <c r="S101" s="133">
        <v>1652</v>
      </c>
      <c r="T101" s="123">
        <v>1723</v>
      </c>
      <c r="U101" s="9">
        <v>1.0429782082324455</v>
      </c>
      <c r="V101" s="123">
        <v>1587</v>
      </c>
      <c r="W101" s="9">
        <v>0.96065375302663436</v>
      </c>
      <c r="X101" s="123">
        <v>1771</v>
      </c>
      <c r="Y101" s="9">
        <v>1.0720338983050848</v>
      </c>
      <c r="Z101" s="123">
        <v>1751</v>
      </c>
      <c r="AA101" s="9">
        <v>1.0599273607748183</v>
      </c>
      <c r="AB101" s="123">
        <v>1393</v>
      </c>
      <c r="AC101" s="9">
        <v>0.84322033898305082</v>
      </c>
      <c r="AD101" s="123">
        <v>1725</v>
      </c>
      <c r="AE101" s="101">
        <v>1.0441888619854722</v>
      </c>
      <c r="AF101" s="133">
        <v>848</v>
      </c>
      <c r="AG101" s="123">
        <v>181</v>
      </c>
      <c r="AH101" s="9">
        <v>0.21344339622641509</v>
      </c>
      <c r="AI101" s="133">
        <v>1585</v>
      </c>
      <c r="AJ101" s="123">
        <v>1554</v>
      </c>
      <c r="AK101" s="9">
        <v>0.98044164037854886</v>
      </c>
      <c r="AL101" s="123">
        <v>1195</v>
      </c>
      <c r="AM101" s="9">
        <v>0.75394321766561512</v>
      </c>
    </row>
    <row r="102" spans="1:39" x14ac:dyDescent="0.2">
      <c r="A102" s="94" t="s">
        <v>100</v>
      </c>
      <c r="B102" s="134">
        <v>152</v>
      </c>
      <c r="C102" s="124">
        <v>128</v>
      </c>
      <c r="D102" s="14">
        <v>0.84210526315789469</v>
      </c>
      <c r="E102" s="124">
        <v>128</v>
      </c>
      <c r="F102" s="14">
        <v>0.84210526315789469</v>
      </c>
      <c r="G102" s="124">
        <v>19</v>
      </c>
      <c r="H102" s="14">
        <v>0.125</v>
      </c>
      <c r="I102" s="124">
        <v>128</v>
      </c>
      <c r="J102" s="14">
        <v>0.84210526315789469</v>
      </c>
      <c r="K102" s="124">
        <v>128</v>
      </c>
      <c r="L102" s="14">
        <v>0.84210526315789469</v>
      </c>
      <c r="M102" s="124">
        <v>115</v>
      </c>
      <c r="N102" s="14">
        <v>0.75657894736842102</v>
      </c>
      <c r="O102" s="124">
        <v>117</v>
      </c>
      <c r="P102" s="14">
        <v>0.76973684210526316</v>
      </c>
      <c r="Q102" s="124">
        <v>66</v>
      </c>
      <c r="R102" s="14">
        <v>0.43421052631578949</v>
      </c>
      <c r="S102" s="134">
        <v>170</v>
      </c>
      <c r="T102" s="124">
        <v>140</v>
      </c>
      <c r="U102" s="14">
        <v>0.82352941176470584</v>
      </c>
      <c r="V102" s="124">
        <v>167</v>
      </c>
      <c r="W102" s="14">
        <v>0.98235294117647054</v>
      </c>
      <c r="X102" s="124">
        <v>139</v>
      </c>
      <c r="Y102" s="14">
        <v>0.81764705882352939</v>
      </c>
      <c r="Z102" s="124">
        <v>139</v>
      </c>
      <c r="AA102" s="14">
        <v>0.81764705882352939</v>
      </c>
      <c r="AB102" s="124">
        <v>144</v>
      </c>
      <c r="AC102" s="14">
        <v>0.84705882352941175</v>
      </c>
      <c r="AD102" s="124">
        <v>137</v>
      </c>
      <c r="AE102" s="104">
        <v>0.80588235294117649</v>
      </c>
      <c r="AF102" s="134">
        <v>132</v>
      </c>
      <c r="AG102" s="124">
        <v>25</v>
      </c>
      <c r="AH102" s="14">
        <v>0.18939393939393939</v>
      </c>
      <c r="AI102" s="134">
        <v>152</v>
      </c>
      <c r="AJ102" s="124">
        <v>95</v>
      </c>
      <c r="AK102" s="14">
        <v>0.625</v>
      </c>
      <c r="AL102" s="124">
        <v>87</v>
      </c>
      <c r="AM102" s="14">
        <v>0.57236842105263153</v>
      </c>
    </row>
    <row r="103" spans="1:39" x14ac:dyDescent="0.2">
      <c r="A103" s="93" t="s">
        <v>101</v>
      </c>
      <c r="B103" s="133">
        <v>65</v>
      </c>
      <c r="C103" s="123">
        <v>56</v>
      </c>
      <c r="D103" s="9">
        <v>0.86153846153846159</v>
      </c>
      <c r="E103" s="123">
        <v>56</v>
      </c>
      <c r="F103" s="9">
        <v>0.86153846153846159</v>
      </c>
      <c r="G103" s="123">
        <v>6</v>
      </c>
      <c r="H103" s="9">
        <v>9.2307692307692313E-2</v>
      </c>
      <c r="I103" s="123">
        <v>56</v>
      </c>
      <c r="J103" s="9">
        <v>0.86153846153846159</v>
      </c>
      <c r="K103" s="123">
        <v>56</v>
      </c>
      <c r="L103" s="9">
        <v>0.86153846153846159</v>
      </c>
      <c r="M103" s="123">
        <v>55</v>
      </c>
      <c r="N103" s="9">
        <v>0.84615384615384615</v>
      </c>
      <c r="O103" s="123">
        <v>56</v>
      </c>
      <c r="P103" s="9">
        <v>0.86153846153846159</v>
      </c>
      <c r="Q103" s="123">
        <v>39</v>
      </c>
      <c r="R103" s="9">
        <v>0.6</v>
      </c>
      <c r="S103" s="133">
        <v>71</v>
      </c>
      <c r="T103" s="123">
        <v>66</v>
      </c>
      <c r="U103" s="9">
        <v>0.92957746478873238</v>
      </c>
      <c r="V103" s="123">
        <v>72</v>
      </c>
      <c r="W103" s="9">
        <v>1.0140845070422535</v>
      </c>
      <c r="X103" s="123">
        <v>66</v>
      </c>
      <c r="Y103" s="9">
        <v>0.92957746478873238</v>
      </c>
      <c r="Z103" s="123">
        <v>66</v>
      </c>
      <c r="AA103" s="9">
        <v>0.92957746478873238</v>
      </c>
      <c r="AB103" s="123">
        <v>83</v>
      </c>
      <c r="AC103" s="9">
        <v>1.1690140845070423</v>
      </c>
      <c r="AD103" s="123">
        <v>68</v>
      </c>
      <c r="AE103" s="101">
        <v>0.95774647887323938</v>
      </c>
      <c r="AF103" s="133">
        <v>58</v>
      </c>
      <c r="AG103" s="123">
        <v>36</v>
      </c>
      <c r="AH103" s="9">
        <v>0.62068965517241381</v>
      </c>
      <c r="AI103" s="133">
        <v>65</v>
      </c>
      <c r="AJ103" s="123">
        <v>40</v>
      </c>
      <c r="AK103" s="9">
        <v>0.61538461538461542</v>
      </c>
      <c r="AL103" s="123">
        <v>56</v>
      </c>
      <c r="AM103" s="9">
        <v>0.86153846153846159</v>
      </c>
    </row>
    <row r="104" spans="1:39" x14ac:dyDescent="0.2">
      <c r="A104" s="94" t="s">
        <v>102</v>
      </c>
      <c r="B104" s="134">
        <v>185</v>
      </c>
      <c r="C104" s="124">
        <v>161</v>
      </c>
      <c r="D104" s="14">
        <v>0.87027027027027026</v>
      </c>
      <c r="E104" s="124">
        <v>162</v>
      </c>
      <c r="F104" s="14">
        <v>0.87567567567567572</v>
      </c>
      <c r="G104" s="124">
        <v>29</v>
      </c>
      <c r="H104" s="14">
        <v>0.15675675675675677</v>
      </c>
      <c r="I104" s="124">
        <v>158</v>
      </c>
      <c r="J104" s="14">
        <v>0.8540540540540541</v>
      </c>
      <c r="K104" s="124">
        <v>158</v>
      </c>
      <c r="L104" s="14">
        <v>0.8540540540540541</v>
      </c>
      <c r="M104" s="124">
        <v>156</v>
      </c>
      <c r="N104" s="14">
        <v>0.84324324324324329</v>
      </c>
      <c r="O104" s="124">
        <v>160</v>
      </c>
      <c r="P104" s="14">
        <v>0.86486486486486491</v>
      </c>
      <c r="Q104" s="124">
        <v>56</v>
      </c>
      <c r="R104" s="14">
        <v>0.30270270270270272</v>
      </c>
      <c r="S104" s="134">
        <v>208</v>
      </c>
      <c r="T104" s="124">
        <v>186</v>
      </c>
      <c r="U104" s="14">
        <v>0.89423076923076927</v>
      </c>
      <c r="V104" s="124">
        <v>213</v>
      </c>
      <c r="W104" s="14">
        <v>1.0240384615384615</v>
      </c>
      <c r="X104" s="124">
        <v>186</v>
      </c>
      <c r="Y104" s="14">
        <v>0.89423076923076927</v>
      </c>
      <c r="Z104" s="124">
        <v>184</v>
      </c>
      <c r="AA104" s="14">
        <v>0.88461538461538458</v>
      </c>
      <c r="AB104" s="124">
        <v>179</v>
      </c>
      <c r="AC104" s="14">
        <v>0.86057692307692313</v>
      </c>
      <c r="AD104" s="124">
        <v>212</v>
      </c>
      <c r="AE104" s="104">
        <v>1.0192307692307692</v>
      </c>
      <c r="AF104" s="134">
        <v>126</v>
      </c>
      <c r="AG104" s="124">
        <v>26</v>
      </c>
      <c r="AH104" s="14">
        <v>0.20634920634920634</v>
      </c>
      <c r="AI104" s="134">
        <v>185</v>
      </c>
      <c r="AJ104" s="124">
        <v>130</v>
      </c>
      <c r="AK104" s="14">
        <v>0.70270270270270274</v>
      </c>
      <c r="AL104" s="124">
        <v>102</v>
      </c>
      <c r="AM104" s="14">
        <v>0.55135135135135138</v>
      </c>
    </row>
    <row r="105" spans="1:39" x14ac:dyDescent="0.2">
      <c r="A105" s="93" t="s">
        <v>103</v>
      </c>
      <c r="B105" s="133">
        <v>160</v>
      </c>
      <c r="C105" s="123">
        <v>140</v>
      </c>
      <c r="D105" s="9">
        <v>0.875</v>
      </c>
      <c r="E105" s="123">
        <v>140</v>
      </c>
      <c r="F105" s="9">
        <v>0.875</v>
      </c>
      <c r="G105" s="123">
        <v>12</v>
      </c>
      <c r="H105" s="9">
        <v>7.4999999999999997E-2</v>
      </c>
      <c r="I105" s="123">
        <v>140</v>
      </c>
      <c r="J105" s="9">
        <v>0.875</v>
      </c>
      <c r="K105" s="123">
        <v>140</v>
      </c>
      <c r="L105" s="9">
        <v>0.875</v>
      </c>
      <c r="M105" s="123">
        <v>137</v>
      </c>
      <c r="N105" s="9">
        <v>0.85624999999999996</v>
      </c>
      <c r="O105" s="123">
        <v>136</v>
      </c>
      <c r="P105" s="9">
        <v>0.85</v>
      </c>
      <c r="Q105" s="123">
        <v>92</v>
      </c>
      <c r="R105" s="9">
        <v>0.57499999999999996</v>
      </c>
      <c r="S105" s="133">
        <v>175</v>
      </c>
      <c r="T105" s="123">
        <v>170</v>
      </c>
      <c r="U105" s="9">
        <v>0.97142857142857142</v>
      </c>
      <c r="V105" s="123">
        <v>195</v>
      </c>
      <c r="W105" s="9">
        <v>1.1142857142857143</v>
      </c>
      <c r="X105" s="123">
        <v>170</v>
      </c>
      <c r="Y105" s="9">
        <v>0.97142857142857142</v>
      </c>
      <c r="Z105" s="123">
        <v>168</v>
      </c>
      <c r="AA105" s="9">
        <v>0.96</v>
      </c>
      <c r="AB105" s="123">
        <v>104</v>
      </c>
      <c r="AC105" s="9">
        <v>0.59428571428571431</v>
      </c>
      <c r="AD105" s="123">
        <v>163</v>
      </c>
      <c r="AE105" s="101">
        <v>0.93142857142857138</v>
      </c>
      <c r="AF105" s="133">
        <v>113</v>
      </c>
      <c r="AG105" s="123">
        <v>30</v>
      </c>
      <c r="AH105" s="9">
        <v>0.26548672566371684</v>
      </c>
      <c r="AI105" s="133">
        <v>160</v>
      </c>
      <c r="AJ105" s="123">
        <v>130</v>
      </c>
      <c r="AK105" s="9">
        <v>0.8125</v>
      </c>
      <c r="AL105" s="123">
        <v>124</v>
      </c>
      <c r="AM105" s="9">
        <v>0.77500000000000002</v>
      </c>
    </row>
    <row r="106" spans="1:39" x14ac:dyDescent="0.2">
      <c r="A106" s="94" t="s">
        <v>104</v>
      </c>
      <c r="B106" s="134">
        <v>160</v>
      </c>
      <c r="C106" s="124">
        <v>128</v>
      </c>
      <c r="D106" s="14">
        <v>0.8</v>
      </c>
      <c r="E106" s="124">
        <v>127</v>
      </c>
      <c r="F106" s="14">
        <v>0.79374999999999996</v>
      </c>
      <c r="G106" s="124">
        <v>11</v>
      </c>
      <c r="H106" s="14">
        <v>6.8750000000000006E-2</v>
      </c>
      <c r="I106" s="124">
        <v>127</v>
      </c>
      <c r="J106" s="14">
        <v>0.79374999999999996</v>
      </c>
      <c r="K106" s="124">
        <v>127</v>
      </c>
      <c r="L106" s="14">
        <v>0.79374999999999996</v>
      </c>
      <c r="M106" s="124">
        <v>127</v>
      </c>
      <c r="N106" s="14">
        <v>0.79374999999999996</v>
      </c>
      <c r="O106" s="124">
        <v>135</v>
      </c>
      <c r="P106" s="14">
        <v>0.84375</v>
      </c>
      <c r="Q106" s="124">
        <v>91</v>
      </c>
      <c r="R106" s="14">
        <v>0.56874999999999998</v>
      </c>
      <c r="S106" s="134">
        <v>161</v>
      </c>
      <c r="T106" s="124">
        <v>147</v>
      </c>
      <c r="U106" s="14">
        <v>0.91304347826086951</v>
      </c>
      <c r="V106" s="124">
        <v>152</v>
      </c>
      <c r="W106" s="14">
        <v>0.94409937888198758</v>
      </c>
      <c r="X106" s="124">
        <v>147</v>
      </c>
      <c r="Y106" s="14">
        <v>0.91304347826086951</v>
      </c>
      <c r="Z106" s="124">
        <v>146</v>
      </c>
      <c r="AA106" s="14">
        <v>0.90683229813664601</v>
      </c>
      <c r="AB106" s="124">
        <v>107</v>
      </c>
      <c r="AC106" s="14">
        <v>0.6645962732919255</v>
      </c>
      <c r="AD106" s="124">
        <v>142</v>
      </c>
      <c r="AE106" s="104">
        <v>0.88198757763975155</v>
      </c>
      <c r="AF106" s="134">
        <v>162</v>
      </c>
      <c r="AG106" s="124">
        <v>33</v>
      </c>
      <c r="AH106" s="14">
        <v>0.20370370370370369</v>
      </c>
      <c r="AI106" s="134">
        <v>160</v>
      </c>
      <c r="AJ106" s="124">
        <v>93</v>
      </c>
      <c r="AK106" s="14">
        <v>0.58125000000000004</v>
      </c>
      <c r="AL106" s="124">
        <v>94</v>
      </c>
      <c r="AM106" s="14">
        <v>0.58750000000000002</v>
      </c>
    </row>
    <row r="107" spans="1:39" x14ac:dyDescent="0.2">
      <c r="A107" s="93" t="s">
        <v>147</v>
      </c>
      <c r="B107" s="133">
        <v>510</v>
      </c>
      <c r="C107" s="123">
        <v>480</v>
      </c>
      <c r="D107" s="9">
        <v>0.94117647058823528</v>
      </c>
      <c r="E107" s="123">
        <v>478</v>
      </c>
      <c r="F107" s="9">
        <v>0.93725490196078431</v>
      </c>
      <c r="G107" s="123">
        <v>3</v>
      </c>
      <c r="H107" s="9">
        <v>5.8823529411764705E-3</v>
      </c>
      <c r="I107" s="123">
        <v>475</v>
      </c>
      <c r="J107" s="9">
        <v>0.93137254901960786</v>
      </c>
      <c r="K107" s="123">
        <v>478</v>
      </c>
      <c r="L107" s="9">
        <v>0.93725490196078431</v>
      </c>
      <c r="M107" s="123">
        <v>466</v>
      </c>
      <c r="N107" s="9">
        <v>0.9137254901960784</v>
      </c>
      <c r="O107" s="123">
        <v>475</v>
      </c>
      <c r="P107" s="9">
        <v>0.93137254901960786</v>
      </c>
      <c r="Q107" s="123">
        <v>232</v>
      </c>
      <c r="R107" s="9">
        <v>0.45490196078431372</v>
      </c>
      <c r="S107" s="133">
        <v>512</v>
      </c>
      <c r="T107" s="123">
        <v>508</v>
      </c>
      <c r="U107" s="9">
        <v>0.9921875</v>
      </c>
      <c r="V107" s="123">
        <v>490</v>
      </c>
      <c r="W107" s="9">
        <v>0.95703125</v>
      </c>
      <c r="X107" s="123">
        <v>515</v>
      </c>
      <c r="Y107" s="9">
        <v>1.005859375</v>
      </c>
      <c r="Z107" s="123">
        <v>511</v>
      </c>
      <c r="AA107" s="9">
        <v>0.998046875</v>
      </c>
      <c r="AB107" s="123">
        <v>388</v>
      </c>
      <c r="AC107" s="9">
        <v>0.7578125</v>
      </c>
      <c r="AD107" s="123">
        <v>543</v>
      </c>
      <c r="AE107" s="101">
        <v>1.060546875</v>
      </c>
      <c r="AF107" s="133">
        <v>318</v>
      </c>
      <c r="AG107" s="123">
        <v>60</v>
      </c>
      <c r="AH107" s="9">
        <v>0.18867924528301888</v>
      </c>
      <c r="AI107" s="133">
        <v>510</v>
      </c>
      <c r="AJ107" s="123">
        <v>380</v>
      </c>
      <c r="AK107" s="9">
        <v>0.74509803921568629</v>
      </c>
      <c r="AL107" s="123">
        <v>388</v>
      </c>
      <c r="AM107" s="9">
        <v>0.76078431372549016</v>
      </c>
    </row>
    <row r="108" spans="1:39" ht="13.5" thickBot="1" x14ac:dyDescent="0.25">
      <c r="A108" s="95" t="s">
        <v>105</v>
      </c>
      <c r="B108" s="135">
        <v>404</v>
      </c>
      <c r="C108" s="125">
        <v>361</v>
      </c>
      <c r="D108" s="25">
        <v>0.89356435643564358</v>
      </c>
      <c r="E108" s="125">
        <v>357</v>
      </c>
      <c r="F108" s="25">
        <v>0.88366336633663367</v>
      </c>
      <c r="G108" s="125">
        <v>49</v>
      </c>
      <c r="H108" s="25">
        <v>0.12128712871287128</v>
      </c>
      <c r="I108" s="125">
        <v>357</v>
      </c>
      <c r="J108" s="25">
        <v>0.88366336633663367</v>
      </c>
      <c r="K108" s="125">
        <v>357</v>
      </c>
      <c r="L108" s="25">
        <v>0.88366336633663367</v>
      </c>
      <c r="M108" s="125">
        <v>326</v>
      </c>
      <c r="N108" s="25">
        <v>0.80693069306930698</v>
      </c>
      <c r="O108" s="125">
        <v>341</v>
      </c>
      <c r="P108" s="25">
        <v>0.84405940594059403</v>
      </c>
      <c r="Q108" s="125">
        <v>159</v>
      </c>
      <c r="R108" s="25">
        <v>0.39356435643564358</v>
      </c>
      <c r="S108" s="135">
        <v>406</v>
      </c>
      <c r="T108" s="125">
        <v>386</v>
      </c>
      <c r="U108" s="25">
        <v>0.95073891625615758</v>
      </c>
      <c r="V108" s="125">
        <v>368</v>
      </c>
      <c r="W108" s="25">
        <v>0.90640394088669951</v>
      </c>
      <c r="X108" s="125">
        <v>388</v>
      </c>
      <c r="Y108" s="25">
        <v>0.95566502463054193</v>
      </c>
      <c r="Z108" s="125">
        <v>396</v>
      </c>
      <c r="AA108" s="25">
        <v>0.97536945812807885</v>
      </c>
      <c r="AB108" s="125">
        <v>356</v>
      </c>
      <c r="AC108" s="25">
        <v>0.87684729064039413</v>
      </c>
      <c r="AD108" s="125">
        <v>371</v>
      </c>
      <c r="AE108" s="106">
        <v>0.91379310344827591</v>
      </c>
      <c r="AF108" s="135">
        <v>291</v>
      </c>
      <c r="AG108" s="125">
        <v>46</v>
      </c>
      <c r="AH108" s="25">
        <v>0.15807560137457044</v>
      </c>
      <c r="AI108" s="135">
        <v>404</v>
      </c>
      <c r="AJ108" s="125">
        <v>279</v>
      </c>
      <c r="AK108" s="25">
        <v>0.69059405940594054</v>
      </c>
      <c r="AL108" s="125">
        <v>247</v>
      </c>
      <c r="AM108" s="25">
        <v>0.61138613861386137</v>
      </c>
    </row>
    <row r="109" spans="1:39" x14ac:dyDescent="0.2">
      <c r="A109" s="109" t="s">
        <v>106</v>
      </c>
      <c r="B109" s="113">
        <f>SUM(B110:B132)</f>
        <v>3198</v>
      </c>
      <c r="C109" s="126">
        <f>SUM(C110:C132)</f>
        <v>2869</v>
      </c>
      <c r="D109" s="127">
        <f t="shared" ref="D109" si="88">C109/B109</f>
        <v>0.89712320200125073</v>
      </c>
      <c r="E109" s="126">
        <f>SUM(E110:E132)</f>
        <v>2869</v>
      </c>
      <c r="F109" s="127">
        <f t="shared" ref="F109" si="89">E109/B109</f>
        <v>0.89712320200125073</v>
      </c>
      <c r="G109" s="126">
        <f>SUM(G110:G132)</f>
        <v>1071</v>
      </c>
      <c r="H109" s="127">
        <f t="shared" ref="H109" si="90">G109/B109</f>
        <v>0.33489681050656661</v>
      </c>
      <c r="I109" s="126">
        <f>SUM(I110:I132)</f>
        <v>2863</v>
      </c>
      <c r="J109" s="127">
        <f t="shared" ref="J109" si="91">I109/B109</f>
        <v>0.89524702939337086</v>
      </c>
      <c r="K109" s="126">
        <f>SUM(K110:K132)</f>
        <v>2863</v>
      </c>
      <c r="L109" s="127">
        <f>K109/B109</f>
        <v>0.89524702939337086</v>
      </c>
      <c r="M109" s="126">
        <f>SUM(M110:M132)</f>
        <v>2721</v>
      </c>
      <c r="N109" s="127">
        <f t="shared" ref="N109" si="92">M109/B109</f>
        <v>0.85084427767354598</v>
      </c>
      <c r="O109" s="126">
        <f>SUM(O110:O132)</f>
        <v>2810</v>
      </c>
      <c r="P109" s="127">
        <f>O109/B109</f>
        <v>0.87867417135709813</v>
      </c>
      <c r="Q109" s="126">
        <f>SUM(Q110:Q132)</f>
        <v>1489</v>
      </c>
      <c r="R109" s="127">
        <f t="shared" ref="R109" si="93">Q109/(B109)</f>
        <v>0.46560350218886803</v>
      </c>
      <c r="S109" s="113">
        <f>SUM(S110:S132)</f>
        <v>3381</v>
      </c>
      <c r="T109" s="126">
        <f>SUM(T110:T132)</f>
        <v>3145</v>
      </c>
      <c r="U109" s="127">
        <f t="shared" ref="U109" si="94">T109/S109</f>
        <v>0.93019816622301099</v>
      </c>
      <c r="V109" s="126">
        <f>SUM(V110:V132)</f>
        <v>3264</v>
      </c>
      <c r="W109" s="127">
        <f>V109/S109</f>
        <v>0.96539485359361132</v>
      </c>
      <c r="X109" s="126">
        <f>SUM(X110:X132)</f>
        <v>3181</v>
      </c>
      <c r="Y109" s="127">
        <f t="shared" ref="Y109" si="95">X109/S109</f>
        <v>0.94084590357882281</v>
      </c>
      <c r="Z109" s="126">
        <f>SUM(Z110:Z132)</f>
        <v>3094</v>
      </c>
      <c r="AA109" s="127">
        <f t="shared" ref="AA109" si="96">Z109/S109</f>
        <v>0.91511387163561075</v>
      </c>
      <c r="AB109" s="126">
        <f>SUM(AB110:AB132)</f>
        <v>2754</v>
      </c>
      <c r="AC109" s="127">
        <f>AB109/S109</f>
        <v>0.81455190771960961</v>
      </c>
      <c r="AD109" s="126">
        <f>SUM(AD110:AD132)</f>
        <v>3081</v>
      </c>
      <c r="AE109" s="114">
        <f t="shared" ref="AE109" si="97">AD109/S109</f>
        <v>0.91126885536823421</v>
      </c>
      <c r="AF109" s="113">
        <f>SUM(AF110:AF132)</f>
        <v>2740</v>
      </c>
      <c r="AG109" s="126">
        <f>SUM(AG110:AG132)</f>
        <v>615</v>
      </c>
      <c r="AH109" s="127">
        <f t="shared" si="86"/>
        <v>0.22445255474452555</v>
      </c>
      <c r="AI109" s="113">
        <f>SUM(AI110:AI132)</f>
        <v>3198</v>
      </c>
      <c r="AJ109" s="126">
        <f>SUM(AJ110:AJ132)</f>
        <v>2122</v>
      </c>
      <c r="AK109" s="127">
        <f t="shared" si="87"/>
        <v>0.66353971232020015</v>
      </c>
      <c r="AL109" s="126">
        <f>SUM(AL110:AL132)</f>
        <v>1907</v>
      </c>
      <c r="AM109" s="127">
        <f>AL109/AI109</f>
        <v>0.59631019387116946</v>
      </c>
    </row>
    <row r="110" spans="1:39" x14ac:dyDescent="0.2">
      <c r="A110" s="93" t="s">
        <v>108</v>
      </c>
      <c r="B110" s="133">
        <v>234</v>
      </c>
      <c r="C110" s="123">
        <v>217</v>
      </c>
      <c r="D110" s="9">
        <v>0.92735042735042739</v>
      </c>
      <c r="E110" s="123">
        <v>220</v>
      </c>
      <c r="F110" s="9">
        <v>0.94017094017094016</v>
      </c>
      <c r="G110" s="123">
        <v>8</v>
      </c>
      <c r="H110" s="9">
        <v>3.4188034188034191E-2</v>
      </c>
      <c r="I110" s="123">
        <v>220</v>
      </c>
      <c r="J110" s="9">
        <v>0.94017094017094016</v>
      </c>
      <c r="K110" s="123">
        <v>220</v>
      </c>
      <c r="L110" s="9">
        <v>0.94017094017094016</v>
      </c>
      <c r="M110" s="123">
        <v>226</v>
      </c>
      <c r="N110" s="9">
        <v>0.96581196581196582</v>
      </c>
      <c r="O110" s="123">
        <v>234</v>
      </c>
      <c r="P110" s="9">
        <v>1</v>
      </c>
      <c r="Q110" s="123">
        <v>99</v>
      </c>
      <c r="R110" s="9">
        <v>0.42307692307692307</v>
      </c>
      <c r="S110" s="133">
        <v>269</v>
      </c>
      <c r="T110" s="123">
        <v>250</v>
      </c>
      <c r="U110" s="9">
        <v>0.92936802973977695</v>
      </c>
      <c r="V110" s="123">
        <v>248</v>
      </c>
      <c r="W110" s="9">
        <v>0.92193308550185871</v>
      </c>
      <c r="X110" s="123">
        <v>247</v>
      </c>
      <c r="Y110" s="9">
        <v>0.91821561338289959</v>
      </c>
      <c r="Z110" s="123">
        <v>242</v>
      </c>
      <c r="AA110" s="9">
        <v>0.8996282527881041</v>
      </c>
      <c r="AB110" s="123">
        <v>207</v>
      </c>
      <c r="AC110" s="9">
        <v>0.76951672862453535</v>
      </c>
      <c r="AD110" s="123">
        <v>202</v>
      </c>
      <c r="AE110" s="101">
        <v>0.75092936802973975</v>
      </c>
      <c r="AF110" s="133">
        <v>212</v>
      </c>
      <c r="AG110" s="123">
        <v>27</v>
      </c>
      <c r="AH110" s="9">
        <v>0.12735849056603774</v>
      </c>
      <c r="AI110" s="133">
        <v>234</v>
      </c>
      <c r="AJ110" s="123">
        <v>173</v>
      </c>
      <c r="AK110" s="9">
        <v>0.73931623931623935</v>
      </c>
      <c r="AL110" s="123">
        <v>156</v>
      </c>
      <c r="AM110" s="9">
        <v>0.66666666666666663</v>
      </c>
    </row>
    <row r="111" spans="1:39" x14ac:dyDescent="0.2">
      <c r="A111" s="94" t="s">
        <v>109</v>
      </c>
      <c r="B111" s="134">
        <v>377</v>
      </c>
      <c r="C111" s="124">
        <v>361</v>
      </c>
      <c r="D111" s="14">
        <v>0.95755968169761274</v>
      </c>
      <c r="E111" s="124">
        <v>356</v>
      </c>
      <c r="F111" s="14">
        <v>0.9442970822281167</v>
      </c>
      <c r="G111" s="124">
        <v>75</v>
      </c>
      <c r="H111" s="14">
        <v>0.19893899204244031</v>
      </c>
      <c r="I111" s="124">
        <v>356</v>
      </c>
      <c r="J111" s="14">
        <v>0.9442970822281167</v>
      </c>
      <c r="K111" s="124">
        <v>356</v>
      </c>
      <c r="L111" s="14">
        <v>0.9442970822281167</v>
      </c>
      <c r="M111" s="124">
        <v>331</v>
      </c>
      <c r="N111" s="14">
        <v>0.87798408488063662</v>
      </c>
      <c r="O111" s="124">
        <v>340</v>
      </c>
      <c r="P111" s="14">
        <v>0.90185676392572944</v>
      </c>
      <c r="Q111" s="124">
        <v>192</v>
      </c>
      <c r="R111" s="14">
        <v>0.50928381962864722</v>
      </c>
      <c r="S111" s="134">
        <v>404</v>
      </c>
      <c r="T111" s="124">
        <v>368</v>
      </c>
      <c r="U111" s="14">
        <v>0.91089108910891092</v>
      </c>
      <c r="V111" s="124">
        <v>359</v>
      </c>
      <c r="W111" s="14">
        <v>0.88861386138613863</v>
      </c>
      <c r="X111" s="124">
        <v>369</v>
      </c>
      <c r="Y111" s="14">
        <v>0.9133663366336634</v>
      </c>
      <c r="Z111" s="124">
        <v>361</v>
      </c>
      <c r="AA111" s="14">
        <v>0.89356435643564358</v>
      </c>
      <c r="AB111" s="124">
        <v>376</v>
      </c>
      <c r="AC111" s="14">
        <v>0.93069306930693074</v>
      </c>
      <c r="AD111" s="124">
        <v>379</v>
      </c>
      <c r="AE111" s="104">
        <v>0.93811881188118806</v>
      </c>
      <c r="AF111" s="134">
        <v>312</v>
      </c>
      <c r="AG111" s="124">
        <v>51</v>
      </c>
      <c r="AH111" s="14">
        <v>0.16346153846153846</v>
      </c>
      <c r="AI111" s="134">
        <v>377</v>
      </c>
      <c r="AJ111" s="124">
        <v>241</v>
      </c>
      <c r="AK111" s="14">
        <v>0.63925729442970824</v>
      </c>
      <c r="AL111" s="124">
        <v>222</v>
      </c>
      <c r="AM111" s="14">
        <v>0.58885941644562334</v>
      </c>
    </row>
    <row r="112" spans="1:39" x14ac:dyDescent="0.2">
      <c r="A112" s="93" t="s">
        <v>110</v>
      </c>
      <c r="B112" s="133">
        <v>47</v>
      </c>
      <c r="C112" s="123">
        <v>37</v>
      </c>
      <c r="D112" s="9">
        <v>0.78723404255319152</v>
      </c>
      <c r="E112" s="123">
        <v>37</v>
      </c>
      <c r="F112" s="9">
        <v>0.78723404255319152</v>
      </c>
      <c r="G112" s="123">
        <v>3</v>
      </c>
      <c r="H112" s="9">
        <v>6.3829787234042548E-2</v>
      </c>
      <c r="I112" s="123">
        <v>37</v>
      </c>
      <c r="J112" s="9">
        <v>0.78723404255319152</v>
      </c>
      <c r="K112" s="123">
        <v>37</v>
      </c>
      <c r="L112" s="9">
        <v>0.78723404255319152</v>
      </c>
      <c r="M112" s="123">
        <v>38</v>
      </c>
      <c r="N112" s="9">
        <v>0.80851063829787229</v>
      </c>
      <c r="O112" s="123">
        <v>37</v>
      </c>
      <c r="P112" s="9">
        <v>0.78723404255319152</v>
      </c>
      <c r="Q112" s="123">
        <v>13</v>
      </c>
      <c r="R112" s="9">
        <v>0.27659574468085107</v>
      </c>
      <c r="S112" s="133">
        <v>54</v>
      </c>
      <c r="T112" s="123">
        <v>40</v>
      </c>
      <c r="U112" s="9">
        <v>0.7407407407407407</v>
      </c>
      <c r="V112" s="123">
        <v>44</v>
      </c>
      <c r="W112" s="9">
        <v>0.81481481481481477</v>
      </c>
      <c r="X112" s="123">
        <v>40</v>
      </c>
      <c r="Y112" s="9">
        <v>0.7407407407407407</v>
      </c>
      <c r="Z112" s="123">
        <v>40</v>
      </c>
      <c r="AA112" s="9">
        <v>0.7407407407407407</v>
      </c>
      <c r="AB112" s="123">
        <v>36</v>
      </c>
      <c r="AC112" s="9">
        <v>0.66666666666666663</v>
      </c>
      <c r="AD112" s="123">
        <v>44</v>
      </c>
      <c r="AE112" s="101">
        <v>0.81481481481481477</v>
      </c>
      <c r="AF112" s="133">
        <v>42</v>
      </c>
      <c r="AG112" s="123">
        <v>1</v>
      </c>
      <c r="AH112" s="9">
        <v>2.3809523809523808E-2</v>
      </c>
      <c r="AI112" s="133">
        <v>47</v>
      </c>
      <c r="AJ112" s="123">
        <v>29</v>
      </c>
      <c r="AK112" s="9">
        <v>0.61702127659574468</v>
      </c>
      <c r="AL112" s="123">
        <v>23</v>
      </c>
      <c r="AM112" s="9">
        <v>0.48936170212765956</v>
      </c>
    </row>
    <row r="113" spans="1:39" x14ac:dyDescent="0.2">
      <c r="A113" s="94" t="s">
        <v>111</v>
      </c>
      <c r="B113" s="134">
        <v>90</v>
      </c>
      <c r="C113" s="124">
        <v>72</v>
      </c>
      <c r="D113" s="14">
        <v>0.8</v>
      </c>
      <c r="E113" s="124">
        <v>73</v>
      </c>
      <c r="F113" s="14">
        <v>0.81111111111111112</v>
      </c>
      <c r="G113" s="124">
        <v>14</v>
      </c>
      <c r="H113" s="14">
        <v>0.15555555555555556</v>
      </c>
      <c r="I113" s="124">
        <v>73</v>
      </c>
      <c r="J113" s="14">
        <v>0.81111111111111112</v>
      </c>
      <c r="K113" s="124">
        <v>73</v>
      </c>
      <c r="L113" s="14">
        <v>0.81111111111111112</v>
      </c>
      <c r="M113" s="124">
        <v>67</v>
      </c>
      <c r="N113" s="14">
        <v>0.74444444444444446</v>
      </c>
      <c r="O113" s="124">
        <v>68</v>
      </c>
      <c r="P113" s="14">
        <v>0.75555555555555554</v>
      </c>
      <c r="Q113" s="124">
        <v>26</v>
      </c>
      <c r="R113" s="14">
        <v>0.28888888888888886</v>
      </c>
      <c r="S113" s="134">
        <v>91</v>
      </c>
      <c r="T113" s="124">
        <v>74</v>
      </c>
      <c r="U113" s="14">
        <v>0.81318681318681318</v>
      </c>
      <c r="V113" s="124">
        <v>82</v>
      </c>
      <c r="W113" s="14">
        <v>0.90109890109890112</v>
      </c>
      <c r="X113" s="124">
        <v>73</v>
      </c>
      <c r="Y113" s="14">
        <v>0.80219780219780223</v>
      </c>
      <c r="Z113" s="124">
        <v>73</v>
      </c>
      <c r="AA113" s="14">
        <v>0.80219780219780223</v>
      </c>
      <c r="AB113" s="124">
        <v>60</v>
      </c>
      <c r="AC113" s="14">
        <v>0.65934065934065933</v>
      </c>
      <c r="AD113" s="124">
        <v>73</v>
      </c>
      <c r="AE113" s="104">
        <v>0.80219780219780223</v>
      </c>
      <c r="AF113" s="134">
        <v>92</v>
      </c>
      <c r="AG113" s="124">
        <v>8</v>
      </c>
      <c r="AH113" s="14">
        <v>8.6956521739130432E-2</v>
      </c>
      <c r="AI113" s="134">
        <v>90</v>
      </c>
      <c r="AJ113" s="124">
        <v>42</v>
      </c>
      <c r="AK113" s="14">
        <v>0.46666666666666667</v>
      </c>
      <c r="AL113" s="124">
        <v>38</v>
      </c>
      <c r="AM113" s="14">
        <v>0.42222222222222222</v>
      </c>
    </row>
    <row r="114" spans="1:39" x14ac:dyDescent="0.2">
      <c r="A114" s="93" t="s">
        <v>112</v>
      </c>
      <c r="B114" s="133">
        <v>219</v>
      </c>
      <c r="C114" s="123">
        <v>208</v>
      </c>
      <c r="D114" s="9">
        <v>0.94977168949771684</v>
      </c>
      <c r="E114" s="123">
        <v>210</v>
      </c>
      <c r="F114" s="9">
        <v>0.95890410958904104</v>
      </c>
      <c r="G114" s="123">
        <v>35</v>
      </c>
      <c r="H114" s="9">
        <v>0.15981735159817351</v>
      </c>
      <c r="I114" s="123">
        <v>208</v>
      </c>
      <c r="J114" s="9">
        <v>0.94977168949771684</v>
      </c>
      <c r="K114" s="123">
        <v>208</v>
      </c>
      <c r="L114" s="9">
        <v>0.94977168949771684</v>
      </c>
      <c r="M114" s="123">
        <v>201</v>
      </c>
      <c r="N114" s="9">
        <v>0.9178082191780822</v>
      </c>
      <c r="O114" s="123">
        <v>204</v>
      </c>
      <c r="P114" s="9">
        <v>0.93150684931506844</v>
      </c>
      <c r="Q114" s="123">
        <v>103</v>
      </c>
      <c r="R114" s="9">
        <v>0.47031963470319632</v>
      </c>
      <c r="S114" s="133">
        <v>222</v>
      </c>
      <c r="T114" s="123">
        <v>243</v>
      </c>
      <c r="U114" s="9">
        <v>1.0945945945945945</v>
      </c>
      <c r="V114" s="123">
        <v>255</v>
      </c>
      <c r="W114" s="9">
        <v>1.1486486486486487</v>
      </c>
      <c r="X114" s="123">
        <v>237</v>
      </c>
      <c r="Y114" s="9">
        <v>1.0675675675675675</v>
      </c>
      <c r="Z114" s="123">
        <v>236</v>
      </c>
      <c r="AA114" s="9">
        <v>1.0630630630630631</v>
      </c>
      <c r="AB114" s="123">
        <v>158</v>
      </c>
      <c r="AC114" s="9">
        <v>0.71171171171171166</v>
      </c>
      <c r="AD114" s="123">
        <v>246</v>
      </c>
      <c r="AE114" s="101">
        <v>1.1081081081081081</v>
      </c>
      <c r="AF114" s="133">
        <v>144</v>
      </c>
      <c r="AG114" s="123">
        <v>48</v>
      </c>
      <c r="AH114" s="9">
        <v>0.33333333333333331</v>
      </c>
      <c r="AI114" s="133">
        <v>219</v>
      </c>
      <c r="AJ114" s="123">
        <v>120</v>
      </c>
      <c r="AK114" s="9">
        <v>0.54794520547945202</v>
      </c>
      <c r="AL114" s="123">
        <v>121</v>
      </c>
      <c r="AM114" s="9">
        <v>0.55251141552511418</v>
      </c>
    </row>
    <row r="115" spans="1:39" x14ac:dyDescent="0.2">
      <c r="A115" s="94" t="s">
        <v>107</v>
      </c>
      <c r="B115" s="134">
        <v>265</v>
      </c>
      <c r="C115" s="124">
        <v>284</v>
      </c>
      <c r="D115" s="14">
        <v>1.0716981132075472</v>
      </c>
      <c r="E115" s="124">
        <v>284</v>
      </c>
      <c r="F115" s="14">
        <v>1.0716981132075472</v>
      </c>
      <c r="G115" s="124">
        <v>439</v>
      </c>
      <c r="H115" s="14">
        <v>1.6566037735849057</v>
      </c>
      <c r="I115" s="124">
        <v>284</v>
      </c>
      <c r="J115" s="14">
        <v>1.0716981132075472</v>
      </c>
      <c r="K115" s="124">
        <v>284</v>
      </c>
      <c r="L115" s="14">
        <v>1.0716981132075472</v>
      </c>
      <c r="M115" s="124">
        <v>243</v>
      </c>
      <c r="N115" s="14">
        <v>0.91698113207547172</v>
      </c>
      <c r="O115" s="124">
        <v>248</v>
      </c>
      <c r="P115" s="14">
        <v>0.9358490566037736</v>
      </c>
      <c r="Q115" s="124">
        <v>107</v>
      </c>
      <c r="R115" s="14">
        <v>0.4037735849056604</v>
      </c>
      <c r="S115" s="134">
        <v>275</v>
      </c>
      <c r="T115" s="124">
        <v>288</v>
      </c>
      <c r="U115" s="14">
        <v>1.0472727272727274</v>
      </c>
      <c r="V115" s="124">
        <v>250</v>
      </c>
      <c r="W115" s="14">
        <v>0.90909090909090906</v>
      </c>
      <c r="X115" s="124">
        <v>289</v>
      </c>
      <c r="Y115" s="14">
        <v>1.050909090909091</v>
      </c>
      <c r="Z115" s="124">
        <v>287</v>
      </c>
      <c r="AA115" s="14">
        <v>1.0436363636363637</v>
      </c>
      <c r="AB115" s="124">
        <v>220</v>
      </c>
      <c r="AC115" s="14">
        <v>0.8</v>
      </c>
      <c r="AD115" s="124">
        <v>284</v>
      </c>
      <c r="AE115" s="104">
        <v>1.0327272727272727</v>
      </c>
      <c r="AF115" s="134">
        <v>197</v>
      </c>
      <c r="AG115" s="124">
        <v>56</v>
      </c>
      <c r="AH115" s="14">
        <v>0.28426395939086296</v>
      </c>
      <c r="AI115" s="134">
        <v>265</v>
      </c>
      <c r="AJ115" s="124">
        <v>216</v>
      </c>
      <c r="AK115" s="14">
        <v>0.81509433962264155</v>
      </c>
      <c r="AL115" s="124">
        <v>165</v>
      </c>
      <c r="AM115" s="14">
        <v>0.62264150943396224</v>
      </c>
    </row>
    <row r="116" spans="1:39" x14ac:dyDescent="0.2">
      <c r="A116" s="93" t="s">
        <v>114</v>
      </c>
      <c r="B116" s="133">
        <v>50</v>
      </c>
      <c r="C116" s="123">
        <v>49</v>
      </c>
      <c r="D116" s="9">
        <v>0.98</v>
      </c>
      <c r="E116" s="123">
        <v>49</v>
      </c>
      <c r="F116" s="9">
        <v>0.98</v>
      </c>
      <c r="G116" s="123">
        <v>8</v>
      </c>
      <c r="H116" s="9">
        <v>0.16</v>
      </c>
      <c r="I116" s="123">
        <v>49</v>
      </c>
      <c r="J116" s="9">
        <v>0.98</v>
      </c>
      <c r="K116" s="123">
        <v>49</v>
      </c>
      <c r="L116" s="9">
        <v>0.98</v>
      </c>
      <c r="M116" s="123">
        <v>41</v>
      </c>
      <c r="N116" s="9">
        <v>0.82</v>
      </c>
      <c r="O116" s="123">
        <v>41</v>
      </c>
      <c r="P116" s="9">
        <v>0.82</v>
      </c>
      <c r="Q116" s="123">
        <v>27</v>
      </c>
      <c r="R116" s="9">
        <v>0.54</v>
      </c>
      <c r="S116" s="133">
        <v>50</v>
      </c>
      <c r="T116" s="123">
        <v>56</v>
      </c>
      <c r="U116" s="9">
        <v>1.1200000000000001</v>
      </c>
      <c r="V116" s="123">
        <v>58</v>
      </c>
      <c r="W116" s="9">
        <v>1.1599999999999999</v>
      </c>
      <c r="X116" s="123">
        <v>57</v>
      </c>
      <c r="Y116" s="9">
        <v>1.1399999999999999</v>
      </c>
      <c r="Z116" s="123">
        <v>56</v>
      </c>
      <c r="AA116" s="9">
        <v>1.1200000000000001</v>
      </c>
      <c r="AB116" s="123">
        <v>80</v>
      </c>
      <c r="AC116" s="9">
        <v>1.6</v>
      </c>
      <c r="AD116" s="123">
        <v>53</v>
      </c>
      <c r="AE116" s="101">
        <v>1.06</v>
      </c>
      <c r="AF116" s="133">
        <v>32</v>
      </c>
      <c r="AG116" s="123">
        <v>16</v>
      </c>
      <c r="AH116" s="9">
        <v>0.5</v>
      </c>
      <c r="AI116" s="133">
        <v>50</v>
      </c>
      <c r="AJ116" s="123">
        <v>22</v>
      </c>
      <c r="AK116" s="9">
        <v>0.44</v>
      </c>
      <c r="AL116" s="123">
        <v>17</v>
      </c>
      <c r="AM116" s="9">
        <v>0.34</v>
      </c>
    </row>
    <row r="117" spans="1:39" x14ac:dyDescent="0.2">
      <c r="A117" s="94" t="s">
        <v>115</v>
      </c>
      <c r="B117" s="134">
        <v>175</v>
      </c>
      <c r="C117" s="124">
        <v>132</v>
      </c>
      <c r="D117" s="14">
        <v>0.75428571428571434</v>
      </c>
      <c r="E117" s="124">
        <v>131</v>
      </c>
      <c r="F117" s="14">
        <v>0.74857142857142855</v>
      </c>
      <c r="G117" s="124">
        <v>35</v>
      </c>
      <c r="H117" s="14">
        <v>0.2</v>
      </c>
      <c r="I117" s="124">
        <v>131</v>
      </c>
      <c r="J117" s="14">
        <v>0.74857142857142855</v>
      </c>
      <c r="K117" s="124">
        <v>131</v>
      </c>
      <c r="L117" s="14">
        <v>0.74857142857142855</v>
      </c>
      <c r="M117" s="124">
        <v>120</v>
      </c>
      <c r="N117" s="14">
        <v>0.68571428571428572</v>
      </c>
      <c r="O117" s="124">
        <v>127</v>
      </c>
      <c r="P117" s="14">
        <v>0.72571428571428576</v>
      </c>
      <c r="Q117" s="124">
        <v>30</v>
      </c>
      <c r="R117" s="14">
        <v>0.17142857142857143</v>
      </c>
      <c r="S117" s="134">
        <v>179</v>
      </c>
      <c r="T117" s="124">
        <v>150</v>
      </c>
      <c r="U117" s="14">
        <v>0.83798882681564246</v>
      </c>
      <c r="V117" s="124">
        <v>203</v>
      </c>
      <c r="W117" s="14">
        <v>1.1340782122905029</v>
      </c>
      <c r="X117" s="124">
        <v>148</v>
      </c>
      <c r="Y117" s="14">
        <v>0.82681564245810057</v>
      </c>
      <c r="Z117" s="124">
        <v>147</v>
      </c>
      <c r="AA117" s="14">
        <v>0.82122905027932958</v>
      </c>
      <c r="AB117" s="124">
        <v>134</v>
      </c>
      <c r="AC117" s="14">
        <v>0.74860335195530725</v>
      </c>
      <c r="AD117" s="124">
        <v>158</v>
      </c>
      <c r="AE117" s="104">
        <v>0.88268156424581001</v>
      </c>
      <c r="AF117" s="134">
        <v>172</v>
      </c>
      <c r="AG117" s="124">
        <v>16</v>
      </c>
      <c r="AH117" s="14">
        <v>9.3023255813953487E-2</v>
      </c>
      <c r="AI117" s="134">
        <v>175</v>
      </c>
      <c r="AJ117" s="124">
        <v>119</v>
      </c>
      <c r="AK117" s="14">
        <v>0.68</v>
      </c>
      <c r="AL117" s="124">
        <v>96</v>
      </c>
      <c r="AM117" s="14">
        <v>0.5485714285714286</v>
      </c>
    </row>
    <row r="118" spans="1:39" x14ac:dyDescent="0.2">
      <c r="A118" s="93" t="s">
        <v>116</v>
      </c>
      <c r="B118" s="133">
        <v>146</v>
      </c>
      <c r="C118" s="123">
        <v>130</v>
      </c>
      <c r="D118" s="9">
        <v>0.8904109589041096</v>
      </c>
      <c r="E118" s="123">
        <v>130</v>
      </c>
      <c r="F118" s="9">
        <v>0.8904109589041096</v>
      </c>
      <c r="G118" s="123">
        <v>28</v>
      </c>
      <c r="H118" s="9">
        <v>0.19178082191780821</v>
      </c>
      <c r="I118" s="123">
        <v>130</v>
      </c>
      <c r="J118" s="9">
        <v>0.8904109589041096</v>
      </c>
      <c r="K118" s="123">
        <v>130</v>
      </c>
      <c r="L118" s="9">
        <v>0.8904109589041096</v>
      </c>
      <c r="M118" s="123">
        <v>105</v>
      </c>
      <c r="N118" s="9">
        <v>0.71917808219178081</v>
      </c>
      <c r="O118" s="123">
        <v>107</v>
      </c>
      <c r="P118" s="9">
        <v>0.73287671232876717</v>
      </c>
      <c r="Q118" s="123">
        <v>70</v>
      </c>
      <c r="R118" s="9">
        <v>0.47945205479452052</v>
      </c>
      <c r="S118" s="133">
        <v>148</v>
      </c>
      <c r="T118" s="123">
        <v>110</v>
      </c>
      <c r="U118" s="9">
        <v>0.7432432432432432</v>
      </c>
      <c r="V118" s="123">
        <v>126</v>
      </c>
      <c r="W118" s="9">
        <v>0.85135135135135132</v>
      </c>
      <c r="X118" s="123">
        <v>110</v>
      </c>
      <c r="Y118" s="9">
        <v>0.7432432432432432</v>
      </c>
      <c r="Z118" s="123">
        <v>110</v>
      </c>
      <c r="AA118" s="9">
        <v>0.7432432432432432</v>
      </c>
      <c r="AB118" s="123">
        <v>91</v>
      </c>
      <c r="AC118" s="9">
        <v>0.61486486486486491</v>
      </c>
      <c r="AD118" s="123">
        <v>110</v>
      </c>
      <c r="AE118" s="101">
        <v>0.7432432432432432</v>
      </c>
      <c r="AF118" s="133">
        <v>165</v>
      </c>
      <c r="AG118" s="123">
        <v>12</v>
      </c>
      <c r="AH118" s="9">
        <v>7.2727272727272724E-2</v>
      </c>
      <c r="AI118" s="133">
        <v>146</v>
      </c>
      <c r="AJ118" s="123">
        <v>91</v>
      </c>
      <c r="AK118" s="9">
        <v>0.62328767123287676</v>
      </c>
      <c r="AL118" s="123">
        <v>73</v>
      </c>
      <c r="AM118" s="9">
        <v>0.5</v>
      </c>
    </row>
    <row r="119" spans="1:39" x14ac:dyDescent="0.2">
      <c r="A119" s="94" t="s">
        <v>117</v>
      </c>
      <c r="B119" s="134">
        <v>44</v>
      </c>
      <c r="C119" s="124">
        <v>33</v>
      </c>
      <c r="D119" s="14">
        <v>0.75</v>
      </c>
      <c r="E119" s="124">
        <v>33</v>
      </c>
      <c r="F119" s="14">
        <v>0.75</v>
      </c>
      <c r="G119" s="124">
        <v>3</v>
      </c>
      <c r="H119" s="14">
        <v>6.8181818181818177E-2</v>
      </c>
      <c r="I119" s="124">
        <v>33</v>
      </c>
      <c r="J119" s="14">
        <v>0.75</v>
      </c>
      <c r="K119" s="124">
        <v>33</v>
      </c>
      <c r="L119" s="14">
        <v>0.75</v>
      </c>
      <c r="M119" s="124">
        <v>29</v>
      </c>
      <c r="N119" s="14">
        <v>0.65909090909090906</v>
      </c>
      <c r="O119" s="124">
        <v>29</v>
      </c>
      <c r="P119" s="14">
        <v>0.65909090909090906</v>
      </c>
      <c r="Q119" s="124">
        <v>27</v>
      </c>
      <c r="R119" s="14">
        <v>0.61363636363636365</v>
      </c>
      <c r="S119" s="134">
        <v>44</v>
      </c>
      <c r="T119" s="124">
        <v>36</v>
      </c>
      <c r="U119" s="14">
        <v>0.81818181818181823</v>
      </c>
      <c r="V119" s="124">
        <v>43</v>
      </c>
      <c r="W119" s="14">
        <v>0.97727272727272729</v>
      </c>
      <c r="X119" s="124">
        <v>36</v>
      </c>
      <c r="Y119" s="14">
        <v>0.81818181818181823</v>
      </c>
      <c r="Z119" s="124">
        <v>39</v>
      </c>
      <c r="AA119" s="14">
        <v>0.88636363636363635</v>
      </c>
      <c r="AB119" s="124">
        <v>59</v>
      </c>
      <c r="AC119" s="14">
        <v>1.3409090909090908</v>
      </c>
      <c r="AD119" s="124">
        <v>36</v>
      </c>
      <c r="AE119" s="104">
        <v>0.81818181818181823</v>
      </c>
      <c r="AF119" s="134">
        <v>42</v>
      </c>
      <c r="AG119" s="124">
        <v>19</v>
      </c>
      <c r="AH119" s="14">
        <v>0.45238095238095238</v>
      </c>
      <c r="AI119" s="134">
        <v>44</v>
      </c>
      <c r="AJ119" s="124">
        <v>19</v>
      </c>
      <c r="AK119" s="14">
        <v>0.43181818181818182</v>
      </c>
      <c r="AL119" s="124">
        <v>20</v>
      </c>
      <c r="AM119" s="14">
        <v>0.45454545454545453</v>
      </c>
    </row>
    <row r="120" spans="1:39" x14ac:dyDescent="0.2">
      <c r="A120" s="93" t="s">
        <v>118</v>
      </c>
      <c r="B120" s="133">
        <v>131</v>
      </c>
      <c r="C120" s="123">
        <v>134</v>
      </c>
      <c r="D120" s="9">
        <v>1.0229007633587786</v>
      </c>
      <c r="E120" s="123">
        <v>134</v>
      </c>
      <c r="F120" s="9">
        <v>1.0229007633587786</v>
      </c>
      <c r="G120" s="123">
        <v>45</v>
      </c>
      <c r="H120" s="9">
        <v>0.34351145038167941</v>
      </c>
      <c r="I120" s="123">
        <v>134</v>
      </c>
      <c r="J120" s="9">
        <v>1.0229007633587786</v>
      </c>
      <c r="K120" s="123">
        <v>134</v>
      </c>
      <c r="L120" s="9">
        <v>1.0229007633587786</v>
      </c>
      <c r="M120" s="123">
        <v>136</v>
      </c>
      <c r="N120" s="9">
        <v>1.0381679389312977</v>
      </c>
      <c r="O120" s="123">
        <v>140</v>
      </c>
      <c r="P120" s="9">
        <v>1.0687022900763359</v>
      </c>
      <c r="Q120" s="123">
        <v>59</v>
      </c>
      <c r="R120" s="9">
        <v>0.45038167938931295</v>
      </c>
      <c r="S120" s="133">
        <v>141</v>
      </c>
      <c r="T120" s="123">
        <v>143</v>
      </c>
      <c r="U120" s="9">
        <v>1.0141843971631206</v>
      </c>
      <c r="V120" s="123">
        <v>132</v>
      </c>
      <c r="W120" s="9">
        <v>0.93617021276595747</v>
      </c>
      <c r="X120" s="123">
        <v>144</v>
      </c>
      <c r="Y120" s="9">
        <v>1.0212765957446808</v>
      </c>
      <c r="Z120" s="123">
        <v>142</v>
      </c>
      <c r="AA120" s="9">
        <v>1.0070921985815602</v>
      </c>
      <c r="AB120" s="123">
        <v>115</v>
      </c>
      <c r="AC120" s="9">
        <v>0.81560283687943258</v>
      </c>
      <c r="AD120" s="123">
        <v>138</v>
      </c>
      <c r="AE120" s="101">
        <v>0.97872340425531912</v>
      </c>
      <c r="AF120" s="133">
        <v>102</v>
      </c>
      <c r="AG120" s="123">
        <v>25</v>
      </c>
      <c r="AH120" s="9">
        <v>0.24509803921568626</v>
      </c>
      <c r="AI120" s="133">
        <v>131</v>
      </c>
      <c r="AJ120" s="123">
        <v>99</v>
      </c>
      <c r="AK120" s="9">
        <v>0.75572519083969469</v>
      </c>
      <c r="AL120" s="123">
        <v>79</v>
      </c>
      <c r="AM120" s="9">
        <v>0.60305343511450382</v>
      </c>
    </row>
    <row r="121" spans="1:39" x14ac:dyDescent="0.2">
      <c r="A121" s="94" t="s">
        <v>119</v>
      </c>
      <c r="B121" s="134">
        <v>88</v>
      </c>
      <c r="C121" s="124">
        <v>72</v>
      </c>
      <c r="D121" s="14">
        <v>0.81818181818181823</v>
      </c>
      <c r="E121" s="124">
        <v>72</v>
      </c>
      <c r="F121" s="14">
        <v>0.81818181818181823</v>
      </c>
      <c r="G121" s="124">
        <v>13</v>
      </c>
      <c r="H121" s="14">
        <v>0.14772727272727273</v>
      </c>
      <c r="I121" s="124">
        <v>72</v>
      </c>
      <c r="J121" s="14">
        <v>0.81818181818181823</v>
      </c>
      <c r="K121" s="124">
        <v>72</v>
      </c>
      <c r="L121" s="14">
        <v>0.81818181818181823</v>
      </c>
      <c r="M121" s="124">
        <v>74</v>
      </c>
      <c r="N121" s="14">
        <v>0.84090909090909094</v>
      </c>
      <c r="O121" s="124">
        <v>76</v>
      </c>
      <c r="P121" s="14">
        <v>0.86363636363636365</v>
      </c>
      <c r="Q121" s="124">
        <v>32</v>
      </c>
      <c r="R121" s="14">
        <v>0.36363636363636365</v>
      </c>
      <c r="S121" s="134">
        <v>89</v>
      </c>
      <c r="T121" s="124">
        <v>71</v>
      </c>
      <c r="U121" s="14">
        <v>0.797752808988764</v>
      </c>
      <c r="V121" s="124">
        <v>81</v>
      </c>
      <c r="W121" s="14">
        <v>0.9101123595505618</v>
      </c>
      <c r="X121" s="124">
        <v>71</v>
      </c>
      <c r="Y121" s="14">
        <v>0.797752808988764</v>
      </c>
      <c r="Z121" s="124">
        <v>71</v>
      </c>
      <c r="AA121" s="14">
        <v>0.797752808988764</v>
      </c>
      <c r="AB121" s="124">
        <v>71</v>
      </c>
      <c r="AC121" s="14">
        <v>0.797752808988764</v>
      </c>
      <c r="AD121" s="124">
        <v>71</v>
      </c>
      <c r="AE121" s="104">
        <v>0.797752808988764</v>
      </c>
      <c r="AF121" s="134">
        <v>86</v>
      </c>
      <c r="AG121" s="124">
        <v>26</v>
      </c>
      <c r="AH121" s="14">
        <v>0.30232558139534882</v>
      </c>
      <c r="AI121" s="134">
        <v>88</v>
      </c>
      <c r="AJ121" s="124">
        <v>55</v>
      </c>
      <c r="AK121" s="14">
        <v>0.625</v>
      </c>
      <c r="AL121" s="124">
        <v>56</v>
      </c>
      <c r="AM121" s="14">
        <v>0.63636363636363635</v>
      </c>
    </row>
    <row r="122" spans="1:39" x14ac:dyDescent="0.2">
      <c r="A122" s="93" t="s">
        <v>120</v>
      </c>
      <c r="B122" s="133">
        <v>111</v>
      </c>
      <c r="C122" s="123">
        <v>97</v>
      </c>
      <c r="D122" s="9">
        <v>0.87387387387387383</v>
      </c>
      <c r="E122" s="123">
        <v>97</v>
      </c>
      <c r="F122" s="9">
        <v>0.87387387387387383</v>
      </c>
      <c r="G122" s="123">
        <v>16</v>
      </c>
      <c r="H122" s="9">
        <v>0.14414414414414414</v>
      </c>
      <c r="I122" s="123">
        <v>97</v>
      </c>
      <c r="J122" s="9">
        <v>0.87387387387387383</v>
      </c>
      <c r="K122" s="123">
        <v>97</v>
      </c>
      <c r="L122" s="9">
        <v>0.87387387387387383</v>
      </c>
      <c r="M122" s="123">
        <v>95</v>
      </c>
      <c r="N122" s="9">
        <v>0.85585585585585588</v>
      </c>
      <c r="O122" s="123">
        <v>96</v>
      </c>
      <c r="P122" s="9">
        <v>0.86486486486486491</v>
      </c>
      <c r="Q122" s="123">
        <v>81</v>
      </c>
      <c r="R122" s="9">
        <v>0.72972972972972971</v>
      </c>
      <c r="S122" s="133">
        <v>112</v>
      </c>
      <c r="T122" s="123">
        <v>103</v>
      </c>
      <c r="U122" s="9">
        <v>0.9196428571428571</v>
      </c>
      <c r="V122" s="123">
        <v>106</v>
      </c>
      <c r="W122" s="9">
        <v>0.9464285714285714</v>
      </c>
      <c r="X122" s="123">
        <v>104</v>
      </c>
      <c r="Y122" s="9">
        <v>0.9285714285714286</v>
      </c>
      <c r="Z122" s="123">
        <v>103</v>
      </c>
      <c r="AA122" s="9">
        <v>0.9196428571428571</v>
      </c>
      <c r="AB122" s="123">
        <v>105</v>
      </c>
      <c r="AC122" s="9">
        <v>0.9375</v>
      </c>
      <c r="AD122" s="123">
        <v>103</v>
      </c>
      <c r="AE122" s="101">
        <v>0.9196428571428571</v>
      </c>
      <c r="AF122" s="133">
        <v>62</v>
      </c>
      <c r="AG122" s="123">
        <v>25</v>
      </c>
      <c r="AH122" s="9">
        <v>0.40322580645161288</v>
      </c>
      <c r="AI122" s="133">
        <v>111</v>
      </c>
      <c r="AJ122" s="123">
        <v>65</v>
      </c>
      <c r="AK122" s="9">
        <v>0.5855855855855856</v>
      </c>
      <c r="AL122" s="123">
        <v>63</v>
      </c>
      <c r="AM122" s="9">
        <v>0.56756756756756754</v>
      </c>
    </row>
    <row r="123" spans="1:39" x14ac:dyDescent="0.2">
      <c r="A123" s="94" t="s">
        <v>121</v>
      </c>
      <c r="B123" s="134">
        <v>49</v>
      </c>
      <c r="C123" s="124">
        <v>38</v>
      </c>
      <c r="D123" s="14">
        <v>0.77551020408163263</v>
      </c>
      <c r="E123" s="124">
        <v>35</v>
      </c>
      <c r="F123" s="14">
        <v>0.7142857142857143</v>
      </c>
      <c r="G123" s="124">
        <v>6</v>
      </c>
      <c r="H123" s="14">
        <v>0.12244897959183673</v>
      </c>
      <c r="I123" s="124">
        <v>35</v>
      </c>
      <c r="J123" s="14">
        <v>0.7142857142857143</v>
      </c>
      <c r="K123" s="124">
        <v>35</v>
      </c>
      <c r="L123" s="14">
        <v>0.7142857142857143</v>
      </c>
      <c r="M123" s="124">
        <v>36</v>
      </c>
      <c r="N123" s="14">
        <v>0.73469387755102045</v>
      </c>
      <c r="O123" s="124">
        <v>33</v>
      </c>
      <c r="P123" s="14">
        <v>0.67346938775510201</v>
      </c>
      <c r="Q123" s="124">
        <v>18</v>
      </c>
      <c r="R123" s="14">
        <v>0.36734693877551022</v>
      </c>
      <c r="S123" s="134">
        <v>49</v>
      </c>
      <c r="T123" s="124">
        <v>45</v>
      </c>
      <c r="U123" s="14">
        <v>0.91836734693877553</v>
      </c>
      <c r="V123" s="124">
        <v>44</v>
      </c>
      <c r="W123" s="14">
        <v>0.89795918367346939</v>
      </c>
      <c r="X123" s="124">
        <v>45</v>
      </c>
      <c r="Y123" s="14">
        <v>0.91836734693877553</v>
      </c>
      <c r="Z123" s="124">
        <v>42</v>
      </c>
      <c r="AA123" s="14">
        <v>0.8571428571428571</v>
      </c>
      <c r="AB123" s="124">
        <v>19</v>
      </c>
      <c r="AC123" s="14">
        <v>0.38775510204081631</v>
      </c>
      <c r="AD123" s="124">
        <v>45</v>
      </c>
      <c r="AE123" s="104">
        <v>0.91836734693877553</v>
      </c>
      <c r="AF123" s="134">
        <v>49</v>
      </c>
      <c r="AG123" s="124">
        <v>13</v>
      </c>
      <c r="AH123" s="14">
        <v>0.26530612244897961</v>
      </c>
      <c r="AI123" s="134">
        <v>49</v>
      </c>
      <c r="AJ123" s="124">
        <v>29</v>
      </c>
      <c r="AK123" s="14">
        <v>0.59183673469387754</v>
      </c>
      <c r="AL123" s="124">
        <v>22</v>
      </c>
      <c r="AM123" s="14">
        <v>0.44897959183673469</v>
      </c>
    </row>
    <row r="124" spans="1:39" x14ac:dyDescent="0.2">
      <c r="A124" s="93" t="s">
        <v>122</v>
      </c>
      <c r="B124" s="133">
        <v>85</v>
      </c>
      <c r="C124" s="123">
        <v>77</v>
      </c>
      <c r="D124" s="9">
        <v>0.90588235294117647</v>
      </c>
      <c r="E124" s="123">
        <v>77</v>
      </c>
      <c r="F124" s="9">
        <v>0.90588235294117647</v>
      </c>
      <c r="G124" s="123">
        <v>30</v>
      </c>
      <c r="H124" s="9">
        <v>0.35294117647058826</v>
      </c>
      <c r="I124" s="123">
        <v>77</v>
      </c>
      <c r="J124" s="9">
        <v>0.90588235294117647</v>
      </c>
      <c r="K124" s="123">
        <v>77</v>
      </c>
      <c r="L124" s="9">
        <v>0.90588235294117647</v>
      </c>
      <c r="M124" s="123">
        <v>75</v>
      </c>
      <c r="N124" s="9">
        <v>0.88235294117647056</v>
      </c>
      <c r="O124" s="123">
        <v>75</v>
      </c>
      <c r="P124" s="9">
        <v>0.88235294117647056</v>
      </c>
      <c r="Q124" s="123">
        <v>59</v>
      </c>
      <c r="R124" s="9">
        <v>0.69411764705882351</v>
      </c>
      <c r="S124" s="133">
        <v>86</v>
      </c>
      <c r="T124" s="123">
        <v>70</v>
      </c>
      <c r="U124" s="9">
        <v>0.81395348837209303</v>
      </c>
      <c r="V124" s="123">
        <v>78</v>
      </c>
      <c r="W124" s="9">
        <v>0.90697674418604646</v>
      </c>
      <c r="X124" s="123">
        <v>70</v>
      </c>
      <c r="Y124" s="9">
        <v>0.81395348837209303</v>
      </c>
      <c r="Z124" s="123">
        <v>70</v>
      </c>
      <c r="AA124" s="9">
        <v>0.81395348837209303</v>
      </c>
      <c r="AB124" s="123">
        <v>69</v>
      </c>
      <c r="AC124" s="9">
        <v>0.80232558139534882</v>
      </c>
      <c r="AD124" s="123">
        <v>69</v>
      </c>
      <c r="AE124" s="101">
        <v>0.80232558139534882</v>
      </c>
      <c r="AF124" s="133">
        <v>71</v>
      </c>
      <c r="AG124" s="123">
        <v>41</v>
      </c>
      <c r="AH124" s="9">
        <v>0.57746478873239437</v>
      </c>
      <c r="AI124" s="133">
        <v>85</v>
      </c>
      <c r="AJ124" s="123">
        <v>48</v>
      </c>
      <c r="AK124" s="9">
        <v>0.56470588235294117</v>
      </c>
      <c r="AL124" s="123">
        <v>49</v>
      </c>
      <c r="AM124" s="9">
        <v>0.57647058823529407</v>
      </c>
    </row>
    <row r="125" spans="1:39" x14ac:dyDescent="0.2">
      <c r="A125" s="94" t="s">
        <v>123</v>
      </c>
      <c r="B125" s="134">
        <v>155</v>
      </c>
      <c r="C125" s="124">
        <v>134</v>
      </c>
      <c r="D125" s="14">
        <v>0.86451612903225805</v>
      </c>
      <c r="E125" s="124">
        <v>134</v>
      </c>
      <c r="F125" s="14">
        <v>0.86451612903225805</v>
      </c>
      <c r="G125" s="124">
        <v>16</v>
      </c>
      <c r="H125" s="14">
        <v>0.1032258064516129</v>
      </c>
      <c r="I125" s="124">
        <v>134</v>
      </c>
      <c r="J125" s="14">
        <v>0.86451612903225805</v>
      </c>
      <c r="K125" s="124">
        <v>134</v>
      </c>
      <c r="L125" s="14">
        <v>0.86451612903225805</v>
      </c>
      <c r="M125" s="124">
        <v>129</v>
      </c>
      <c r="N125" s="14">
        <v>0.83225806451612905</v>
      </c>
      <c r="O125" s="124">
        <v>134</v>
      </c>
      <c r="P125" s="14">
        <v>0.86451612903225805</v>
      </c>
      <c r="Q125" s="124">
        <v>64</v>
      </c>
      <c r="R125" s="14">
        <v>0.41290322580645161</v>
      </c>
      <c r="S125" s="134">
        <v>175</v>
      </c>
      <c r="T125" s="124">
        <v>174</v>
      </c>
      <c r="U125" s="14">
        <v>0.99428571428571433</v>
      </c>
      <c r="V125" s="124">
        <v>179</v>
      </c>
      <c r="W125" s="14">
        <v>1.0228571428571429</v>
      </c>
      <c r="X125" s="124">
        <v>176</v>
      </c>
      <c r="Y125" s="14">
        <v>1.0057142857142858</v>
      </c>
      <c r="Z125" s="124">
        <v>172</v>
      </c>
      <c r="AA125" s="14">
        <v>0.98285714285714287</v>
      </c>
      <c r="AB125" s="124">
        <v>84</v>
      </c>
      <c r="AC125" s="14">
        <v>0.48</v>
      </c>
      <c r="AD125" s="124">
        <v>178</v>
      </c>
      <c r="AE125" s="104">
        <v>1.0171428571428571</v>
      </c>
      <c r="AF125" s="134">
        <v>151</v>
      </c>
      <c r="AG125" s="124">
        <v>44</v>
      </c>
      <c r="AH125" s="14">
        <v>0.29139072847682118</v>
      </c>
      <c r="AI125" s="134">
        <v>155</v>
      </c>
      <c r="AJ125" s="124">
        <v>75</v>
      </c>
      <c r="AK125" s="14">
        <v>0.4838709677419355</v>
      </c>
      <c r="AL125" s="124">
        <v>73</v>
      </c>
      <c r="AM125" s="14">
        <v>0.47096774193548385</v>
      </c>
    </row>
    <row r="126" spans="1:39" x14ac:dyDescent="0.2">
      <c r="A126" s="93" t="s">
        <v>124</v>
      </c>
      <c r="B126" s="133">
        <v>165</v>
      </c>
      <c r="C126" s="123">
        <v>134</v>
      </c>
      <c r="D126" s="9">
        <v>0.81212121212121213</v>
      </c>
      <c r="E126" s="123">
        <v>134</v>
      </c>
      <c r="F126" s="9">
        <v>0.81212121212121213</v>
      </c>
      <c r="G126" s="123">
        <v>35</v>
      </c>
      <c r="H126" s="9">
        <v>0.21212121212121213</v>
      </c>
      <c r="I126" s="123">
        <v>134</v>
      </c>
      <c r="J126" s="9">
        <v>0.81212121212121213</v>
      </c>
      <c r="K126" s="123">
        <v>134</v>
      </c>
      <c r="L126" s="9">
        <v>0.81212121212121213</v>
      </c>
      <c r="M126" s="123">
        <v>121</v>
      </c>
      <c r="N126" s="9">
        <v>0.73333333333333328</v>
      </c>
      <c r="O126" s="123">
        <v>121</v>
      </c>
      <c r="P126" s="9">
        <v>0.73333333333333328</v>
      </c>
      <c r="Q126" s="123">
        <v>117</v>
      </c>
      <c r="R126" s="9">
        <v>0.70909090909090911</v>
      </c>
      <c r="S126" s="133">
        <v>169</v>
      </c>
      <c r="T126" s="123">
        <v>150</v>
      </c>
      <c r="U126" s="9">
        <v>0.8875739644970414</v>
      </c>
      <c r="V126" s="123">
        <v>178</v>
      </c>
      <c r="W126" s="9">
        <v>1.0532544378698225</v>
      </c>
      <c r="X126" s="123">
        <v>150</v>
      </c>
      <c r="Y126" s="9">
        <v>0.8875739644970414</v>
      </c>
      <c r="Z126" s="123">
        <v>154</v>
      </c>
      <c r="AA126" s="9">
        <v>0.91124260355029585</v>
      </c>
      <c r="AB126" s="123">
        <v>191</v>
      </c>
      <c r="AC126" s="9">
        <v>1.1301775147928994</v>
      </c>
      <c r="AD126" s="123">
        <v>149</v>
      </c>
      <c r="AE126" s="101">
        <v>0.88165680473372776</v>
      </c>
      <c r="AF126" s="133">
        <v>174</v>
      </c>
      <c r="AG126" s="123">
        <v>48</v>
      </c>
      <c r="AH126" s="9">
        <v>0.27586206896551724</v>
      </c>
      <c r="AI126" s="133">
        <v>165</v>
      </c>
      <c r="AJ126" s="123">
        <v>108</v>
      </c>
      <c r="AK126" s="9">
        <v>0.65454545454545454</v>
      </c>
      <c r="AL126" s="123">
        <v>124</v>
      </c>
      <c r="AM126" s="9">
        <v>0.75151515151515147</v>
      </c>
    </row>
    <row r="127" spans="1:39" x14ac:dyDescent="0.2">
      <c r="A127" s="94" t="s">
        <v>125</v>
      </c>
      <c r="B127" s="134">
        <v>120</v>
      </c>
      <c r="C127" s="124">
        <v>110</v>
      </c>
      <c r="D127" s="14">
        <v>0.91666666666666663</v>
      </c>
      <c r="E127" s="124">
        <v>110</v>
      </c>
      <c r="F127" s="14">
        <v>0.91666666666666663</v>
      </c>
      <c r="G127" s="124">
        <v>25</v>
      </c>
      <c r="H127" s="14">
        <v>0.20833333333333334</v>
      </c>
      <c r="I127" s="124">
        <v>110</v>
      </c>
      <c r="J127" s="14">
        <v>0.91666666666666663</v>
      </c>
      <c r="K127" s="124">
        <v>110</v>
      </c>
      <c r="L127" s="14">
        <v>0.91666666666666663</v>
      </c>
      <c r="M127" s="124">
        <v>103</v>
      </c>
      <c r="N127" s="14">
        <v>0.85833333333333328</v>
      </c>
      <c r="O127" s="124">
        <v>103</v>
      </c>
      <c r="P127" s="14">
        <v>0.85833333333333328</v>
      </c>
      <c r="Q127" s="124">
        <v>39</v>
      </c>
      <c r="R127" s="14">
        <v>0.32500000000000001</v>
      </c>
      <c r="S127" s="134">
        <v>129</v>
      </c>
      <c r="T127" s="124">
        <v>109</v>
      </c>
      <c r="U127" s="14">
        <v>0.84496124031007747</v>
      </c>
      <c r="V127" s="124">
        <v>119</v>
      </c>
      <c r="W127" s="14">
        <v>0.92248062015503873</v>
      </c>
      <c r="X127" s="124">
        <v>109</v>
      </c>
      <c r="Y127" s="14">
        <v>0.84496124031007747</v>
      </c>
      <c r="Z127" s="124">
        <v>109</v>
      </c>
      <c r="AA127" s="14">
        <v>0.84496124031007747</v>
      </c>
      <c r="AB127" s="124">
        <v>107</v>
      </c>
      <c r="AC127" s="14">
        <v>0.8294573643410853</v>
      </c>
      <c r="AD127" s="124">
        <v>110</v>
      </c>
      <c r="AE127" s="104">
        <v>0.8527131782945736</v>
      </c>
      <c r="AF127" s="134">
        <v>108</v>
      </c>
      <c r="AG127" s="124">
        <v>17</v>
      </c>
      <c r="AH127" s="14">
        <v>0.15740740740740741</v>
      </c>
      <c r="AI127" s="134">
        <v>120</v>
      </c>
      <c r="AJ127" s="124">
        <v>87</v>
      </c>
      <c r="AK127" s="14">
        <v>0.72499999999999998</v>
      </c>
      <c r="AL127" s="124">
        <v>63</v>
      </c>
      <c r="AM127" s="14">
        <v>0.52500000000000002</v>
      </c>
    </row>
    <row r="128" spans="1:39" x14ac:dyDescent="0.2">
      <c r="A128" s="93" t="s">
        <v>126</v>
      </c>
      <c r="B128" s="133">
        <v>53</v>
      </c>
      <c r="C128" s="123">
        <v>37</v>
      </c>
      <c r="D128" s="9">
        <v>0.69811320754716977</v>
      </c>
      <c r="E128" s="123">
        <v>37</v>
      </c>
      <c r="F128" s="9">
        <v>0.69811320754716977</v>
      </c>
      <c r="G128" s="123">
        <v>15</v>
      </c>
      <c r="H128" s="9">
        <v>0.28301886792452829</v>
      </c>
      <c r="I128" s="123">
        <v>37</v>
      </c>
      <c r="J128" s="9">
        <v>0.69811320754716977</v>
      </c>
      <c r="K128" s="123">
        <v>37</v>
      </c>
      <c r="L128" s="9">
        <v>0.69811320754716977</v>
      </c>
      <c r="M128" s="123">
        <v>35</v>
      </c>
      <c r="N128" s="9">
        <v>0.660377358490566</v>
      </c>
      <c r="O128" s="123">
        <v>36</v>
      </c>
      <c r="P128" s="9">
        <v>0.67924528301886788</v>
      </c>
      <c r="Q128" s="123">
        <v>32</v>
      </c>
      <c r="R128" s="9">
        <v>0.60377358490566035</v>
      </c>
      <c r="S128" s="133">
        <v>56</v>
      </c>
      <c r="T128" s="123">
        <v>50</v>
      </c>
      <c r="U128" s="9">
        <v>0.8928571428571429</v>
      </c>
      <c r="V128" s="123">
        <v>56</v>
      </c>
      <c r="W128" s="9">
        <v>1</v>
      </c>
      <c r="X128" s="123">
        <v>50</v>
      </c>
      <c r="Y128" s="9">
        <v>0.8928571428571429</v>
      </c>
      <c r="Z128" s="123">
        <v>50</v>
      </c>
      <c r="AA128" s="9">
        <v>0.8928571428571429</v>
      </c>
      <c r="AB128" s="123">
        <v>53</v>
      </c>
      <c r="AC128" s="9">
        <v>0.9464285714285714</v>
      </c>
      <c r="AD128" s="123">
        <v>51</v>
      </c>
      <c r="AE128" s="101">
        <v>0.9107142857142857</v>
      </c>
      <c r="AF128" s="133">
        <v>46</v>
      </c>
      <c r="AG128" s="123">
        <v>10</v>
      </c>
      <c r="AH128" s="9">
        <v>0.21739130434782608</v>
      </c>
      <c r="AI128" s="133">
        <v>53</v>
      </c>
      <c r="AJ128" s="123">
        <v>36</v>
      </c>
      <c r="AK128" s="9">
        <v>0.67924528301886788</v>
      </c>
      <c r="AL128" s="123">
        <v>38</v>
      </c>
      <c r="AM128" s="9">
        <v>0.71698113207547165</v>
      </c>
    </row>
    <row r="129" spans="1:39" x14ac:dyDescent="0.2">
      <c r="A129" s="94" t="s">
        <v>127</v>
      </c>
      <c r="B129" s="134">
        <v>50</v>
      </c>
      <c r="C129" s="124">
        <v>49</v>
      </c>
      <c r="D129" s="14">
        <v>0.98</v>
      </c>
      <c r="E129" s="124">
        <v>49</v>
      </c>
      <c r="F129" s="14">
        <v>0.98</v>
      </c>
      <c r="G129" s="124">
        <v>18</v>
      </c>
      <c r="H129" s="14">
        <v>0.36</v>
      </c>
      <c r="I129" s="124">
        <v>49</v>
      </c>
      <c r="J129" s="14">
        <v>0.98</v>
      </c>
      <c r="K129" s="124">
        <v>49</v>
      </c>
      <c r="L129" s="14">
        <v>0.98</v>
      </c>
      <c r="M129" s="124">
        <v>40</v>
      </c>
      <c r="N129" s="14">
        <v>0.8</v>
      </c>
      <c r="O129" s="124">
        <v>42</v>
      </c>
      <c r="P129" s="14">
        <v>0.84</v>
      </c>
      <c r="Q129" s="124">
        <v>35</v>
      </c>
      <c r="R129" s="14">
        <v>0.7</v>
      </c>
      <c r="S129" s="134">
        <v>56</v>
      </c>
      <c r="T129" s="124">
        <v>52</v>
      </c>
      <c r="U129" s="14">
        <v>0.9285714285714286</v>
      </c>
      <c r="V129" s="124">
        <v>46</v>
      </c>
      <c r="W129" s="14">
        <v>0.8214285714285714</v>
      </c>
      <c r="X129" s="124">
        <v>53</v>
      </c>
      <c r="Y129" s="14">
        <v>0.9464285714285714</v>
      </c>
      <c r="Z129" s="124">
        <v>52</v>
      </c>
      <c r="AA129" s="14">
        <v>0.9285714285714286</v>
      </c>
      <c r="AB129" s="124">
        <v>36</v>
      </c>
      <c r="AC129" s="14">
        <v>0.6428571428571429</v>
      </c>
      <c r="AD129" s="124">
        <v>53</v>
      </c>
      <c r="AE129" s="104">
        <v>0.9464285714285714</v>
      </c>
      <c r="AF129" s="134">
        <v>69</v>
      </c>
      <c r="AG129" s="124">
        <v>20</v>
      </c>
      <c r="AH129" s="14">
        <v>0.28985507246376813</v>
      </c>
      <c r="AI129" s="134">
        <v>50</v>
      </c>
      <c r="AJ129" s="124">
        <v>39</v>
      </c>
      <c r="AK129" s="14">
        <v>0.78</v>
      </c>
      <c r="AL129" s="124">
        <v>32</v>
      </c>
      <c r="AM129" s="14">
        <v>0.64</v>
      </c>
    </row>
    <row r="130" spans="1:39" x14ac:dyDescent="0.2">
      <c r="A130" s="93" t="s">
        <v>128</v>
      </c>
      <c r="B130" s="133">
        <v>395</v>
      </c>
      <c r="C130" s="123">
        <v>337</v>
      </c>
      <c r="D130" s="9">
        <v>0.85316455696202531</v>
      </c>
      <c r="E130" s="123">
        <v>340</v>
      </c>
      <c r="F130" s="9">
        <v>0.86075949367088611</v>
      </c>
      <c r="G130" s="123">
        <v>186</v>
      </c>
      <c r="H130" s="9">
        <v>0.4708860759493671</v>
      </c>
      <c r="I130" s="123">
        <v>336</v>
      </c>
      <c r="J130" s="9">
        <v>0.85063291139240504</v>
      </c>
      <c r="K130" s="123">
        <v>336</v>
      </c>
      <c r="L130" s="9">
        <v>0.85063291139240504</v>
      </c>
      <c r="M130" s="123">
        <v>346</v>
      </c>
      <c r="N130" s="9">
        <v>0.8759493670886076</v>
      </c>
      <c r="O130" s="123">
        <v>386</v>
      </c>
      <c r="P130" s="9">
        <v>0.97721518987341771</v>
      </c>
      <c r="Q130" s="123">
        <v>169</v>
      </c>
      <c r="R130" s="9">
        <v>0.42784810126582279</v>
      </c>
      <c r="S130" s="133">
        <v>433</v>
      </c>
      <c r="T130" s="123">
        <v>437</v>
      </c>
      <c r="U130" s="9">
        <v>1.0092378752886837</v>
      </c>
      <c r="V130" s="123">
        <v>458</v>
      </c>
      <c r="W130" s="9">
        <v>1.0577367205542725</v>
      </c>
      <c r="X130" s="123">
        <v>479</v>
      </c>
      <c r="Y130" s="9">
        <v>1.1062355658198615</v>
      </c>
      <c r="Z130" s="123">
        <v>412</v>
      </c>
      <c r="AA130" s="9">
        <v>0.9515011547344111</v>
      </c>
      <c r="AB130" s="123">
        <v>341</v>
      </c>
      <c r="AC130" s="9">
        <v>0.78752886836027713</v>
      </c>
      <c r="AD130" s="123">
        <v>403</v>
      </c>
      <c r="AE130" s="101">
        <v>0.93071593533487296</v>
      </c>
      <c r="AF130" s="133">
        <v>297</v>
      </c>
      <c r="AG130" s="123">
        <v>48</v>
      </c>
      <c r="AH130" s="9">
        <v>0.16161616161616163</v>
      </c>
      <c r="AI130" s="133">
        <v>395</v>
      </c>
      <c r="AJ130" s="123">
        <v>323</v>
      </c>
      <c r="AK130" s="9">
        <v>0.8177215189873418</v>
      </c>
      <c r="AL130" s="123">
        <v>303</v>
      </c>
      <c r="AM130" s="9">
        <v>0.76708860759493669</v>
      </c>
    </row>
    <row r="131" spans="1:39" x14ac:dyDescent="0.2">
      <c r="A131" s="94" t="s">
        <v>129</v>
      </c>
      <c r="B131" s="134">
        <v>48</v>
      </c>
      <c r="C131" s="124">
        <v>43</v>
      </c>
      <c r="D131" s="14">
        <v>0.89583333333333337</v>
      </c>
      <c r="E131" s="124">
        <v>43</v>
      </c>
      <c r="F131" s="14">
        <v>0.89583333333333337</v>
      </c>
      <c r="G131" s="124">
        <v>5</v>
      </c>
      <c r="H131" s="14">
        <v>0.10416666666666667</v>
      </c>
      <c r="I131" s="124">
        <v>43</v>
      </c>
      <c r="J131" s="14">
        <v>0.89583333333333337</v>
      </c>
      <c r="K131" s="124">
        <v>43</v>
      </c>
      <c r="L131" s="14">
        <v>0.89583333333333337</v>
      </c>
      <c r="M131" s="124">
        <v>39</v>
      </c>
      <c r="N131" s="14">
        <v>0.8125</v>
      </c>
      <c r="O131" s="124">
        <v>40</v>
      </c>
      <c r="P131" s="14">
        <v>0.83333333333333337</v>
      </c>
      <c r="Q131" s="124">
        <v>28</v>
      </c>
      <c r="R131" s="14">
        <v>0.58333333333333337</v>
      </c>
      <c r="S131" s="134">
        <v>49</v>
      </c>
      <c r="T131" s="124">
        <v>39</v>
      </c>
      <c r="U131" s="14">
        <v>0.79591836734693877</v>
      </c>
      <c r="V131" s="124">
        <v>34</v>
      </c>
      <c r="W131" s="14">
        <v>0.69387755102040816</v>
      </c>
      <c r="X131" s="124">
        <v>40</v>
      </c>
      <c r="Y131" s="14">
        <v>0.81632653061224492</v>
      </c>
      <c r="Z131" s="124">
        <v>40</v>
      </c>
      <c r="AA131" s="14">
        <v>0.81632653061224492</v>
      </c>
      <c r="AB131" s="124">
        <v>32</v>
      </c>
      <c r="AC131" s="14">
        <v>0.65306122448979587</v>
      </c>
      <c r="AD131" s="124">
        <v>41</v>
      </c>
      <c r="AE131" s="104">
        <v>0.83673469387755106</v>
      </c>
      <c r="AF131" s="134">
        <v>40</v>
      </c>
      <c r="AG131" s="124">
        <v>21</v>
      </c>
      <c r="AH131" s="14">
        <v>0.52500000000000002</v>
      </c>
      <c r="AI131" s="134">
        <v>48</v>
      </c>
      <c r="AJ131" s="124">
        <v>27</v>
      </c>
      <c r="AK131" s="14">
        <v>0.5625</v>
      </c>
      <c r="AL131" s="124">
        <v>22</v>
      </c>
      <c r="AM131" s="14">
        <v>0.45833333333333331</v>
      </c>
    </row>
    <row r="132" spans="1:39" ht="13.5" thickBot="1" x14ac:dyDescent="0.25">
      <c r="A132" s="118" t="s">
        <v>130</v>
      </c>
      <c r="B132" s="136">
        <v>101</v>
      </c>
      <c r="C132" s="128">
        <v>84</v>
      </c>
      <c r="D132" s="129">
        <v>0.83168316831683164</v>
      </c>
      <c r="E132" s="128">
        <v>84</v>
      </c>
      <c r="F132" s="129">
        <v>0.83168316831683164</v>
      </c>
      <c r="G132" s="128">
        <v>13</v>
      </c>
      <c r="H132" s="129">
        <v>0.12871287128712872</v>
      </c>
      <c r="I132" s="128">
        <v>84</v>
      </c>
      <c r="J132" s="129">
        <v>0.83168316831683164</v>
      </c>
      <c r="K132" s="128">
        <v>84</v>
      </c>
      <c r="L132" s="129">
        <v>0.83168316831683164</v>
      </c>
      <c r="M132" s="128">
        <v>91</v>
      </c>
      <c r="N132" s="129">
        <v>0.90099009900990101</v>
      </c>
      <c r="O132" s="128">
        <v>93</v>
      </c>
      <c r="P132" s="129">
        <v>0.92079207920792083</v>
      </c>
      <c r="Q132" s="128">
        <v>62</v>
      </c>
      <c r="R132" s="129">
        <v>0.61386138613861385</v>
      </c>
      <c r="S132" s="136">
        <v>101</v>
      </c>
      <c r="T132" s="128">
        <v>87</v>
      </c>
      <c r="U132" s="129">
        <v>0.86138613861386137</v>
      </c>
      <c r="V132" s="128">
        <v>85</v>
      </c>
      <c r="W132" s="129">
        <v>0.84158415841584155</v>
      </c>
      <c r="X132" s="128">
        <v>84</v>
      </c>
      <c r="Y132" s="129">
        <v>0.83168316831683164</v>
      </c>
      <c r="Z132" s="128">
        <v>86</v>
      </c>
      <c r="AA132" s="129">
        <v>0.85148514851485146</v>
      </c>
      <c r="AB132" s="128">
        <v>110</v>
      </c>
      <c r="AC132" s="129">
        <v>1.0891089108910892</v>
      </c>
      <c r="AD132" s="128">
        <v>85</v>
      </c>
      <c r="AE132" s="120">
        <v>0.84158415841584155</v>
      </c>
      <c r="AF132" s="136">
        <v>75</v>
      </c>
      <c r="AG132" s="128">
        <v>23</v>
      </c>
      <c r="AH132" s="129">
        <v>0.30666666666666664</v>
      </c>
      <c r="AI132" s="136">
        <v>101</v>
      </c>
      <c r="AJ132" s="128">
        <v>59</v>
      </c>
      <c r="AK132" s="129">
        <v>0.58415841584158412</v>
      </c>
      <c r="AL132" s="128">
        <v>52</v>
      </c>
      <c r="AM132" s="129">
        <v>0.51485148514851486</v>
      </c>
    </row>
    <row r="133" spans="1:39" x14ac:dyDescent="0.2">
      <c r="A133" s="109" t="s">
        <v>142</v>
      </c>
      <c r="B133" s="113">
        <f>SUM(B134:B143)</f>
        <v>33956</v>
      </c>
      <c r="C133" s="126">
        <f>SUM(C134:C143)</f>
        <v>29323</v>
      </c>
      <c r="D133" s="127">
        <f t="shared" ref="D133" si="98">C133/B133</f>
        <v>0.86355872305336323</v>
      </c>
      <c r="E133" s="126">
        <f>SUM(E134:E143)</f>
        <v>29531</v>
      </c>
      <c r="F133" s="127">
        <f t="shared" ref="F133" si="99">E133/B133</f>
        <v>0.86968429732595121</v>
      </c>
      <c r="G133" s="126">
        <f>SUM(G134:G143)</f>
        <v>35213</v>
      </c>
      <c r="H133" s="127">
        <f t="shared" ref="H133" si="100">G133/B133</f>
        <v>1.0370184945223231</v>
      </c>
      <c r="I133" s="126">
        <f>SUM(I134:I143)</f>
        <v>29438</v>
      </c>
      <c r="J133" s="127">
        <f t="shared" ref="J133" si="101">I133/B133</f>
        <v>0.86694545882907292</v>
      </c>
      <c r="K133" s="126">
        <f>SUM(K134:K143)</f>
        <v>29436</v>
      </c>
      <c r="L133" s="127">
        <f>K133/B133</f>
        <v>0.86688655907645185</v>
      </c>
      <c r="M133" s="126">
        <f>SUM(M134:M143)</f>
        <v>29088</v>
      </c>
      <c r="N133" s="127">
        <f t="shared" ref="N133" si="102">M133/B133</f>
        <v>0.8566380021203911</v>
      </c>
      <c r="O133" s="126">
        <f>SUM(O134:O143)</f>
        <v>30606</v>
      </c>
      <c r="P133" s="127">
        <f>O133/B133</f>
        <v>0.90134291435975966</v>
      </c>
      <c r="Q133" s="126">
        <f>SUM(Q134:Q143)</f>
        <v>17308</v>
      </c>
      <c r="R133" s="114">
        <f t="shared" ref="R133" si="103">Q133/(B133)</f>
        <v>0.50971845918247138</v>
      </c>
      <c r="S133" s="113">
        <f>SUM(S134:S143)</f>
        <v>34987</v>
      </c>
      <c r="T133" s="126">
        <f>SUM(T134:T143)</f>
        <v>30751</v>
      </c>
      <c r="U133" s="127">
        <f t="shared" ref="U133" si="104">T133/S133</f>
        <v>0.87892645839883388</v>
      </c>
      <c r="V133" s="126">
        <f>SUM(V134:V143)</f>
        <v>26668</v>
      </c>
      <c r="W133" s="127">
        <f>V133/S133</f>
        <v>0.76222596964586842</v>
      </c>
      <c r="X133" s="126">
        <f>SUM(X134:X143)</f>
        <v>31289</v>
      </c>
      <c r="Y133" s="127">
        <f t="shared" ref="Y133" si="105">X133/S133</f>
        <v>0.89430359847943519</v>
      </c>
      <c r="Z133" s="126">
        <f>SUM(Z134:Z143)</f>
        <v>30655</v>
      </c>
      <c r="AA133" s="127">
        <f t="shared" ref="AA133" si="106">Z133/S133</f>
        <v>0.87618258210192357</v>
      </c>
      <c r="AB133" s="126">
        <f>SUM(AB134:AB143)</f>
        <v>25461</v>
      </c>
      <c r="AC133" s="127">
        <f>AB133/S133</f>
        <v>0.72772744162117353</v>
      </c>
      <c r="AD133" s="126">
        <f>SUM(AD134:AD143)</f>
        <v>30244</v>
      </c>
      <c r="AE133" s="114">
        <f t="shared" ref="AE133" si="107">AD133/S133</f>
        <v>0.86443536170577639</v>
      </c>
      <c r="AF133" s="113">
        <f>SUM(AF134:AF143)</f>
        <v>23492</v>
      </c>
      <c r="AG133" s="126">
        <f>SUM(AG134:AG143)</f>
        <v>1845</v>
      </c>
      <c r="AH133" s="127">
        <f t="shared" si="86"/>
        <v>7.8537374425336287E-2</v>
      </c>
      <c r="AI133" s="113">
        <f>SUM(AI134:AI143)</f>
        <v>33956</v>
      </c>
      <c r="AJ133" s="126">
        <f>SUM(AJ134:AJ143)</f>
        <v>24643</v>
      </c>
      <c r="AK133" s="127">
        <f t="shared" si="87"/>
        <v>0.72573330192013197</v>
      </c>
      <c r="AL133" s="126">
        <f>SUM(AL134:AL143)</f>
        <v>22703</v>
      </c>
      <c r="AM133" s="127">
        <f>AL133/AI133</f>
        <v>0.66860054187772411</v>
      </c>
    </row>
    <row r="134" spans="1:39" x14ac:dyDescent="0.2">
      <c r="A134" s="94" t="s">
        <v>140</v>
      </c>
      <c r="B134" s="134">
        <v>22912</v>
      </c>
      <c r="C134" s="124">
        <v>19221</v>
      </c>
      <c r="D134" s="14">
        <v>0.83890537709497204</v>
      </c>
      <c r="E134" s="124">
        <v>19385</v>
      </c>
      <c r="F134" s="14">
        <v>0.84606319832402233</v>
      </c>
      <c r="G134" s="124">
        <v>31631</v>
      </c>
      <c r="H134" s="14">
        <v>1.3805429469273742</v>
      </c>
      <c r="I134" s="124">
        <v>19314</v>
      </c>
      <c r="J134" s="14">
        <v>0.8429643854748603</v>
      </c>
      <c r="K134" s="124">
        <v>19314</v>
      </c>
      <c r="L134" s="14">
        <v>0.8429643854748603</v>
      </c>
      <c r="M134" s="124">
        <v>19224</v>
      </c>
      <c r="N134" s="14">
        <v>0.83903631284916202</v>
      </c>
      <c r="O134" s="124">
        <v>20260</v>
      </c>
      <c r="P134" s="14">
        <v>0.88425279329608941</v>
      </c>
      <c r="Q134" s="124">
        <v>11867</v>
      </c>
      <c r="R134" s="104">
        <v>0.51793819832402233</v>
      </c>
      <c r="S134" s="134">
        <v>23646</v>
      </c>
      <c r="T134" s="124">
        <v>20360</v>
      </c>
      <c r="U134" s="14">
        <v>0.86103357861794805</v>
      </c>
      <c r="V134" s="124">
        <v>17648</v>
      </c>
      <c r="W134" s="14">
        <v>0.74634187600439816</v>
      </c>
      <c r="X134" s="124">
        <v>20635</v>
      </c>
      <c r="Y134" s="14">
        <v>0.87266345259240463</v>
      </c>
      <c r="Z134" s="124">
        <v>20149</v>
      </c>
      <c r="AA134" s="14">
        <v>0.85211029349572864</v>
      </c>
      <c r="AB134" s="124">
        <v>16921</v>
      </c>
      <c r="AC134" s="14">
        <v>0.71559671826101667</v>
      </c>
      <c r="AD134" s="124">
        <v>20922</v>
      </c>
      <c r="AE134" s="104">
        <v>0.88480081197665572</v>
      </c>
      <c r="AF134" s="134">
        <v>14919</v>
      </c>
      <c r="AG134" s="124">
        <v>1028</v>
      </c>
      <c r="AH134" s="14">
        <v>6.8905422615456804E-2</v>
      </c>
      <c r="AI134" s="134">
        <v>22912</v>
      </c>
      <c r="AJ134" s="124">
        <v>16408</v>
      </c>
      <c r="AK134" s="14">
        <v>0.71613128491620115</v>
      </c>
      <c r="AL134" s="124">
        <v>14781</v>
      </c>
      <c r="AM134" s="14">
        <v>0.64512046089385477</v>
      </c>
    </row>
    <row r="135" spans="1:39" x14ac:dyDescent="0.2">
      <c r="A135" s="93" t="s">
        <v>131</v>
      </c>
      <c r="B135" s="133">
        <v>359</v>
      </c>
      <c r="C135" s="123">
        <v>337</v>
      </c>
      <c r="D135" s="9">
        <v>0.93871866295264628</v>
      </c>
      <c r="E135" s="123">
        <v>338</v>
      </c>
      <c r="F135" s="9">
        <v>0.9415041782729805</v>
      </c>
      <c r="G135" s="123">
        <v>23</v>
      </c>
      <c r="H135" s="9">
        <v>6.4066852367688026E-2</v>
      </c>
      <c r="I135" s="123">
        <v>337</v>
      </c>
      <c r="J135" s="9">
        <v>0.93871866295264628</v>
      </c>
      <c r="K135" s="123">
        <v>337</v>
      </c>
      <c r="L135" s="9">
        <v>0.93871866295264628</v>
      </c>
      <c r="M135" s="123">
        <v>329</v>
      </c>
      <c r="N135" s="9">
        <v>0.91643454038997219</v>
      </c>
      <c r="O135" s="123">
        <v>336</v>
      </c>
      <c r="P135" s="9">
        <v>0.93593314763231195</v>
      </c>
      <c r="Q135" s="123">
        <v>149</v>
      </c>
      <c r="R135" s="101">
        <v>0.41504178272980502</v>
      </c>
      <c r="S135" s="133">
        <v>376</v>
      </c>
      <c r="T135" s="123">
        <v>392</v>
      </c>
      <c r="U135" s="9">
        <v>1.0425531914893618</v>
      </c>
      <c r="V135" s="123">
        <v>327</v>
      </c>
      <c r="W135" s="9">
        <v>0.86968085106382975</v>
      </c>
      <c r="X135" s="123">
        <v>400</v>
      </c>
      <c r="Y135" s="9">
        <v>1.0638297872340425</v>
      </c>
      <c r="Z135" s="123">
        <v>397</v>
      </c>
      <c r="AA135" s="9">
        <v>1.0558510638297873</v>
      </c>
      <c r="AB135" s="123">
        <v>335</v>
      </c>
      <c r="AC135" s="9">
        <v>0.89095744680851063</v>
      </c>
      <c r="AD135" s="123">
        <v>402</v>
      </c>
      <c r="AE135" s="101">
        <v>1.0691489361702127</v>
      </c>
      <c r="AF135" s="133">
        <v>355</v>
      </c>
      <c r="AG135" s="123">
        <v>50</v>
      </c>
      <c r="AH135" s="9">
        <v>0.14084507042253522</v>
      </c>
      <c r="AI135" s="133">
        <v>359</v>
      </c>
      <c r="AJ135" s="123">
        <v>277</v>
      </c>
      <c r="AK135" s="9">
        <v>0.77158774373259054</v>
      </c>
      <c r="AL135" s="123">
        <v>252</v>
      </c>
      <c r="AM135" s="9">
        <v>0.70194986072423393</v>
      </c>
    </row>
    <row r="136" spans="1:39" x14ac:dyDescent="0.2">
      <c r="A136" s="94" t="s">
        <v>132</v>
      </c>
      <c r="B136" s="134">
        <v>4437</v>
      </c>
      <c r="C136" s="124">
        <v>4171</v>
      </c>
      <c r="D136" s="14">
        <v>0.94004958305161146</v>
      </c>
      <c r="E136" s="124">
        <v>4204</v>
      </c>
      <c r="F136" s="14">
        <v>0.94748704079332879</v>
      </c>
      <c r="G136" s="124">
        <v>34</v>
      </c>
      <c r="H136" s="14">
        <v>7.6628352490421452E-3</v>
      </c>
      <c r="I136" s="124">
        <v>4194</v>
      </c>
      <c r="J136" s="14">
        <v>0.94523326572008115</v>
      </c>
      <c r="K136" s="124">
        <v>4193</v>
      </c>
      <c r="L136" s="14">
        <v>0.94500788821275639</v>
      </c>
      <c r="M136" s="124">
        <v>3972</v>
      </c>
      <c r="N136" s="14">
        <v>0.89519945909398246</v>
      </c>
      <c r="O136" s="124">
        <v>4277</v>
      </c>
      <c r="P136" s="14">
        <v>0.96393959882803693</v>
      </c>
      <c r="Q136" s="124">
        <v>2245</v>
      </c>
      <c r="R136" s="104">
        <v>0.50597250394410642</v>
      </c>
      <c r="S136" s="134">
        <v>4493</v>
      </c>
      <c r="T136" s="124">
        <v>4114</v>
      </c>
      <c r="U136" s="14">
        <v>0.91564656131760513</v>
      </c>
      <c r="V136" s="124">
        <v>3436</v>
      </c>
      <c r="W136" s="14">
        <v>0.76474515913643448</v>
      </c>
      <c r="X136" s="124">
        <v>4265</v>
      </c>
      <c r="Y136" s="14">
        <v>0.94925439572668591</v>
      </c>
      <c r="Z136" s="124">
        <v>4197</v>
      </c>
      <c r="AA136" s="14">
        <v>0.93411974182060986</v>
      </c>
      <c r="AB136" s="124">
        <v>3516</v>
      </c>
      <c r="AC136" s="14">
        <v>0.78255063432005345</v>
      </c>
      <c r="AD136" s="124">
        <v>3152</v>
      </c>
      <c r="AE136" s="104">
        <v>0.70153572223458716</v>
      </c>
      <c r="AF136" s="134">
        <v>3491</v>
      </c>
      <c r="AG136" s="124">
        <v>247</v>
      </c>
      <c r="AH136" s="14">
        <v>7.0753365797765685E-2</v>
      </c>
      <c r="AI136" s="134">
        <v>4437</v>
      </c>
      <c r="AJ136" s="124">
        <v>3093</v>
      </c>
      <c r="AK136" s="14">
        <v>0.69709263015551048</v>
      </c>
      <c r="AL136" s="124">
        <v>3258</v>
      </c>
      <c r="AM136" s="14">
        <v>0.73427991886409738</v>
      </c>
    </row>
    <row r="137" spans="1:39" x14ac:dyDescent="0.2">
      <c r="A137" s="93" t="s">
        <v>133</v>
      </c>
      <c r="B137" s="133">
        <v>752</v>
      </c>
      <c r="C137" s="123">
        <v>676</v>
      </c>
      <c r="D137" s="9">
        <v>0.89893617021276595</v>
      </c>
      <c r="E137" s="123">
        <v>672</v>
      </c>
      <c r="F137" s="9">
        <v>0.8936170212765957</v>
      </c>
      <c r="G137" s="123">
        <v>571</v>
      </c>
      <c r="H137" s="9">
        <v>0.75930851063829785</v>
      </c>
      <c r="I137" s="123">
        <v>670</v>
      </c>
      <c r="J137" s="9">
        <v>0.89095744680851063</v>
      </c>
      <c r="K137" s="123">
        <v>670</v>
      </c>
      <c r="L137" s="9">
        <v>0.89095744680851063</v>
      </c>
      <c r="M137" s="123">
        <v>652</v>
      </c>
      <c r="N137" s="9">
        <v>0.86702127659574468</v>
      </c>
      <c r="O137" s="123">
        <v>654</v>
      </c>
      <c r="P137" s="9">
        <v>0.86968085106382975</v>
      </c>
      <c r="Q137" s="123">
        <v>353</v>
      </c>
      <c r="R137" s="101">
        <v>0.46941489361702127</v>
      </c>
      <c r="S137" s="133">
        <v>761</v>
      </c>
      <c r="T137" s="123">
        <v>685</v>
      </c>
      <c r="U137" s="9">
        <v>0.90013140604467801</v>
      </c>
      <c r="V137" s="123">
        <v>618</v>
      </c>
      <c r="W137" s="9">
        <v>0.81208935611038102</v>
      </c>
      <c r="X137" s="123">
        <v>693</v>
      </c>
      <c r="Y137" s="9">
        <v>0.91064388961892251</v>
      </c>
      <c r="Z137" s="123">
        <v>687</v>
      </c>
      <c r="AA137" s="9">
        <v>0.90275952693823913</v>
      </c>
      <c r="AB137" s="123">
        <v>562</v>
      </c>
      <c r="AC137" s="9">
        <v>0.73850197109067017</v>
      </c>
      <c r="AD137" s="123">
        <v>670</v>
      </c>
      <c r="AE137" s="101">
        <v>0.88042049934296973</v>
      </c>
      <c r="AF137" s="133">
        <v>467</v>
      </c>
      <c r="AG137" s="123">
        <v>64</v>
      </c>
      <c r="AH137" s="9">
        <v>0.13704496788008566</v>
      </c>
      <c r="AI137" s="133">
        <v>752</v>
      </c>
      <c r="AJ137" s="123">
        <v>614</v>
      </c>
      <c r="AK137" s="9">
        <v>0.81648936170212771</v>
      </c>
      <c r="AL137" s="123">
        <v>526</v>
      </c>
      <c r="AM137" s="9">
        <v>0.69946808510638303</v>
      </c>
    </row>
    <row r="138" spans="1:39" x14ac:dyDescent="0.2">
      <c r="A138" s="94" t="s">
        <v>134</v>
      </c>
      <c r="B138" s="134">
        <v>461</v>
      </c>
      <c r="C138" s="124">
        <v>409</v>
      </c>
      <c r="D138" s="14">
        <v>0.88720173535791758</v>
      </c>
      <c r="E138" s="124">
        <v>420</v>
      </c>
      <c r="F138" s="14">
        <v>0.91106290672451196</v>
      </c>
      <c r="G138" s="124">
        <v>6</v>
      </c>
      <c r="H138" s="14">
        <v>1.3015184381778741E-2</v>
      </c>
      <c r="I138" s="124">
        <v>419</v>
      </c>
      <c r="J138" s="14">
        <v>0.90889370932754876</v>
      </c>
      <c r="K138" s="124">
        <v>418</v>
      </c>
      <c r="L138" s="14">
        <v>0.90672451193058567</v>
      </c>
      <c r="M138" s="124">
        <v>432</v>
      </c>
      <c r="N138" s="14">
        <v>0.93709327548806942</v>
      </c>
      <c r="O138" s="124">
        <v>441</v>
      </c>
      <c r="P138" s="14">
        <v>0.95661605206073752</v>
      </c>
      <c r="Q138" s="124">
        <v>192</v>
      </c>
      <c r="R138" s="104">
        <v>0.41648590021691972</v>
      </c>
      <c r="S138" s="134">
        <v>517</v>
      </c>
      <c r="T138" s="124">
        <v>535</v>
      </c>
      <c r="U138" s="14">
        <v>1.0348162475822051</v>
      </c>
      <c r="V138" s="124">
        <v>403</v>
      </c>
      <c r="W138" s="14">
        <v>0.77949709864603478</v>
      </c>
      <c r="X138" s="124">
        <v>512</v>
      </c>
      <c r="Y138" s="14">
        <v>0.99032882011605416</v>
      </c>
      <c r="Z138" s="124">
        <v>464</v>
      </c>
      <c r="AA138" s="14">
        <v>0.89748549323017413</v>
      </c>
      <c r="AB138" s="124">
        <v>358</v>
      </c>
      <c r="AC138" s="14">
        <v>0.69245647969052226</v>
      </c>
      <c r="AD138" s="124">
        <v>513</v>
      </c>
      <c r="AE138" s="104">
        <v>0.99226305609284338</v>
      </c>
      <c r="AF138" s="134">
        <v>459</v>
      </c>
      <c r="AG138" s="124">
        <v>34</v>
      </c>
      <c r="AH138" s="14">
        <v>7.407407407407407E-2</v>
      </c>
      <c r="AI138" s="134">
        <v>461</v>
      </c>
      <c r="AJ138" s="124">
        <v>337</v>
      </c>
      <c r="AK138" s="14">
        <v>0.73101952277657267</v>
      </c>
      <c r="AL138" s="124">
        <v>251</v>
      </c>
      <c r="AM138" s="14">
        <v>0.54446854663774402</v>
      </c>
    </row>
    <row r="139" spans="1:39" x14ac:dyDescent="0.2">
      <c r="A139" s="93" t="s">
        <v>135</v>
      </c>
      <c r="B139" s="133">
        <v>1165</v>
      </c>
      <c r="C139" s="123">
        <v>988</v>
      </c>
      <c r="D139" s="9">
        <v>0.84806866952789695</v>
      </c>
      <c r="E139" s="123">
        <v>989</v>
      </c>
      <c r="F139" s="9">
        <v>0.84892703862660945</v>
      </c>
      <c r="G139" s="123">
        <v>2906</v>
      </c>
      <c r="H139" s="9">
        <v>2.4944206008583691</v>
      </c>
      <c r="I139" s="123">
        <v>988</v>
      </c>
      <c r="J139" s="9">
        <v>0.84806866952789695</v>
      </c>
      <c r="K139" s="123">
        <v>988</v>
      </c>
      <c r="L139" s="9">
        <v>0.84806866952789695</v>
      </c>
      <c r="M139" s="123">
        <v>969</v>
      </c>
      <c r="N139" s="9">
        <v>0.83175965665236051</v>
      </c>
      <c r="O139" s="123">
        <v>989</v>
      </c>
      <c r="P139" s="9">
        <v>0.84892703862660945</v>
      </c>
      <c r="Q139" s="123">
        <v>512</v>
      </c>
      <c r="R139" s="101">
        <v>0.43948497854077251</v>
      </c>
      <c r="S139" s="133">
        <v>1209</v>
      </c>
      <c r="T139" s="123">
        <v>1067</v>
      </c>
      <c r="U139" s="9">
        <v>0.88254755996691481</v>
      </c>
      <c r="V139" s="123">
        <v>962</v>
      </c>
      <c r="W139" s="9">
        <v>0.79569892473118276</v>
      </c>
      <c r="X139" s="123">
        <v>1081</v>
      </c>
      <c r="Y139" s="9">
        <v>0.89412737799834574</v>
      </c>
      <c r="Z139" s="123">
        <v>1098</v>
      </c>
      <c r="AA139" s="9">
        <v>0.90818858560794047</v>
      </c>
      <c r="AB139" s="123">
        <v>905</v>
      </c>
      <c r="AC139" s="9">
        <v>0.74855252274607109</v>
      </c>
      <c r="AD139" s="123">
        <v>1047</v>
      </c>
      <c r="AE139" s="101">
        <v>0.86600496277915628</v>
      </c>
      <c r="AF139" s="133">
        <v>1061</v>
      </c>
      <c r="AG139" s="123">
        <v>152</v>
      </c>
      <c r="AH139" s="9">
        <v>0.14326107445805844</v>
      </c>
      <c r="AI139" s="133">
        <v>1165</v>
      </c>
      <c r="AJ139" s="123">
        <v>908</v>
      </c>
      <c r="AK139" s="9">
        <v>0.77939914163090129</v>
      </c>
      <c r="AL139" s="123">
        <v>738</v>
      </c>
      <c r="AM139" s="9">
        <v>0.63347639484978546</v>
      </c>
    </row>
    <row r="140" spans="1:39" x14ac:dyDescent="0.2">
      <c r="A140" s="94" t="s">
        <v>136</v>
      </c>
      <c r="B140" s="134">
        <v>468</v>
      </c>
      <c r="C140" s="124">
        <v>426</v>
      </c>
      <c r="D140" s="14">
        <v>0.91025641025641024</v>
      </c>
      <c r="E140" s="124">
        <v>432</v>
      </c>
      <c r="F140" s="14">
        <v>0.92307692307692313</v>
      </c>
      <c r="G140" s="124">
        <v>8</v>
      </c>
      <c r="H140" s="14">
        <v>1.7094017094017096E-2</v>
      </c>
      <c r="I140" s="124">
        <v>431</v>
      </c>
      <c r="J140" s="14">
        <v>0.92094017094017089</v>
      </c>
      <c r="K140" s="124">
        <v>431</v>
      </c>
      <c r="L140" s="14">
        <v>0.92094017094017089</v>
      </c>
      <c r="M140" s="124">
        <v>419</v>
      </c>
      <c r="N140" s="14">
        <v>0.89529914529914534</v>
      </c>
      <c r="O140" s="124">
        <v>434</v>
      </c>
      <c r="P140" s="14">
        <v>0.92735042735042739</v>
      </c>
      <c r="Q140" s="124">
        <v>309</v>
      </c>
      <c r="R140" s="104">
        <v>0.66025641025641024</v>
      </c>
      <c r="S140" s="134">
        <v>479</v>
      </c>
      <c r="T140" s="124">
        <v>435</v>
      </c>
      <c r="U140" s="14">
        <v>0.90814196242171186</v>
      </c>
      <c r="V140" s="124">
        <v>411</v>
      </c>
      <c r="W140" s="14">
        <v>0.85803757828810023</v>
      </c>
      <c r="X140" s="124">
        <v>455</v>
      </c>
      <c r="Y140" s="14">
        <v>0.94989561586638827</v>
      </c>
      <c r="Z140" s="124">
        <v>454</v>
      </c>
      <c r="AA140" s="14">
        <v>0.94780793319415446</v>
      </c>
      <c r="AB140" s="124">
        <v>417</v>
      </c>
      <c r="AC140" s="14">
        <v>0.87056367432150317</v>
      </c>
      <c r="AD140" s="124">
        <v>385</v>
      </c>
      <c r="AE140" s="104">
        <v>0.80375782881002089</v>
      </c>
      <c r="AF140" s="134">
        <v>335</v>
      </c>
      <c r="AG140" s="124">
        <v>31</v>
      </c>
      <c r="AH140" s="14">
        <v>9.2537313432835819E-2</v>
      </c>
      <c r="AI140" s="134">
        <v>468</v>
      </c>
      <c r="AJ140" s="124">
        <v>326</v>
      </c>
      <c r="AK140" s="14">
        <v>0.69658119658119655</v>
      </c>
      <c r="AL140" s="124">
        <v>292</v>
      </c>
      <c r="AM140" s="14">
        <v>0.62393162393162394</v>
      </c>
    </row>
    <row r="141" spans="1:39" x14ac:dyDescent="0.2">
      <c r="A141" s="93" t="s">
        <v>137</v>
      </c>
      <c r="B141" s="133">
        <v>2445</v>
      </c>
      <c r="C141" s="123">
        <v>2270</v>
      </c>
      <c r="D141" s="9">
        <v>0.92842535787321068</v>
      </c>
      <c r="E141" s="123">
        <v>2269</v>
      </c>
      <c r="F141" s="9">
        <v>0.92801635991820042</v>
      </c>
      <c r="G141" s="123">
        <v>23</v>
      </c>
      <c r="H141" s="9">
        <v>9.4069529652351744E-3</v>
      </c>
      <c r="I141" s="123">
        <v>2263</v>
      </c>
      <c r="J141" s="9">
        <v>0.92556237218813908</v>
      </c>
      <c r="K141" s="123">
        <v>2263</v>
      </c>
      <c r="L141" s="9">
        <v>0.92556237218813908</v>
      </c>
      <c r="M141" s="123">
        <v>2223</v>
      </c>
      <c r="N141" s="9">
        <v>0.90920245398773003</v>
      </c>
      <c r="O141" s="123">
        <v>2307</v>
      </c>
      <c r="P141" s="9">
        <v>0.94355828220858895</v>
      </c>
      <c r="Q141" s="123">
        <v>1197</v>
      </c>
      <c r="R141" s="101">
        <v>0.48957055214723927</v>
      </c>
      <c r="S141" s="133">
        <v>2513</v>
      </c>
      <c r="T141" s="123">
        <v>2248</v>
      </c>
      <c r="U141" s="9">
        <v>0.89454834858734578</v>
      </c>
      <c r="V141" s="123">
        <v>1941</v>
      </c>
      <c r="W141" s="9">
        <v>0.77238360525268601</v>
      </c>
      <c r="X141" s="123">
        <v>2299</v>
      </c>
      <c r="Y141" s="9">
        <v>0.91484281734978112</v>
      </c>
      <c r="Z141" s="123">
        <v>2275</v>
      </c>
      <c r="AA141" s="9">
        <v>0.90529247910863508</v>
      </c>
      <c r="AB141" s="123">
        <v>1663</v>
      </c>
      <c r="AC141" s="9">
        <v>0.66175885395941103</v>
      </c>
      <c r="AD141" s="123">
        <v>2221</v>
      </c>
      <c r="AE141" s="101">
        <v>0.88380421806605647</v>
      </c>
      <c r="AF141" s="133">
        <v>1572</v>
      </c>
      <c r="AG141" s="123">
        <v>180</v>
      </c>
      <c r="AH141" s="9">
        <v>0.11450381679389313</v>
      </c>
      <c r="AI141" s="133">
        <v>2445</v>
      </c>
      <c r="AJ141" s="123">
        <v>1993</v>
      </c>
      <c r="AK141" s="9">
        <v>0.81513292433537832</v>
      </c>
      <c r="AL141" s="123">
        <v>1932</v>
      </c>
      <c r="AM141" s="9">
        <v>0.79018404907975459</v>
      </c>
    </row>
    <row r="142" spans="1:39" x14ac:dyDescent="0.2">
      <c r="A142" s="94" t="s">
        <v>138</v>
      </c>
      <c r="B142" s="134">
        <v>405</v>
      </c>
      <c r="C142" s="124">
        <v>383</v>
      </c>
      <c r="D142" s="14">
        <v>0.94567901234567897</v>
      </c>
      <c r="E142" s="124">
        <v>382</v>
      </c>
      <c r="F142" s="14">
        <v>0.94320987654320987</v>
      </c>
      <c r="G142" s="124">
        <v>10</v>
      </c>
      <c r="H142" s="14">
        <v>2.4691358024691357E-2</v>
      </c>
      <c r="I142" s="124">
        <v>382</v>
      </c>
      <c r="J142" s="14">
        <v>0.94320987654320987</v>
      </c>
      <c r="K142" s="124">
        <v>382</v>
      </c>
      <c r="L142" s="14">
        <v>0.94320987654320987</v>
      </c>
      <c r="M142" s="124">
        <v>358</v>
      </c>
      <c r="N142" s="14">
        <v>0.88395061728395063</v>
      </c>
      <c r="O142" s="124">
        <v>366</v>
      </c>
      <c r="P142" s="14">
        <v>0.90370370370370368</v>
      </c>
      <c r="Q142" s="124">
        <v>229</v>
      </c>
      <c r="R142" s="104">
        <v>0.5654320987654321</v>
      </c>
      <c r="S142" s="134">
        <v>421</v>
      </c>
      <c r="T142" s="124">
        <v>385</v>
      </c>
      <c r="U142" s="14">
        <v>0.91448931116389554</v>
      </c>
      <c r="V142" s="124">
        <v>404</v>
      </c>
      <c r="W142" s="14">
        <v>0.95961995249406173</v>
      </c>
      <c r="X142" s="124">
        <v>405</v>
      </c>
      <c r="Y142" s="14">
        <v>0.96199524940617576</v>
      </c>
      <c r="Z142" s="124">
        <v>410</v>
      </c>
      <c r="AA142" s="14">
        <v>0.97387173396674587</v>
      </c>
      <c r="AB142" s="124">
        <v>375</v>
      </c>
      <c r="AC142" s="14">
        <v>0.89073634204275531</v>
      </c>
      <c r="AD142" s="124">
        <v>378</v>
      </c>
      <c r="AE142" s="104">
        <v>0.89786223277909738</v>
      </c>
      <c r="AF142" s="134">
        <v>419</v>
      </c>
      <c r="AG142" s="124">
        <v>30</v>
      </c>
      <c r="AH142" s="14">
        <v>7.1599045346062054E-2</v>
      </c>
      <c r="AI142" s="134">
        <v>405</v>
      </c>
      <c r="AJ142" s="124">
        <v>242</v>
      </c>
      <c r="AK142" s="14">
        <v>0.59753086419753088</v>
      </c>
      <c r="AL142" s="124">
        <v>257</v>
      </c>
      <c r="AM142" s="14">
        <v>0.63456790123456785</v>
      </c>
    </row>
    <row r="143" spans="1:39" ht="13.5" thickBot="1" x14ac:dyDescent="0.25">
      <c r="A143" s="118" t="s">
        <v>139</v>
      </c>
      <c r="B143" s="136">
        <v>552</v>
      </c>
      <c r="C143" s="128">
        <v>442</v>
      </c>
      <c r="D143" s="129">
        <v>0.80072463768115942</v>
      </c>
      <c r="E143" s="128">
        <v>440</v>
      </c>
      <c r="F143" s="129">
        <v>0.79710144927536231</v>
      </c>
      <c r="G143" s="128">
        <v>1</v>
      </c>
      <c r="H143" s="129">
        <v>1.8115942028985507E-3</v>
      </c>
      <c r="I143" s="128">
        <v>440</v>
      </c>
      <c r="J143" s="129">
        <v>0.79710144927536231</v>
      </c>
      <c r="K143" s="128">
        <v>440</v>
      </c>
      <c r="L143" s="129">
        <v>0.79710144927536231</v>
      </c>
      <c r="M143" s="128">
        <v>510</v>
      </c>
      <c r="N143" s="129">
        <v>0.92391304347826086</v>
      </c>
      <c r="O143" s="128">
        <v>542</v>
      </c>
      <c r="P143" s="129">
        <v>0.98188405797101452</v>
      </c>
      <c r="Q143" s="128">
        <v>255</v>
      </c>
      <c r="R143" s="120">
        <v>0.46195652173913043</v>
      </c>
      <c r="S143" s="136">
        <v>572</v>
      </c>
      <c r="T143" s="128">
        <v>530</v>
      </c>
      <c r="U143" s="129">
        <v>0.92657342657342656</v>
      </c>
      <c r="V143" s="128">
        <v>518</v>
      </c>
      <c r="W143" s="129">
        <v>0.90559440559440563</v>
      </c>
      <c r="X143" s="128">
        <v>544</v>
      </c>
      <c r="Y143" s="129">
        <v>0.95104895104895104</v>
      </c>
      <c r="Z143" s="128">
        <v>524</v>
      </c>
      <c r="AA143" s="129">
        <v>0.91608391608391604</v>
      </c>
      <c r="AB143" s="128">
        <v>409</v>
      </c>
      <c r="AC143" s="129">
        <v>0.715034965034965</v>
      </c>
      <c r="AD143" s="128">
        <v>554</v>
      </c>
      <c r="AE143" s="120">
        <v>0.96853146853146854</v>
      </c>
      <c r="AF143" s="136">
        <v>414</v>
      </c>
      <c r="AG143" s="128">
        <v>29</v>
      </c>
      <c r="AH143" s="129">
        <v>7.0048309178743967E-2</v>
      </c>
      <c r="AI143" s="136">
        <v>552</v>
      </c>
      <c r="AJ143" s="128">
        <v>445</v>
      </c>
      <c r="AK143" s="129">
        <v>0.8061594202898551</v>
      </c>
      <c r="AL143" s="128">
        <v>416</v>
      </c>
      <c r="AM143" s="129">
        <v>0.75362318840579712</v>
      </c>
    </row>
    <row r="144" spans="1:39" x14ac:dyDescent="0.2">
      <c r="A144" s="150" t="s">
        <v>404</v>
      </c>
      <c r="B144" s="150"/>
      <c r="C144" s="150"/>
      <c r="D144" s="150"/>
      <c r="E144" s="150"/>
      <c r="F144" s="150"/>
      <c r="G144" s="150"/>
      <c r="H144" s="150"/>
      <c r="I144" s="150"/>
      <c r="J144" s="21"/>
      <c r="K144" s="21"/>
      <c r="L144" s="21"/>
      <c r="M144" s="1"/>
      <c r="N144" s="21"/>
      <c r="O144" s="21"/>
      <c r="P144" s="21"/>
      <c r="Q144" s="21"/>
      <c r="R144" s="21"/>
      <c r="S144" s="21"/>
      <c r="T144" s="1"/>
      <c r="U144" s="21"/>
      <c r="V144" s="1"/>
      <c r="W144" s="21"/>
      <c r="X144" s="1"/>
      <c r="Y144" s="21"/>
      <c r="Z144" s="1"/>
      <c r="AA144" s="21"/>
      <c r="AB144" s="1"/>
      <c r="AC144" s="21"/>
      <c r="AD144" s="1"/>
      <c r="AE144" s="21"/>
    </row>
    <row r="145" spans="1:31" x14ac:dyDescent="0.2">
      <c r="A145" s="149" t="s">
        <v>381</v>
      </c>
      <c r="B145" s="149"/>
      <c r="C145" s="149"/>
      <c r="D145" s="149"/>
      <c r="E145" s="149"/>
      <c r="F145" s="149"/>
      <c r="G145" s="149"/>
      <c r="H145" s="149"/>
      <c r="I145" s="149"/>
      <c r="J145" s="149"/>
      <c r="K145" s="147"/>
      <c r="L145" s="147"/>
      <c r="M145" s="1"/>
      <c r="N145" s="22"/>
      <c r="O145" s="22"/>
      <c r="P145" s="22"/>
      <c r="Q145" s="22"/>
      <c r="R145" s="22"/>
      <c r="S145" s="22"/>
      <c r="T145" s="1"/>
      <c r="U145" s="22"/>
      <c r="V145" s="1"/>
      <c r="W145" s="22"/>
      <c r="X145" s="1"/>
      <c r="Y145" s="22"/>
      <c r="Z145" s="1"/>
      <c r="AA145" s="22"/>
      <c r="AB145" s="1"/>
      <c r="AC145" s="22"/>
      <c r="AD145" s="1"/>
      <c r="AE145" s="22"/>
    </row>
    <row r="146" spans="1:31" x14ac:dyDescent="0.2">
      <c r="A146" s="149" t="s">
        <v>353</v>
      </c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</row>
    <row r="147" spans="1:31" x14ac:dyDescent="0.2"/>
    <row r="148" spans="1:31" x14ac:dyDescent="0.2">
      <c r="A148" s="33" t="s">
        <v>169</v>
      </c>
    </row>
    <row r="149" spans="1:31" x14ac:dyDescent="0.2">
      <c r="A149" s="36" t="s">
        <v>394</v>
      </c>
    </row>
    <row r="150" spans="1:31" x14ac:dyDescent="0.2">
      <c r="A150" s="36" t="s">
        <v>387</v>
      </c>
    </row>
    <row r="151" spans="1:31" x14ac:dyDescent="0.2">
      <c r="A151" s="36" t="s">
        <v>350</v>
      </c>
    </row>
    <row r="152" spans="1:31" x14ac:dyDescent="0.2">
      <c r="A152" s="36" t="s">
        <v>372</v>
      </c>
    </row>
    <row r="153" spans="1:31" x14ac:dyDescent="0.2">
      <c r="A153" s="36" t="s">
        <v>373</v>
      </c>
    </row>
    <row r="154" spans="1:31" x14ac:dyDescent="0.2"/>
  </sheetData>
  <mergeCells count="26">
    <mergeCell ref="AL7:AM7"/>
    <mergeCell ref="A144:I144"/>
    <mergeCell ref="A145:J145"/>
    <mergeCell ref="A146:W146"/>
    <mergeCell ref="AB7:AC7"/>
    <mergeCell ref="AD7:AE7"/>
    <mergeCell ref="AF7:AF8"/>
    <mergeCell ref="AG7:AH7"/>
    <mergeCell ref="AI7:AI8"/>
    <mergeCell ref="AJ7:AK7"/>
    <mergeCell ref="Q7:R7"/>
    <mergeCell ref="S7:S8"/>
    <mergeCell ref="T7:U7"/>
    <mergeCell ref="V7:W7"/>
    <mergeCell ref="X7:Y7"/>
    <mergeCell ref="Z7:AA7"/>
    <mergeCell ref="A5:AC5"/>
    <mergeCell ref="A7:A8"/>
    <mergeCell ref="B7:B8"/>
    <mergeCell ref="C7:D7"/>
    <mergeCell ref="E7:F7"/>
    <mergeCell ref="G7:H7"/>
    <mergeCell ref="I7:J7"/>
    <mergeCell ref="K7:L7"/>
    <mergeCell ref="M7:N7"/>
    <mergeCell ref="O7:P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47"/>
  <sheetViews>
    <sheetView workbookViewId="0">
      <pane xSplit="1" ySplit="8" topLeftCell="B9" activePane="bottomRight" state="frozen"/>
      <selection pane="topRight" activeCell="B1" sqref="B1"/>
      <selection pane="bottomLeft" activeCell="A4" sqref="A4"/>
      <selection pane="bottomRight" activeCell="B9" sqref="B9"/>
    </sheetView>
  </sheetViews>
  <sheetFormatPr baseColWidth="10" defaultColWidth="0" defaultRowHeight="12.75" zeroHeight="1" x14ac:dyDescent="0.2"/>
  <cols>
    <col min="1" max="1" width="26.5703125" customWidth="1"/>
    <col min="2" max="2" width="10" customWidth="1"/>
    <col min="3" max="12" width="7.140625" customWidth="1"/>
    <col min="13" max="13" width="10" customWidth="1"/>
    <col min="14" max="21" width="7.140625" customWidth="1"/>
    <col min="22" max="22" width="2.42578125" customWidth="1"/>
    <col min="23" max="16384" width="11.42578125" hidden="1"/>
  </cols>
  <sheetData>
    <row r="1" spans="1:21" x14ac:dyDescent="0.2">
      <c r="A1" s="33" t="s">
        <v>159</v>
      </c>
    </row>
    <row r="2" spans="1:21" x14ac:dyDescent="0.2">
      <c r="A2" s="33" t="s">
        <v>160</v>
      </c>
    </row>
    <row r="3" spans="1:21" x14ac:dyDescent="0.2">
      <c r="A3" s="33" t="s">
        <v>161</v>
      </c>
    </row>
    <row r="4" spans="1:21" ht="32.25" customHeight="1" x14ac:dyDescent="0.2">
      <c r="A4" s="155" t="s">
        <v>378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</row>
    <row r="5" spans="1:21" x14ac:dyDescent="0.2"/>
    <row r="6" spans="1:21" ht="22.5" customHeight="1" x14ac:dyDescent="0.2">
      <c r="A6" s="157" t="s">
        <v>0</v>
      </c>
      <c r="B6" s="153" t="s">
        <v>149</v>
      </c>
      <c r="C6" s="159" t="s">
        <v>1</v>
      </c>
      <c r="D6" s="152"/>
      <c r="E6" s="151" t="s">
        <v>2</v>
      </c>
      <c r="F6" s="152"/>
      <c r="G6" s="151" t="s">
        <v>3</v>
      </c>
      <c r="H6" s="152"/>
      <c r="I6" s="151" t="s">
        <v>4</v>
      </c>
      <c r="J6" s="152"/>
      <c r="K6" s="151" t="s">
        <v>5</v>
      </c>
      <c r="L6" s="152"/>
      <c r="M6" s="153" t="s">
        <v>150</v>
      </c>
      <c r="N6" s="151" t="s">
        <v>6</v>
      </c>
      <c r="O6" s="152"/>
      <c r="P6" s="151" t="s">
        <v>148</v>
      </c>
      <c r="Q6" s="152"/>
      <c r="R6" s="151" t="s">
        <v>7</v>
      </c>
      <c r="S6" s="152"/>
      <c r="T6" s="151" t="s">
        <v>8</v>
      </c>
      <c r="U6" s="156"/>
    </row>
    <row r="7" spans="1:21" ht="40.5" customHeight="1" x14ac:dyDescent="0.2">
      <c r="A7" s="158"/>
      <c r="B7" s="154"/>
      <c r="C7" s="17" t="s">
        <v>9</v>
      </c>
      <c r="D7" s="18" t="s">
        <v>10</v>
      </c>
      <c r="E7" s="17" t="s">
        <v>9</v>
      </c>
      <c r="F7" s="19" t="s">
        <v>10</v>
      </c>
      <c r="G7" s="20" t="s">
        <v>11</v>
      </c>
      <c r="H7" s="18" t="s">
        <v>10</v>
      </c>
      <c r="I7" s="17" t="s">
        <v>9</v>
      </c>
      <c r="J7" s="18" t="s">
        <v>10</v>
      </c>
      <c r="K7" s="17" t="s">
        <v>9</v>
      </c>
      <c r="L7" s="18" t="s">
        <v>10</v>
      </c>
      <c r="M7" s="154"/>
      <c r="N7" s="17" t="s">
        <v>11</v>
      </c>
      <c r="O7" s="18" t="s">
        <v>10</v>
      </c>
      <c r="P7" s="17" t="s">
        <v>11</v>
      </c>
      <c r="Q7" s="18" t="s">
        <v>10</v>
      </c>
      <c r="R7" s="17" t="s">
        <v>12</v>
      </c>
      <c r="S7" s="18" t="s">
        <v>10</v>
      </c>
      <c r="T7" s="17" t="s">
        <v>12</v>
      </c>
      <c r="U7" s="18" t="s">
        <v>10</v>
      </c>
    </row>
    <row r="8" spans="1:21" ht="13.5" thickBot="1" x14ac:dyDescent="0.25">
      <c r="A8" s="2" t="s">
        <v>141</v>
      </c>
      <c r="B8" s="28">
        <v>102748</v>
      </c>
      <c r="C8" s="3">
        <v>85158</v>
      </c>
      <c r="D8" s="4">
        <v>0.82880445361466892</v>
      </c>
      <c r="E8" s="3">
        <v>85375</v>
      </c>
      <c r="F8" s="5">
        <v>0.83091641686456186</v>
      </c>
      <c r="G8" s="6">
        <v>93578</v>
      </c>
      <c r="H8" s="4">
        <v>0.91075252073033053</v>
      </c>
      <c r="I8" s="3">
        <v>85182</v>
      </c>
      <c r="J8" s="4">
        <v>0.82903803480359717</v>
      </c>
      <c r="K8" s="3">
        <v>85465</v>
      </c>
      <c r="L8" s="4">
        <v>0.83179234632304277</v>
      </c>
      <c r="M8" s="28">
        <v>102781</v>
      </c>
      <c r="N8" s="3">
        <v>91483</v>
      </c>
      <c r="O8" s="4">
        <v>0.89007695974937007</v>
      </c>
      <c r="P8" s="3">
        <v>85841</v>
      </c>
      <c r="Q8" s="4">
        <v>0.83518354559694885</v>
      </c>
      <c r="R8" s="3">
        <v>41249</v>
      </c>
      <c r="S8" s="4">
        <v>0.51477598901784605</v>
      </c>
      <c r="T8" s="3">
        <v>172915</v>
      </c>
      <c r="U8" s="4">
        <v>0.12585420956365348</v>
      </c>
    </row>
    <row r="9" spans="1:21" ht="13.5" thickBot="1" x14ac:dyDescent="0.25">
      <c r="A9" s="2" t="s">
        <v>13</v>
      </c>
      <c r="B9" s="28">
        <v>2103</v>
      </c>
      <c r="C9" s="3">
        <v>1816</v>
      </c>
      <c r="D9" s="4">
        <v>0.86352829291488353</v>
      </c>
      <c r="E9" s="3">
        <v>1733</v>
      </c>
      <c r="F9" s="5">
        <v>0.82406086543033763</v>
      </c>
      <c r="G9" s="6">
        <v>2044</v>
      </c>
      <c r="H9" s="4">
        <v>0.97194484070375653</v>
      </c>
      <c r="I9" s="3">
        <v>1715</v>
      </c>
      <c r="J9" s="4">
        <v>0.81550166428911075</v>
      </c>
      <c r="K9" s="3">
        <v>1690</v>
      </c>
      <c r="L9" s="4">
        <v>0.80361388492629582</v>
      </c>
      <c r="M9" s="28">
        <v>2097</v>
      </c>
      <c r="N9" s="3">
        <v>2156</v>
      </c>
      <c r="O9" s="4">
        <v>1.028135431568908</v>
      </c>
      <c r="P9" s="3">
        <v>1939</v>
      </c>
      <c r="Q9" s="4">
        <v>0.92465426800190753</v>
      </c>
      <c r="R9" s="3">
        <v>867</v>
      </c>
      <c r="S9" s="4">
        <v>0.88020304568527918</v>
      </c>
      <c r="T9" s="3">
        <v>4386</v>
      </c>
      <c r="U9" s="4">
        <v>0.37535301668806159</v>
      </c>
    </row>
    <row r="10" spans="1:21" x14ac:dyDescent="0.2">
      <c r="A10" s="7" t="s">
        <v>15</v>
      </c>
      <c r="B10" s="29">
        <v>96</v>
      </c>
      <c r="C10" s="8">
        <v>88</v>
      </c>
      <c r="D10" s="9">
        <v>0.91666666666666663</v>
      </c>
      <c r="E10" s="8">
        <v>88</v>
      </c>
      <c r="F10" s="10">
        <v>0.91666666666666663</v>
      </c>
      <c r="G10" s="11">
        <v>35</v>
      </c>
      <c r="H10" s="9">
        <v>0.36458333333333331</v>
      </c>
      <c r="I10" s="8">
        <v>88</v>
      </c>
      <c r="J10" s="9">
        <v>0.91666666666666663</v>
      </c>
      <c r="K10" s="8">
        <v>88</v>
      </c>
      <c r="L10" s="9">
        <v>0.91666666666666663</v>
      </c>
      <c r="M10" s="29">
        <v>95</v>
      </c>
      <c r="N10" s="8">
        <v>89</v>
      </c>
      <c r="O10" s="9">
        <v>0.93684210526315792</v>
      </c>
      <c r="P10" s="8">
        <v>88</v>
      </c>
      <c r="Q10" s="9">
        <v>0.9263157894736842</v>
      </c>
      <c r="R10" s="8">
        <v>23</v>
      </c>
      <c r="S10" s="9">
        <v>0.29487179487179488</v>
      </c>
      <c r="T10" s="8">
        <v>539</v>
      </c>
      <c r="U10" s="9">
        <v>0.51578947368421058</v>
      </c>
    </row>
    <row r="11" spans="1:21" x14ac:dyDescent="0.2">
      <c r="A11" s="12" t="s">
        <v>16</v>
      </c>
      <c r="B11" s="30">
        <v>138</v>
      </c>
      <c r="C11" s="13">
        <v>169</v>
      </c>
      <c r="D11" s="14">
        <v>1.2246376811594204</v>
      </c>
      <c r="E11" s="13">
        <v>169</v>
      </c>
      <c r="F11" s="15">
        <v>1.2246376811594204</v>
      </c>
      <c r="G11" s="16">
        <v>75</v>
      </c>
      <c r="H11" s="14">
        <v>0.54347826086956519</v>
      </c>
      <c r="I11" s="13">
        <v>168</v>
      </c>
      <c r="J11" s="14">
        <v>1.2173913043478262</v>
      </c>
      <c r="K11" s="13">
        <v>168</v>
      </c>
      <c r="L11" s="14">
        <v>1.2173913043478262</v>
      </c>
      <c r="M11" s="30">
        <v>138</v>
      </c>
      <c r="N11" s="13">
        <v>165</v>
      </c>
      <c r="O11" s="14">
        <v>1.1956521739130435</v>
      </c>
      <c r="P11" s="13">
        <v>162</v>
      </c>
      <c r="Q11" s="14">
        <v>1.173913043478261</v>
      </c>
      <c r="R11" s="13">
        <v>37</v>
      </c>
      <c r="S11" s="14">
        <v>0.88095238095238093</v>
      </c>
      <c r="T11" s="13">
        <v>156</v>
      </c>
      <c r="U11" s="14">
        <v>0.27083333333333331</v>
      </c>
    </row>
    <row r="12" spans="1:21" x14ac:dyDescent="0.2">
      <c r="A12" s="7" t="s">
        <v>14</v>
      </c>
      <c r="B12" s="29">
        <v>768</v>
      </c>
      <c r="C12" s="8">
        <v>706</v>
      </c>
      <c r="D12" s="9">
        <v>0.91927083333333337</v>
      </c>
      <c r="E12" s="8">
        <v>628</v>
      </c>
      <c r="F12" s="10">
        <v>0.81770833333333337</v>
      </c>
      <c r="G12" s="11">
        <v>1311</v>
      </c>
      <c r="H12" s="9">
        <v>1.70703125</v>
      </c>
      <c r="I12" s="8">
        <v>611</v>
      </c>
      <c r="J12" s="9">
        <v>0.79557291666666663</v>
      </c>
      <c r="K12" s="8">
        <v>586</v>
      </c>
      <c r="L12" s="9">
        <v>0.76302083333333337</v>
      </c>
      <c r="M12" s="29">
        <v>774</v>
      </c>
      <c r="N12" s="8">
        <v>948</v>
      </c>
      <c r="O12" s="9">
        <v>1.2248062015503876</v>
      </c>
      <c r="P12" s="8">
        <v>820</v>
      </c>
      <c r="Q12" s="9">
        <v>1.0594315245478036</v>
      </c>
      <c r="R12" s="8">
        <v>519</v>
      </c>
      <c r="S12" s="9">
        <v>3.1454545454545455</v>
      </c>
      <c r="T12" s="8">
        <v>1964</v>
      </c>
      <c r="U12" s="9">
        <v>0.74847560975609762</v>
      </c>
    </row>
    <row r="13" spans="1:21" x14ac:dyDescent="0.2">
      <c r="A13" s="12" t="s">
        <v>17</v>
      </c>
      <c r="B13" s="30">
        <v>375</v>
      </c>
      <c r="C13" s="13">
        <v>268</v>
      </c>
      <c r="D13" s="14">
        <v>0.71466666666666667</v>
      </c>
      <c r="E13" s="13">
        <v>267</v>
      </c>
      <c r="F13" s="15">
        <v>0.71199999999999997</v>
      </c>
      <c r="G13" s="16">
        <v>179</v>
      </c>
      <c r="H13" s="14">
        <v>0.47733333333333333</v>
      </c>
      <c r="I13" s="13">
        <v>267</v>
      </c>
      <c r="J13" s="14">
        <v>0.71199999999999997</v>
      </c>
      <c r="K13" s="13">
        <v>267</v>
      </c>
      <c r="L13" s="14">
        <v>0.71199999999999997</v>
      </c>
      <c r="M13" s="30">
        <v>370</v>
      </c>
      <c r="N13" s="13">
        <v>282</v>
      </c>
      <c r="O13" s="14">
        <v>0.76216216216216215</v>
      </c>
      <c r="P13" s="13">
        <v>247</v>
      </c>
      <c r="Q13" s="14">
        <v>0.66756756756756752</v>
      </c>
      <c r="R13" s="13">
        <v>114</v>
      </c>
      <c r="S13" s="14">
        <v>0.68263473053892221</v>
      </c>
      <c r="T13" s="13">
        <v>528</v>
      </c>
      <c r="U13" s="14">
        <v>0.21586263286999183</v>
      </c>
    </row>
    <row r="14" spans="1:21" x14ac:dyDescent="0.2">
      <c r="A14" s="7" t="s">
        <v>18</v>
      </c>
      <c r="B14" s="29">
        <v>380</v>
      </c>
      <c r="C14" s="8">
        <v>284</v>
      </c>
      <c r="D14" s="9">
        <v>0.74736842105263157</v>
      </c>
      <c r="E14" s="8">
        <v>280</v>
      </c>
      <c r="F14" s="10">
        <v>0.73684210526315785</v>
      </c>
      <c r="G14" s="11">
        <v>211</v>
      </c>
      <c r="H14" s="9">
        <v>0.55526315789473679</v>
      </c>
      <c r="I14" s="8">
        <v>280</v>
      </c>
      <c r="J14" s="9">
        <v>0.73684210526315785</v>
      </c>
      <c r="K14" s="8">
        <v>280</v>
      </c>
      <c r="L14" s="9">
        <v>0.73684210526315785</v>
      </c>
      <c r="M14" s="29">
        <v>376</v>
      </c>
      <c r="N14" s="8">
        <v>352</v>
      </c>
      <c r="O14" s="9">
        <v>0.93617021276595747</v>
      </c>
      <c r="P14" s="8">
        <v>316</v>
      </c>
      <c r="Q14" s="9">
        <v>0.84042553191489366</v>
      </c>
      <c r="R14" s="8">
        <v>81</v>
      </c>
      <c r="S14" s="9">
        <v>0.27835051546391754</v>
      </c>
      <c r="T14" s="8">
        <v>547</v>
      </c>
      <c r="U14" s="9">
        <v>0.22631361191559785</v>
      </c>
    </row>
    <row r="15" spans="1:21" x14ac:dyDescent="0.2">
      <c r="A15" s="12" t="s">
        <v>19</v>
      </c>
      <c r="B15" s="30">
        <v>346</v>
      </c>
      <c r="C15" s="13">
        <v>301</v>
      </c>
      <c r="D15" s="14">
        <v>0.86994219653179194</v>
      </c>
      <c r="E15" s="13">
        <v>301</v>
      </c>
      <c r="F15" s="15">
        <v>0.86994219653179194</v>
      </c>
      <c r="G15" s="16">
        <v>233</v>
      </c>
      <c r="H15" s="14">
        <v>0.67341040462427748</v>
      </c>
      <c r="I15" s="13">
        <v>301</v>
      </c>
      <c r="J15" s="14">
        <v>0.86994219653179194</v>
      </c>
      <c r="K15" s="13">
        <v>301</v>
      </c>
      <c r="L15" s="14">
        <v>0.86994219653179194</v>
      </c>
      <c r="M15" s="30">
        <v>344</v>
      </c>
      <c r="N15" s="13">
        <v>320</v>
      </c>
      <c r="O15" s="14">
        <v>0.93023255813953487</v>
      </c>
      <c r="P15" s="13">
        <v>306</v>
      </c>
      <c r="Q15" s="14">
        <v>0.88953488372093026</v>
      </c>
      <c r="R15" s="13">
        <v>93</v>
      </c>
      <c r="S15" s="14">
        <v>0.38429752066115702</v>
      </c>
      <c r="T15" s="13">
        <v>652</v>
      </c>
      <c r="U15" s="14">
        <v>0.25300737291424136</v>
      </c>
    </row>
    <row r="16" spans="1:21" ht="13.5" thickBot="1" x14ac:dyDescent="0.25">
      <c r="A16" s="2" t="s">
        <v>20</v>
      </c>
      <c r="B16" s="28">
        <v>6625</v>
      </c>
      <c r="C16" s="3">
        <v>5236</v>
      </c>
      <c r="D16" s="4">
        <v>0.79033962264150948</v>
      </c>
      <c r="E16" s="3">
        <v>5249</v>
      </c>
      <c r="F16" s="5">
        <v>0.79230188679245284</v>
      </c>
      <c r="G16" s="6">
        <v>7140</v>
      </c>
      <c r="H16" s="4">
        <v>1.0777358490566038</v>
      </c>
      <c r="I16" s="3">
        <v>5235</v>
      </c>
      <c r="J16" s="4">
        <v>0.79018867924528302</v>
      </c>
      <c r="K16" s="3">
        <v>5236</v>
      </c>
      <c r="L16" s="4">
        <v>0.79033962264150948</v>
      </c>
      <c r="M16" s="28">
        <v>6543</v>
      </c>
      <c r="N16" s="3">
        <v>5982</v>
      </c>
      <c r="O16" s="4">
        <v>0.91425951398441085</v>
      </c>
      <c r="P16" s="3">
        <v>5332</v>
      </c>
      <c r="Q16" s="4">
        <v>0.81491670487543943</v>
      </c>
      <c r="R16" s="3">
        <v>3450</v>
      </c>
      <c r="S16" s="4">
        <v>1.0108409024318781</v>
      </c>
      <c r="T16" s="3">
        <v>9516</v>
      </c>
      <c r="U16" s="4">
        <v>0.25288333776242361</v>
      </c>
    </row>
    <row r="17" spans="1:21" x14ac:dyDescent="0.2">
      <c r="A17" s="7" t="s">
        <v>22</v>
      </c>
      <c r="B17" s="29">
        <v>948</v>
      </c>
      <c r="C17" s="8">
        <v>736</v>
      </c>
      <c r="D17" s="9">
        <v>0.77637130801687759</v>
      </c>
      <c r="E17" s="8">
        <v>735</v>
      </c>
      <c r="F17" s="10">
        <v>0.77531645569620256</v>
      </c>
      <c r="G17" s="11">
        <v>629</v>
      </c>
      <c r="H17" s="9">
        <v>0.6635021097046413</v>
      </c>
      <c r="I17" s="8">
        <v>735</v>
      </c>
      <c r="J17" s="9">
        <v>0.77531645569620256</v>
      </c>
      <c r="K17" s="8">
        <v>735</v>
      </c>
      <c r="L17" s="9">
        <v>0.77531645569620256</v>
      </c>
      <c r="M17" s="29">
        <v>927</v>
      </c>
      <c r="N17" s="8">
        <v>726</v>
      </c>
      <c r="O17" s="9">
        <v>0.78317152103559873</v>
      </c>
      <c r="P17" s="8">
        <v>597</v>
      </c>
      <c r="Q17" s="9">
        <v>0.64401294498381878</v>
      </c>
      <c r="R17" s="8">
        <v>588</v>
      </c>
      <c r="S17" s="9">
        <v>3.094736842105263</v>
      </c>
      <c r="T17" s="8">
        <v>1265</v>
      </c>
      <c r="U17" s="9">
        <v>0.66195709052851914</v>
      </c>
    </row>
    <row r="18" spans="1:21" x14ac:dyDescent="0.2">
      <c r="A18" s="12" t="s">
        <v>21</v>
      </c>
      <c r="B18" s="30">
        <v>2206</v>
      </c>
      <c r="C18" s="13">
        <v>1792</v>
      </c>
      <c r="D18" s="14">
        <v>0.81233000906618313</v>
      </c>
      <c r="E18" s="13">
        <v>1804</v>
      </c>
      <c r="F18" s="15">
        <v>0.81776971894832273</v>
      </c>
      <c r="G18" s="16">
        <v>3431</v>
      </c>
      <c r="H18" s="14">
        <v>1.5553037171350861</v>
      </c>
      <c r="I18" s="13">
        <v>1792</v>
      </c>
      <c r="J18" s="14">
        <v>0.81233000906618313</v>
      </c>
      <c r="K18" s="13">
        <v>1792</v>
      </c>
      <c r="L18" s="14">
        <v>0.81233000906618313</v>
      </c>
      <c r="M18" s="30">
        <v>2188</v>
      </c>
      <c r="N18" s="13">
        <v>2000</v>
      </c>
      <c r="O18" s="14">
        <v>0.91407678244972579</v>
      </c>
      <c r="P18" s="13">
        <v>1836</v>
      </c>
      <c r="Q18" s="14">
        <v>0.83912248628884822</v>
      </c>
      <c r="R18" s="13">
        <v>1298</v>
      </c>
      <c r="S18" s="14">
        <v>1.9756468797564688</v>
      </c>
      <c r="T18" s="13">
        <v>3244</v>
      </c>
      <c r="U18" s="14">
        <v>0.38295360642191006</v>
      </c>
    </row>
    <row r="19" spans="1:21" x14ac:dyDescent="0.2">
      <c r="A19" s="7" t="s">
        <v>23</v>
      </c>
      <c r="B19" s="29">
        <v>1173</v>
      </c>
      <c r="C19" s="8">
        <v>1002</v>
      </c>
      <c r="D19" s="9">
        <v>0.8542199488491049</v>
      </c>
      <c r="E19" s="8">
        <v>1000</v>
      </c>
      <c r="F19" s="10">
        <v>0.85251491901108267</v>
      </c>
      <c r="G19" s="11">
        <v>1017</v>
      </c>
      <c r="H19" s="9">
        <v>0.86700767263427114</v>
      </c>
      <c r="I19" s="8">
        <v>997</v>
      </c>
      <c r="J19" s="9">
        <v>0.84995737425404949</v>
      </c>
      <c r="K19" s="8">
        <v>999</v>
      </c>
      <c r="L19" s="9">
        <v>0.85166240409207161</v>
      </c>
      <c r="M19" s="29">
        <v>1163</v>
      </c>
      <c r="N19" s="8">
        <v>1123</v>
      </c>
      <c r="O19" s="9">
        <v>0.96560619088564059</v>
      </c>
      <c r="P19" s="8">
        <v>1025</v>
      </c>
      <c r="Q19" s="9">
        <v>0.88134135855546003</v>
      </c>
      <c r="R19" s="8">
        <v>383</v>
      </c>
      <c r="S19" s="9">
        <v>0.29281345565749234</v>
      </c>
      <c r="T19" s="8">
        <v>2104</v>
      </c>
      <c r="U19" s="9">
        <v>0.14882931314989037</v>
      </c>
    </row>
    <row r="20" spans="1:21" x14ac:dyDescent="0.2">
      <c r="A20" s="12" t="s">
        <v>24</v>
      </c>
      <c r="B20" s="30">
        <v>521</v>
      </c>
      <c r="C20" s="13">
        <v>366</v>
      </c>
      <c r="D20" s="14">
        <v>0.7024952015355086</v>
      </c>
      <c r="E20" s="13">
        <v>366</v>
      </c>
      <c r="F20" s="15">
        <v>0.7024952015355086</v>
      </c>
      <c r="G20" s="16">
        <v>501</v>
      </c>
      <c r="H20" s="14">
        <v>0.96161228406909793</v>
      </c>
      <c r="I20" s="13">
        <v>366</v>
      </c>
      <c r="J20" s="14">
        <v>0.7024952015355086</v>
      </c>
      <c r="K20" s="13">
        <v>366</v>
      </c>
      <c r="L20" s="14">
        <v>0.7024952015355086</v>
      </c>
      <c r="M20" s="30">
        <v>517</v>
      </c>
      <c r="N20" s="13">
        <v>496</v>
      </c>
      <c r="O20" s="14">
        <v>0.95938104448742745</v>
      </c>
      <c r="P20" s="13">
        <v>496</v>
      </c>
      <c r="Q20" s="14">
        <v>0.95938104448742745</v>
      </c>
      <c r="R20" s="13">
        <v>380</v>
      </c>
      <c r="S20" s="14">
        <v>6.2295081967213113</v>
      </c>
      <c r="T20" s="13">
        <v>965</v>
      </c>
      <c r="U20" s="14">
        <v>1.2230671736375158</v>
      </c>
    </row>
    <row r="21" spans="1:21" x14ac:dyDescent="0.2">
      <c r="A21" s="7" t="s">
        <v>25</v>
      </c>
      <c r="B21" s="29">
        <v>1078</v>
      </c>
      <c r="C21" s="8">
        <v>790</v>
      </c>
      <c r="D21" s="9">
        <v>0.73283858998144713</v>
      </c>
      <c r="E21" s="8">
        <v>791</v>
      </c>
      <c r="F21" s="10">
        <v>0.73376623376623373</v>
      </c>
      <c r="G21" s="11">
        <v>1018</v>
      </c>
      <c r="H21" s="9">
        <v>0.94434137291280151</v>
      </c>
      <c r="I21" s="8">
        <v>791</v>
      </c>
      <c r="J21" s="9">
        <v>0.73376623376623373</v>
      </c>
      <c r="K21" s="8">
        <v>791</v>
      </c>
      <c r="L21" s="9">
        <v>0.73376623376623373</v>
      </c>
      <c r="M21" s="29">
        <v>1055</v>
      </c>
      <c r="N21" s="8">
        <v>1046</v>
      </c>
      <c r="O21" s="9">
        <v>0.99146919431279623</v>
      </c>
      <c r="P21" s="8">
        <v>904</v>
      </c>
      <c r="Q21" s="9">
        <v>0.85687203791469191</v>
      </c>
      <c r="R21" s="8">
        <v>428</v>
      </c>
      <c r="S21" s="9">
        <v>0.80300187617260788</v>
      </c>
      <c r="T21" s="8">
        <v>1204</v>
      </c>
      <c r="U21" s="9">
        <v>0.24244865082561418</v>
      </c>
    </row>
    <row r="22" spans="1:21" x14ac:dyDescent="0.2">
      <c r="A22" s="12" t="s">
        <v>26</v>
      </c>
      <c r="B22" s="30">
        <v>699</v>
      </c>
      <c r="C22" s="13">
        <v>550</v>
      </c>
      <c r="D22" s="14">
        <v>0.7868383404864091</v>
      </c>
      <c r="E22" s="13">
        <v>553</v>
      </c>
      <c r="F22" s="15">
        <v>0.79113018597997142</v>
      </c>
      <c r="G22" s="16">
        <v>544</v>
      </c>
      <c r="H22" s="14">
        <v>0.77825464949928469</v>
      </c>
      <c r="I22" s="13">
        <v>554</v>
      </c>
      <c r="J22" s="14">
        <v>0.79256080114449212</v>
      </c>
      <c r="K22" s="13">
        <v>553</v>
      </c>
      <c r="L22" s="14">
        <v>0.79113018597997142</v>
      </c>
      <c r="M22" s="30">
        <v>693</v>
      </c>
      <c r="N22" s="13">
        <v>591</v>
      </c>
      <c r="O22" s="14">
        <v>0.8528138528138528</v>
      </c>
      <c r="P22" s="13">
        <v>474</v>
      </c>
      <c r="Q22" s="14">
        <v>0.68398268398268403</v>
      </c>
      <c r="R22" s="13">
        <v>373</v>
      </c>
      <c r="S22" s="14">
        <v>0.56174698795180722</v>
      </c>
      <c r="T22" s="13">
        <v>734</v>
      </c>
      <c r="U22" s="14">
        <v>9.9782490483958666E-2</v>
      </c>
    </row>
    <row r="23" spans="1:21" ht="13.5" thickBot="1" x14ac:dyDescent="0.25">
      <c r="A23" s="2" t="s">
        <v>27</v>
      </c>
      <c r="B23" s="28">
        <v>14455</v>
      </c>
      <c r="C23" s="3">
        <v>10348</v>
      </c>
      <c r="D23" s="4">
        <v>0.71587685921826361</v>
      </c>
      <c r="E23" s="3">
        <v>10413</v>
      </c>
      <c r="F23" s="5">
        <v>0.72037357315807682</v>
      </c>
      <c r="G23" s="6">
        <v>12214</v>
      </c>
      <c r="H23" s="4">
        <v>0.84496713939813217</v>
      </c>
      <c r="I23" s="3">
        <v>10357</v>
      </c>
      <c r="J23" s="4">
        <v>0.71649948114839157</v>
      </c>
      <c r="K23" s="3">
        <v>10431</v>
      </c>
      <c r="L23" s="4">
        <v>0.72161881701833275</v>
      </c>
      <c r="M23" s="28">
        <v>14258</v>
      </c>
      <c r="N23" s="3">
        <v>12475</v>
      </c>
      <c r="O23" s="4">
        <v>0.87494739795202692</v>
      </c>
      <c r="P23" s="3">
        <v>11747</v>
      </c>
      <c r="Q23" s="4">
        <v>0.82388834338616912</v>
      </c>
      <c r="R23" s="3">
        <v>4202</v>
      </c>
      <c r="S23" s="4">
        <v>0.53851082916826865</v>
      </c>
      <c r="T23" s="3">
        <v>20915</v>
      </c>
      <c r="U23" s="4">
        <v>0.24926109548553177</v>
      </c>
    </row>
    <row r="24" spans="1:21" x14ac:dyDescent="0.2">
      <c r="A24" s="7" t="s">
        <v>28</v>
      </c>
      <c r="B24" s="29">
        <v>3769</v>
      </c>
      <c r="C24" s="8">
        <v>2060</v>
      </c>
      <c r="D24" s="9">
        <v>0.54656407535155216</v>
      </c>
      <c r="E24" s="8">
        <v>2068</v>
      </c>
      <c r="F24" s="10">
        <v>0.54868665428495622</v>
      </c>
      <c r="G24" s="11">
        <v>4611</v>
      </c>
      <c r="H24" s="9">
        <v>1.2234014327407801</v>
      </c>
      <c r="I24" s="8">
        <v>2026</v>
      </c>
      <c r="J24" s="9">
        <v>0.53754311488458473</v>
      </c>
      <c r="K24" s="8">
        <v>2090</v>
      </c>
      <c r="L24" s="9">
        <v>0.55452374635181745</v>
      </c>
      <c r="M24" s="29">
        <v>3714</v>
      </c>
      <c r="N24" s="8">
        <v>2150</v>
      </c>
      <c r="O24" s="9">
        <v>0.57889068389876142</v>
      </c>
      <c r="P24" s="8">
        <v>2025</v>
      </c>
      <c r="Q24" s="9">
        <v>0.54523424878836835</v>
      </c>
      <c r="R24" s="8">
        <v>628</v>
      </c>
      <c r="S24" s="9">
        <v>0.39496855345911952</v>
      </c>
      <c r="T24" s="8">
        <v>1318</v>
      </c>
      <c r="U24" s="9">
        <v>7.0617231033004713E-2</v>
      </c>
    </row>
    <row r="25" spans="1:21" x14ac:dyDescent="0.2">
      <c r="A25" s="12" t="s">
        <v>29</v>
      </c>
      <c r="B25" s="30">
        <v>868</v>
      </c>
      <c r="C25" s="13">
        <v>596</v>
      </c>
      <c r="D25" s="14">
        <v>0.68663594470046085</v>
      </c>
      <c r="E25" s="13">
        <v>604</v>
      </c>
      <c r="F25" s="15">
        <v>0.69585253456221197</v>
      </c>
      <c r="G25" s="16">
        <v>451</v>
      </c>
      <c r="H25" s="14">
        <v>0.5195852534562212</v>
      </c>
      <c r="I25" s="13">
        <v>604</v>
      </c>
      <c r="J25" s="14">
        <v>0.69585253456221197</v>
      </c>
      <c r="K25" s="13">
        <v>604</v>
      </c>
      <c r="L25" s="14">
        <v>0.69585253456221197</v>
      </c>
      <c r="M25" s="30">
        <v>861</v>
      </c>
      <c r="N25" s="13">
        <v>659</v>
      </c>
      <c r="O25" s="14">
        <v>0.76538908246225323</v>
      </c>
      <c r="P25" s="13">
        <v>614</v>
      </c>
      <c r="Q25" s="14">
        <v>0.71312427409988388</v>
      </c>
      <c r="R25" s="13">
        <v>224</v>
      </c>
      <c r="S25" s="14">
        <v>0.89959839357429716</v>
      </c>
      <c r="T25" s="13">
        <v>1034</v>
      </c>
      <c r="U25" s="14">
        <v>0.41426282051282054</v>
      </c>
    </row>
    <row r="26" spans="1:21" x14ac:dyDescent="0.2">
      <c r="A26" s="7" t="s">
        <v>30</v>
      </c>
      <c r="B26" s="29">
        <v>1216</v>
      </c>
      <c r="C26" s="8">
        <v>806</v>
      </c>
      <c r="D26" s="9">
        <v>0.66282894736842102</v>
      </c>
      <c r="E26" s="8">
        <v>806</v>
      </c>
      <c r="F26" s="10">
        <v>0.66282894736842102</v>
      </c>
      <c r="G26" s="11">
        <v>696</v>
      </c>
      <c r="H26" s="9">
        <v>0.57236842105263153</v>
      </c>
      <c r="I26" s="8">
        <v>806</v>
      </c>
      <c r="J26" s="9">
        <v>0.66282894736842102</v>
      </c>
      <c r="K26" s="8">
        <v>806</v>
      </c>
      <c r="L26" s="9">
        <v>0.66282894736842102</v>
      </c>
      <c r="M26" s="29">
        <v>1199</v>
      </c>
      <c r="N26" s="8">
        <v>1018</v>
      </c>
      <c r="O26" s="9">
        <v>0.84904086738949125</v>
      </c>
      <c r="P26" s="8">
        <v>986</v>
      </c>
      <c r="Q26" s="9">
        <v>0.8223519599666389</v>
      </c>
      <c r="R26" s="8">
        <v>414</v>
      </c>
      <c r="S26" s="9">
        <v>0.46569178852643417</v>
      </c>
      <c r="T26" s="8">
        <v>1363</v>
      </c>
      <c r="U26" s="9">
        <v>0.16261035552374134</v>
      </c>
    </row>
    <row r="27" spans="1:21" x14ac:dyDescent="0.2">
      <c r="A27" s="12" t="s">
        <v>31</v>
      </c>
      <c r="B27" s="30">
        <v>1660</v>
      </c>
      <c r="C27" s="13">
        <v>1333</v>
      </c>
      <c r="D27" s="14">
        <v>0.80301204819277106</v>
      </c>
      <c r="E27" s="13">
        <v>1332</v>
      </c>
      <c r="F27" s="15">
        <v>0.80240963855421688</v>
      </c>
      <c r="G27" s="16">
        <v>987</v>
      </c>
      <c r="H27" s="14">
        <v>0.59457831325301203</v>
      </c>
      <c r="I27" s="13">
        <v>1325</v>
      </c>
      <c r="J27" s="14">
        <v>0.79819277108433739</v>
      </c>
      <c r="K27" s="13">
        <v>1334</v>
      </c>
      <c r="L27" s="14">
        <v>0.80361445783132535</v>
      </c>
      <c r="M27" s="30">
        <v>1638</v>
      </c>
      <c r="N27" s="13">
        <v>1482</v>
      </c>
      <c r="O27" s="14">
        <v>0.90476190476190477</v>
      </c>
      <c r="P27" s="13">
        <v>1390</v>
      </c>
      <c r="Q27" s="14">
        <v>0.84859584859584858</v>
      </c>
      <c r="R27" s="13">
        <v>610</v>
      </c>
      <c r="S27" s="14">
        <v>0.41355932203389828</v>
      </c>
      <c r="T27" s="13">
        <v>4669</v>
      </c>
      <c r="U27" s="14">
        <v>0.29653858367735791</v>
      </c>
    </row>
    <row r="28" spans="1:21" x14ac:dyDescent="0.2">
      <c r="A28" s="7" t="s">
        <v>32</v>
      </c>
      <c r="B28" s="29">
        <v>84</v>
      </c>
      <c r="C28" s="8">
        <v>119</v>
      </c>
      <c r="D28" s="9">
        <v>1.4166666666666667</v>
      </c>
      <c r="E28" s="8">
        <v>124</v>
      </c>
      <c r="F28" s="10">
        <v>1.4761904761904763</v>
      </c>
      <c r="G28" s="11">
        <v>164</v>
      </c>
      <c r="H28" s="9">
        <v>1.9523809523809523</v>
      </c>
      <c r="I28" s="8">
        <v>120</v>
      </c>
      <c r="J28" s="9">
        <v>1.4285714285714286</v>
      </c>
      <c r="K28" s="8">
        <v>119</v>
      </c>
      <c r="L28" s="9">
        <v>1.4166666666666667</v>
      </c>
      <c r="M28" s="29">
        <v>83</v>
      </c>
      <c r="N28" s="8">
        <v>171</v>
      </c>
      <c r="O28" s="9">
        <v>2.0602409638554215</v>
      </c>
      <c r="P28" s="8">
        <v>157</v>
      </c>
      <c r="Q28" s="9">
        <v>1.8915662650602409</v>
      </c>
      <c r="R28" s="8">
        <v>61</v>
      </c>
      <c r="S28" s="9">
        <v>2.9047619047619047</v>
      </c>
      <c r="T28" s="8">
        <v>226</v>
      </c>
      <c r="U28" s="9">
        <v>1.4303797468354431</v>
      </c>
    </row>
    <row r="29" spans="1:21" x14ac:dyDescent="0.2">
      <c r="A29" s="12" t="s">
        <v>33</v>
      </c>
      <c r="B29" s="30">
        <v>417</v>
      </c>
      <c r="C29" s="13">
        <v>329</v>
      </c>
      <c r="D29" s="14">
        <v>0.78896882494004794</v>
      </c>
      <c r="E29" s="13">
        <v>329</v>
      </c>
      <c r="F29" s="15">
        <v>0.78896882494004794</v>
      </c>
      <c r="G29" s="16">
        <v>390</v>
      </c>
      <c r="H29" s="14">
        <v>0.93525179856115104</v>
      </c>
      <c r="I29" s="13">
        <v>326</v>
      </c>
      <c r="J29" s="14">
        <v>0.78177458033573144</v>
      </c>
      <c r="K29" s="13">
        <v>329</v>
      </c>
      <c r="L29" s="14">
        <v>0.78896882494004794</v>
      </c>
      <c r="M29" s="30">
        <v>411</v>
      </c>
      <c r="N29" s="13">
        <v>469</v>
      </c>
      <c r="O29" s="14">
        <v>1.1411192214111923</v>
      </c>
      <c r="P29" s="13">
        <v>434</v>
      </c>
      <c r="Q29" s="14">
        <v>1.0559610705596107</v>
      </c>
      <c r="R29" s="13">
        <v>145</v>
      </c>
      <c r="S29" s="14">
        <v>0.49828178694158076</v>
      </c>
      <c r="T29" s="13">
        <v>560</v>
      </c>
      <c r="U29" s="14">
        <v>0.20209310718152293</v>
      </c>
    </row>
    <row r="30" spans="1:21" x14ac:dyDescent="0.2">
      <c r="A30" s="7" t="s">
        <v>34</v>
      </c>
      <c r="B30" s="29">
        <v>1359</v>
      </c>
      <c r="C30" s="8">
        <v>1271</v>
      </c>
      <c r="D30" s="9">
        <v>0.93524650478292859</v>
      </c>
      <c r="E30" s="8">
        <v>1314</v>
      </c>
      <c r="F30" s="10">
        <v>0.9668874172185431</v>
      </c>
      <c r="G30" s="11">
        <v>997</v>
      </c>
      <c r="H30" s="9">
        <v>0.73362766740250185</v>
      </c>
      <c r="I30" s="8">
        <v>1314</v>
      </c>
      <c r="J30" s="9">
        <v>0.9668874172185431</v>
      </c>
      <c r="K30" s="8">
        <v>1314</v>
      </c>
      <c r="L30" s="9">
        <v>0.9668874172185431</v>
      </c>
      <c r="M30" s="29">
        <v>1339</v>
      </c>
      <c r="N30" s="8">
        <v>1483</v>
      </c>
      <c r="O30" s="9">
        <v>1.1075429424943988</v>
      </c>
      <c r="P30" s="8">
        <v>1361</v>
      </c>
      <c r="Q30" s="9">
        <v>1.0164301717699775</v>
      </c>
      <c r="R30" s="8">
        <v>414</v>
      </c>
      <c r="S30" s="9">
        <v>1.2321428571428572</v>
      </c>
      <c r="T30" s="8">
        <v>4003</v>
      </c>
      <c r="U30" s="9">
        <v>1.4327129563350036</v>
      </c>
    </row>
    <row r="31" spans="1:21" x14ac:dyDescent="0.2">
      <c r="A31" s="12" t="s">
        <v>35</v>
      </c>
      <c r="B31" s="30">
        <v>699</v>
      </c>
      <c r="C31" s="13">
        <v>555</v>
      </c>
      <c r="D31" s="14">
        <v>0.79399141630901282</v>
      </c>
      <c r="E31" s="13">
        <v>554</v>
      </c>
      <c r="F31" s="15">
        <v>0.79256080114449212</v>
      </c>
      <c r="G31" s="16">
        <v>420</v>
      </c>
      <c r="H31" s="14">
        <v>0.60085836909871249</v>
      </c>
      <c r="I31" s="13">
        <v>554</v>
      </c>
      <c r="J31" s="14">
        <v>0.79256080114449212</v>
      </c>
      <c r="K31" s="13">
        <v>554</v>
      </c>
      <c r="L31" s="14">
        <v>0.79256080114449212</v>
      </c>
      <c r="M31" s="30">
        <v>684</v>
      </c>
      <c r="N31" s="13">
        <v>577</v>
      </c>
      <c r="O31" s="14">
        <v>0.8435672514619883</v>
      </c>
      <c r="P31" s="13">
        <v>546</v>
      </c>
      <c r="Q31" s="14">
        <v>0.79824561403508776</v>
      </c>
      <c r="R31" s="13">
        <v>229</v>
      </c>
      <c r="S31" s="14">
        <v>0.5388235294117647</v>
      </c>
      <c r="T31" s="13">
        <v>955</v>
      </c>
      <c r="U31" s="14">
        <v>0.25845737483085252</v>
      </c>
    </row>
    <row r="32" spans="1:21" x14ac:dyDescent="0.2">
      <c r="A32" s="7" t="s">
        <v>36</v>
      </c>
      <c r="B32" s="29">
        <v>825</v>
      </c>
      <c r="C32" s="8">
        <v>774</v>
      </c>
      <c r="D32" s="9">
        <v>0.93818181818181823</v>
      </c>
      <c r="E32" s="8">
        <v>774</v>
      </c>
      <c r="F32" s="10">
        <v>0.93818181818181823</v>
      </c>
      <c r="G32" s="11">
        <v>608</v>
      </c>
      <c r="H32" s="9">
        <v>0.73696969696969694</v>
      </c>
      <c r="I32" s="8">
        <v>774</v>
      </c>
      <c r="J32" s="9">
        <v>0.93818181818181823</v>
      </c>
      <c r="K32" s="8">
        <v>774</v>
      </c>
      <c r="L32" s="9">
        <v>0.93818181818181823</v>
      </c>
      <c r="M32" s="29">
        <v>811</v>
      </c>
      <c r="N32" s="8">
        <v>910</v>
      </c>
      <c r="O32" s="9">
        <v>1.1220715166461159</v>
      </c>
      <c r="P32" s="8">
        <v>843</v>
      </c>
      <c r="Q32" s="9">
        <v>1.0394574599260173</v>
      </c>
      <c r="R32" s="8">
        <v>277</v>
      </c>
      <c r="S32" s="9">
        <v>1.4734042553191489</v>
      </c>
      <c r="T32" s="8">
        <v>1464</v>
      </c>
      <c r="U32" s="9">
        <v>0.89981561155500922</v>
      </c>
    </row>
    <row r="33" spans="1:21" x14ac:dyDescent="0.2">
      <c r="A33" s="12" t="s">
        <v>37</v>
      </c>
      <c r="B33" s="30">
        <v>3441</v>
      </c>
      <c r="C33" s="13">
        <v>2388</v>
      </c>
      <c r="D33" s="14">
        <v>0.69398430688753265</v>
      </c>
      <c r="E33" s="13">
        <v>2391</v>
      </c>
      <c r="F33" s="15">
        <v>0.6948561464690497</v>
      </c>
      <c r="G33" s="16">
        <v>2715</v>
      </c>
      <c r="H33" s="14">
        <v>0.7890148212728858</v>
      </c>
      <c r="I33" s="13">
        <v>2391</v>
      </c>
      <c r="J33" s="14">
        <v>0.6948561464690497</v>
      </c>
      <c r="K33" s="13">
        <v>2391</v>
      </c>
      <c r="L33" s="14">
        <v>0.6948561464690497</v>
      </c>
      <c r="M33" s="30">
        <v>3403</v>
      </c>
      <c r="N33" s="13">
        <v>3314</v>
      </c>
      <c r="O33" s="14">
        <v>0.97384660593593886</v>
      </c>
      <c r="P33" s="13">
        <v>3150</v>
      </c>
      <c r="Q33" s="14">
        <v>0.92565383485160158</v>
      </c>
      <c r="R33" s="13">
        <v>1192</v>
      </c>
      <c r="S33" s="14">
        <v>0.56094117647058828</v>
      </c>
      <c r="T33" s="13">
        <v>4911</v>
      </c>
      <c r="U33" s="14">
        <v>0.18971644904581628</v>
      </c>
    </row>
    <row r="34" spans="1:21" x14ac:dyDescent="0.2">
      <c r="A34" s="7" t="s">
        <v>38</v>
      </c>
      <c r="B34" s="29">
        <v>117</v>
      </c>
      <c r="C34" s="8">
        <v>117</v>
      </c>
      <c r="D34" s="9">
        <v>1</v>
      </c>
      <c r="E34" s="8">
        <v>117</v>
      </c>
      <c r="F34" s="10">
        <v>1</v>
      </c>
      <c r="G34" s="11">
        <v>175</v>
      </c>
      <c r="H34" s="9">
        <v>1.4957264957264957</v>
      </c>
      <c r="I34" s="8">
        <v>117</v>
      </c>
      <c r="J34" s="9">
        <v>1</v>
      </c>
      <c r="K34" s="8">
        <v>116</v>
      </c>
      <c r="L34" s="9">
        <v>0.99145299145299148</v>
      </c>
      <c r="M34" s="29">
        <v>115</v>
      </c>
      <c r="N34" s="8">
        <v>242</v>
      </c>
      <c r="O34" s="9">
        <v>2.1043478260869564</v>
      </c>
      <c r="P34" s="8">
        <v>241</v>
      </c>
      <c r="Q34" s="9">
        <v>2.0956521739130434</v>
      </c>
      <c r="R34" s="8">
        <v>8</v>
      </c>
      <c r="S34" s="9">
        <v>3.7383177570093455E-2</v>
      </c>
      <c r="T34" s="8">
        <v>412</v>
      </c>
      <c r="U34" s="9">
        <v>0.24378698224852072</v>
      </c>
    </row>
    <row r="35" spans="1:21" ht="13.5" thickBot="1" x14ac:dyDescent="0.25">
      <c r="A35" s="2" t="s">
        <v>39</v>
      </c>
      <c r="B35" s="28">
        <v>3821</v>
      </c>
      <c r="C35" s="3">
        <v>3345</v>
      </c>
      <c r="D35" s="4">
        <v>0.87542528133996333</v>
      </c>
      <c r="E35" s="3">
        <v>3361</v>
      </c>
      <c r="F35" s="5">
        <v>0.87961266684114103</v>
      </c>
      <c r="G35" s="6">
        <v>2942</v>
      </c>
      <c r="H35" s="4">
        <v>0.76995550902904997</v>
      </c>
      <c r="I35" s="3">
        <v>3361</v>
      </c>
      <c r="J35" s="4">
        <v>0.87961266684114103</v>
      </c>
      <c r="K35" s="3">
        <v>3362</v>
      </c>
      <c r="L35" s="4">
        <v>0.87987437843496463</v>
      </c>
      <c r="M35" s="28">
        <v>3818</v>
      </c>
      <c r="N35" s="3">
        <v>3378</v>
      </c>
      <c r="O35" s="4">
        <v>0.88475641697223673</v>
      </c>
      <c r="P35" s="3">
        <v>3199</v>
      </c>
      <c r="Q35" s="4">
        <v>0.83787323205866948</v>
      </c>
      <c r="R35" s="3">
        <v>1573</v>
      </c>
      <c r="S35" s="4">
        <v>0.70760233918128657</v>
      </c>
      <c r="T35" s="3">
        <v>4627</v>
      </c>
      <c r="U35" s="4">
        <v>0.17314672753807581</v>
      </c>
    </row>
    <row r="36" spans="1:21" x14ac:dyDescent="0.2">
      <c r="A36" s="7" t="s">
        <v>41</v>
      </c>
      <c r="B36" s="29">
        <v>478</v>
      </c>
      <c r="C36" s="8">
        <v>398</v>
      </c>
      <c r="D36" s="9">
        <v>0.83263598326359833</v>
      </c>
      <c r="E36" s="8">
        <v>404</v>
      </c>
      <c r="F36" s="10">
        <v>0.84518828451882844</v>
      </c>
      <c r="G36" s="11">
        <v>270</v>
      </c>
      <c r="H36" s="9">
        <v>0.56485355648535562</v>
      </c>
      <c r="I36" s="8">
        <v>404</v>
      </c>
      <c r="J36" s="9">
        <v>0.84518828451882844</v>
      </c>
      <c r="K36" s="8">
        <v>404</v>
      </c>
      <c r="L36" s="9">
        <v>0.84518828451882844</v>
      </c>
      <c r="M36" s="29">
        <v>476</v>
      </c>
      <c r="N36" s="8">
        <v>431</v>
      </c>
      <c r="O36" s="9">
        <v>0.90546218487394958</v>
      </c>
      <c r="P36" s="8">
        <v>405</v>
      </c>
      <c r="Q36" s="9">
        <v>0.85084033613445376</v>
      </c>
      <c r="R36" s="8">
        <v>81</v>
      </c>
      <c r="S36" s="9">
        <v>0.46285714285714286</v>
      </c>
      <c r="T36" s="8">
        <v>742</v>
      </c>
      <c r="U36" s="9">
        <v>0.34640522875816993</v>
      </c>
    </row>
    <row r="37" spans="1:21" x14ac:dyDescent="0.2">
      <c r="A37" s="12" t="s">
        <v>42</v>
      </c>
      <c r="B37" s="30">
        <v>321</v>
      </c>
      <c r="C37" s="13">
        <v>291</v>
      </c>
      <c r="D37" s="14">
        <v>0.90654205607476634</v>
      </c>
      <c r="E37" s="13">
        <v>292</v>
      </c>
      <c r="F37" s="15">
        <v>0.90965732087227413</v>
      </c>
      <c r="G37" s="16">
        <v>222</v>
      </c>
      <c r="H37" s="14">
        <v>0.69158878504672894</v>
      </c>
      <c r="I37" s="13">
        <v>292</v>
      </c>
      <c r="J37" s="14">
        <v>0.90965732087227413</v>
      </c>
      <c r="K37" s="13">
        <v>293</v>
      </c>
      <c r="L37" s="14">
        <v>0.91277258566978192</v>
      </c>
      <c r="M37" s="30">
        <v>322</v>
      </c>
      <c r="N37" s="13">
        <v>317</v>
      </c>
      <c r="O37" s="14">
        <v>0.98447204968944102</v>
      </c>
      <c r="P37" s="13">
        <v>243</v>
      </c>
      <c r="Q37" s="14">
        <v>0.75465838509316774</v>
      </c>
      <c r="R37" s="13">
        <v>99</v>
      </c>
      <c r="S37" s="14">
        <v>0.28779069767441862</v>
      </c>
      <c r="T37" s="13">
        <v>364</v>
      </c>
      <c r="U37" s="14">
        <v>0.10562971561230412</v>
      </c>
    </row>
    <row r="38" spans="1:21" x14ac:dyDescent="0.2">
      <c r="A38" s="7" t="s">
        <v>43</v>
      </c>
      <c r="B38" s="29">
        <v>169</v>
      </c>
      <c r="C38" s="8">
        <v>162</v>
      </c>
      <c r="D38" s="9">
        <v>0.95857988165680474</v>
      </c>
      <c r="E38" s="8">
        <v>163</v>
      </c>
      <c r="F38" s="10">
        <v>0.96449704142011838</v>
      </c>
      <c r="G38" s="11">
        <v>86</v>
      </c>
      <c r="H38" s="9">
        <v>0.50887573964497046</v>
      </c>
      <c r="I38" s="8">
        <v>163</v>
      </c>
      <c r="J38" s="9">
        <v>0.96449704142011838</v>
      </c>
      <c r="K38" s="8">
        <v>163</v>
      </c>
      <c r="L38" s="9">
        <v>0.96449704142011838</v>
      </c>
      <c r="M38" s="29">
        <v>171</v>
      </c>
      <c r="N38" s="8">
        <v>135</v>
      </c>
      <c r="O38" s="9">
        <v>0.78947368421052633</v>
      </c>
      <c r="P38" s="8">
        <v>135</v>
      </c>
      <c r="Q38" s="9">
        <v>0.78947368421052633</v>
      </c>
      <c r="R38" s="8">
        <v>94</v>
      </c>
      <c r="S38" s="9">
        <v>1.4461538461538461</v>
      </c>
      <c r="T38" s="8">
        <v>578</v>
      </c>
      <c r="U38" s="9">
        <v>0.6020833333333333</v>
      </c>
    </row>
    <row r="39" spans="1:21" x14ac:dyDescent="0.2">
      <c r="A39" s="12" t="s">
        <v>44</v>
      </c>
      <c r="B39" s="30">
        <v>524</v>
      </c>
      <c r="C39" s="13">
        <v>372</v>
      </c>
      <c r="D39" s="14">
        <v>0.70992366412213737</v>
      </c>
      <c r="E39" s="13">
        <v>379</v>
      </c>
      <c r="F39" s="15">
        <v>0.72328244274809161</v>
      </c>
      <c r="G39" s="16">
        <v>379</v>
      </c>
      <c r="H39" s="14">
        <v>0.72328244274809161</v>
      </c>
      <c r="I39" s="13">
        <v>379</v>
      </c>
      <c r="J39" s="14">
        <v>0.72328244274809161</v>
      </c>
      <c r="K39" s="13">
        <v>379</v>
      </c>
      <c r="L39" s="14">
        <v>0.72328244274809161</v>
      </c>
      <c r="M39" s="30">
        <v>526</v>
      </c>
      <c r="N39" s="13">
        <v>503</v>
      </c>
      <c r="O39" s="14">
        <v>0.95627376425855515</v>
      </c>
      <c r="P39" s="13">
        <v>452</v>
      </c>
      <c r="Q39" s="14">
        <v>0.85931558935361219</v>
      </c>
      <c r="R39" s="13">
        <v>75</v>
      </c>
      <c r="S39" s="14">
        <v>0.78125</v>
      </c>
      <c r="T39" s="13">
        <v>364</v>
      </c>
      <c r="U39" s="14">
        <v>0.27063197026022306</v>
      </c>
    </row>
    <row r="40" spans="1:21" x14ac:dyDescent="0.2">
      <c r="A40" s="7" t="s">
        <v>45</v>
      </c>
      <c r="B40" s="29">
        <v>389</v>
      </c>
      <c r="C40" s="8">
        <v>348</v>
      </c>
      <c r="D40" s="9">
        <v>0.8946015424164524</v>
      </c>
      <c r="E40" s="8">
        <v>348</v>
      </c>
      <c r="F40" s="10">
        <v>0.8946015424164524</v>
      </c>
      <c r="G40" s="11">
        <v>202</v>
      </c>
      <c r="H40" s="9">
        <v>0.51928020565552702</v>
      </c>
      <c r="I40" s="8">
        <v>348</v>
      </c>
      <c r="J40" s="9">
        <v>0.8946015424164524</v>
      </c>
      <c r="K40" s="8">
        <v>348</v>
      </c>
      <c r="L40" s="9">
        <v>0.8946015424164524</v>
      </c>
      <c r="M40" s="29">
        <v>385</v>
      </c>
      <c r="N40" s="8">
        <v>326</v>
      </c>
      <c r="O40" s="9">
        <v>0.8467532467532467</v>
      </c>
      <c r="P40" s="8">
        <v>303</v>
      </c>
      <c r="Q40" s="9">
        <v>0.78701298701298705</v>
      </c>
      <c r="R40" s="8">
        <v>74</v>
      </c>
      <c r="S40" s="9">
        <v>0.75510204081632648</v>
      </c>
      <c r="T40" s="8">
        <v>393</v>
      </c>
      <c r="U40" s="9">
        <v>0.30207532667179093</v>
      </c>
    </row>
    <row r="41" spans="1:21" x14ac:dyDescent="0.2">
      <c r="A41" s="12" t="s">
        <v>46</v>
      </c>
      <c r="B41" s="30">
        <v>229</v>
      </c>
      <c r="C41" s="13">
        <v>184</v>
      </c>
      <c r="D41" s="14">
        <v>0.80349344978165937</v>
      </c>
      <c r="E41" s="13">
        <v>184</v>
      </c>
      <c r="F41" s="15">
        <v>0.80349344978165937</v>
      </c>
      <c r="G41" s="16">
        <v>70</v>
      </c>
      <c r="H41" s="14">
        <v>0.3056768558951965</v>
      </c>
      <c r="I41" s="13">
        <v>184</v>
      </c>
      <c r="J41" s="14">
        <v>0.80349344978165937</v>
      </c>
      <c r="K41" s="13">
        <v>184</v>
      </c>
      <c r="L41" s="14">
        <v>0.80349344978165937</v>
      </c>
      <c r="M41" s="30">
        <v>230</v>
      </c>
      <c r="N41" s="13">
        <v>182</v>
      </c>
      <c r="O41" s="14">
        <v>0.79130434782608694</v>
      </c>
      <c r="P41" s="13">
        <v>183</v>
      </c>
      <c r="Q41" s="14">
        <v>0.79565217391304344</v>
      </c>
      <c r="R41" s="13">
        <v>72</v>
      </c>
      <c r="S41" s="14">
        <v>0.56692913385826771</v>
      </c>
      <c r="T41" s="13">
        <v>632</v>
      </c>
      <c r="U41" s="14">
        <v>0.37753882915173237</v>
      </c>
    </row>
    <row r="42" spans="1:21" x14ac:dyDescent="0.2">
      <c r="A42" s="7" t="s">
        <v>47</v>
      </c>
      <c r="B42" s="29">
        <v>838</v>
      </c>
      <c r="C42" s="8">
        <v>803</v>
      </c>
      <c r="D42" s="9">
        <v>0.9582338902147971</v>
      </c>
      <c r="E42" s="8">
        <v>803</v>
      </c>
      <c r="F42" s="10">
        <v>0.9582338902147971</v>
      </c>
      <c r="G42" s="11">
        <v>420</v>
      </c>
      <c r="H42" s="9">
        <v>0.50119331742243434</v>
      </c>
      <c r="I42" s="8">
        <v>803</v>
      </c>
      <c r="J42" s="9">
        <v>0.9582338902147971</v>
      </c>
      <c r="K42" s="8">
        <v>803</v>
      </c>
      <c r="L42" s="9">
        <v>0.9582338902147971</v>
      </c>
      <c r="M42" s="29">
        <v>838</v>
      </c>
      <c r="N42" s="8">
        <v>709</v>
      </c>
      <c r="O42" s="9">
        <v>0.84606205250596656</v>
      </c>
      <c r="P42" s="8">
        <v>711</v>
      </c>
      <c r="Q42" s="9">
        <v>0.84844868735083534</v>
      </c>
      <c r="R42" s="8">
        <v>593</v>
      </c>
      <c r="S42" s="9">
        <v>0.67005649717514126</v>
      </c>
      <c r="T42" s="8">
        <v>783</v>
      </c>
      <c r="U42" s="9">
        <v>7.5281222959330832E-2</v>
      </c>
    </row>
    <row r="43" spans="1:21" x14ac:dyDescent="0.2">
      <c r="A43" s="12" t="s">
        <v>48</v>
      </c>
      <c r="B43" s="30">
        <v>254</v>
      </c>
      <c r="C43" s="13">
        <v>243</v>
      </c>
      <c r="D43" s="14">
        <v>0.95669291338582674</v>
      </c>
      <c r="E43" s="13">
        <v>244</v>
      </c>
      <c r="F43" s="15">
        <v>0.96062992125984248</v>
      </c>
      <c r="G43" s="16">
        <v>134</v>
      </c>
      <c r="H43" s="14">
        <v>0.52755905511811019</v>
      </c>
      <c r="I43" s="13">
        <v>244</v>
      </c>
      <c r="J43" s="14">
        <v>0.96062992125984248</v>
      </c>
      <c r="K43" s="13">
        <v>244</v>
      </c>
      <c r="L43" s="14">
        <v>0.96062992125984248</v>
      </c>
      <c r="M43" s="30">
        <v>253</v>
      </c>
      <c r="N43" s="13">
        <v>248</v>
      </c>
      <c r="O43" s="14">
        <v>0.98023715415019763</v>
      </c>
      <c r="P43" s="13">
        <v>237</v>
      </c>
      <c r="Q43" s="14">
        <v>0.93675889328063244</v>
      </c>
      <c r="R43" s="13">
        <v>65</v>
      </c>
      <c r="S43" s="14">
        <v>0.24163568773234201</v>
      </c>
      <c r="T43" s="13">
        <v>338</v>
      </c>
      <c r="U43" s="14">
        <v>9.8312972658522402E-2</v>
      </c>
    </row>
    <row r="44" spans="1:21" x14ac:dyDescent="0.2">
      <c r="A44" s="7" t="s">
        <v>49</v>
      </c>
      <c r="B44" s="29">
        <v>200</v>
      </c>
      <c r="C44" s="8">
        <v>162</v>
      </c>
      <c r="D44" s="9">
        <v>0.81</v>
      </c>
      <c r="E44" s="8">
        <v>162</v>
      </c>
      <c r="F44" s="10">
        <v>0.81</v>
      </c>
      <c r="G44" s="11">
        <v>81</v>
      </c>
      <c r="H44" s="9">
        <v>0.40500000000000003</v>
      </c>
      <c r="I44" s="8">
        <v>162</v>
      </c>
      <c r="J44" s="9">
        <v>0.81</v>
      </c>
      <c r="K44" s="8">
        <v>162</v>
      </c>
      <c r="L44" s="9">
        <v>0.81</v>
      </c>
      <c r="M44" s="29">
        <v>198</v>
      </c>
      <c r="N44" s="8">
        <v>143</v>
      </c>
      <c r="O44" s="9">
        <v>0.72222222222222221</v>
      </c>
      <c r="P44" s="8">
        <v>146</v>
      </c>
      <c r="Q44" s="9">
        <v>0.73737373737373735</v>
      </c>
      <c r="R44" s="8">
        <v>39</v>
      </c>
      <c r="S44" s="9">
        <v>0.43333333333333335</v>
      </c>
      <c r="T44" s="8">
        <v>113</v>
      </c>
      <c r="U44" s="9">
        <v>0.11625514403292181</v>
      </c>
    </row>
    <row r="45" spans="1:21" x14ac:dyDescent="0.2">
      <c r="A45" s="12" t="s">
        <v>40</v>
      </c>
      <c r="B45" s="30">
        <v>419</v>
      </c>
      <c r="C45" s="13">
        <v>382</v>
      </c>
      <c r="D45" s="14">
        <v>0.91169451073985686</v>
      </c>
      <c r="E45" s="13">
        <v>382</v>
      </c>
      <c r="F45" s="15">
        <v>0.91169451073985686</v>
      </c>
      <c r="G45" s="16">
        <v>1078</v>
      </c>
      <c r="H45" s="14">
        <v>2.5727923627684963</v>
      </c>
      <c r="I45" s="13">
        <v>382</v>
      </c>
      <c r="J45" s="14">
        <v>0.91169451073985686</v>
      </c>
      <c r="K45" s="13">
        <v>382</v>
      </c>
      <c r="L45" s="14">
        <v>0.91169451073985686</v>
      </c>
      <c r="M45" s="30">
        <v>419</v>
      </c>
      <c r="N45" s="13">
        <v>384</v>
      </c>
      <c r="O45" s="14">
        <v>0.91646778042959431</v>
      </c>
      <c r="P45" s="13">
        <v>384</v>
      </c>
      <c r="Q45" s="14">
        <v>0.91646778042959431</v>
      </c>
      <c r="R45" s="13">
        <v>381</v>
      </c>
      <c r="S45" s="14">
        <v>5.1486486486486482</v>
      </c>
      <c r="T45" s="13">
        <v>320</v>
      </c>
      <c r="U45" s="14">
        <v>0.3065134099616858</v>
      </c>
    </row>
    <row r="46" spans="1:21" ht="13.5" thickBot="1" x14ac:dyDescent="0.25">
      <c r="A46" s="2" t="s">
        <v>50</v>
      </c>
      <c r="B46" s="28">
        <v>4381</v>
      </c>
      <c r="C46" s="3">
        <v>3232</v>
      </c>
      <c r="D46" s="4">
        <v>0.73773111161835192</v>
      </c>
      <c r="E46" s="3">
        <v>3295</v>
      </c>
      <c r="F46" s="5">
        <v>0.75211139009358596</v>
      </c>
      <c r="G46" s="6">
        <v>2968</v>
      </c>
      <c r="H46" s="4">
        <v>0.67747089705546681</v>
      </c>
      <c r="I46" s="3">
        <v>3264</v>
      </c>
      <c r="J46" s="4">
        <v>0.74503538005021686</v>
      </c>
      <c r="K46" s="3">
        <v>3265</v>
      </c>
      <c r="L46" s="4">
        <v>0.74526363843871257</v>
      </c>
      <c r="M46" s="28">
        <v>4343</v>
      </c>
      <c r="N46" s="3">
        <v>3626</v>
      </c>
      <c r="O46" s="4">
        <v>0.8349067464886023</v>
      </c>
      <c r="P46" s="3">
        <v>3174</v>
      </c>
      <c r="Q46" s="4">
        <v>0.73083122265714939</v>
      </c>
      <c r="R46" s="3">
        <v>419</v>
      </c>
      <c r="S46" s="4">
        <v>0.3138576779026217</v>
      </c>
      <c r="T46" s="3">
        <v>5917</v>
      </c>
      <c r="U46" s="4">
        <v>0.39367930805056556</v>
      </c>
    </row>
    <row r="47" spans="1:21" x14ac:dyDescent="0.2">
      <c r="A47" s="7" t="s">
        <v>52</v>
      </c>
      <c r="B47" s="29">
        <v>41</v>
      </c>
      <c r="C47" s="8">
        <v>25</v>
      </c>
      <c r="D47" s="9">
        <v>0.6097560975609756</v>
      </c>
      <c r="E47" s="8">
        <v>25</v>
      </c>
      <c r="F47" s="10">
        <v>0.6097560975609756</v>
      </c>
      <c r="G47" s="11">
        <v>17</v>
      </c>
      <c r="H47" s="9">
        <v>0.41463414634146339</v>
      </c>
      <c r="I47" s="8">
        <v>25</v>
      </c>
      <c r="J47" s="9">
        <v>0.6097560975609756</v>
      </c>
      <c r="K47" s="8">
        <v>25</v>
      </c>
      <c r="L47" s="9">
        <v>0.6097560975609756</v>
      </c>
      <c r="M47" s="29">
        <v>41</v>
      </c>
      <c r="N47" s="8">
        <v>17</v>
      </c>
      <c r="O47" s="9">
        <v>0.41463414634146339</v>
      </c>
      <c r="P47" s="8">
        <v>18</v>
      </c>
      <c r="Q47" s="9">
        <v>0.43902439024390244</v>
      </c>
      <c r="R47" s="8">
        <v>2</v>
      </c>
      <c r="S47" s="9">
        <v>0.5</v>
      </c>
      <c r="T47" s="8">
        <v>3</v>
      </c>
      <c r="U47" s="9">
        <v>3.8461538461538464E-2</v>
      </c>
    </row>
    <row r="48" spans="1:21" x14ac:dyDescent="0.2">
      <c r="A48" s="12" t="s">
        <v>51</v>
      </c>
      <c r="B48" s="30">
        <v>497</v>
      </c>
      <c r="C48" s="13">
        <v>370</v>
      </c>
      <c r="D48" s="14">
        <v>0.74446680080482897</v>
      </c>
      <c r="E48" s="13">
        <v>372</v>
      </c>
      <c r="F48" s="15">
        <v>0.74849094567404428</v>
      </c>
      <c r="G48" s="16">
        <v>975</v>
      </c>
      <c r="H48" s="14">
        <v>1.9617706237424548</v>
      </c>
      <c r="I48" s="13">
        <v>372</v>
      </c>
      <c r="J48" s="14">
        <v>0.74849094567404428</v>
      </c>
      <c r="K48" s="13">
        <v>372</v>
      </c>
      <c r="L48" s="14">
        <v>0.74849094567404428</v>
      </c>
      <c r="M48" s="30">
        <v>498</v>
      </c>
      <c r="N48" s="13">
        <v>385</v>
      </c>
      <c r="O48" s="14">
        <v>0.7730923694779116</v>
      </c>
      <c r="P48" s="13">
        <v>334</v>
      </c>
      <c r="Q48" s="14">
        <v>0.67068273092369479</v>
      </c>
      <c r="R48" s="13">
        <v>25</v>
      </c>
      <c r="S48" s="14">
        <v>0.36764705882352944</v>
      </c>
      <c r="T48" s="13">
        <v>160</v>
      </c>
      <c r="U48" s="14">
        <v>0.18306636155606407</v>
      </c>
    </row>
    <row r="49" spans="1:21" x14ac:dyDescent="0.2">
      <c r="A49" s="7" t="s">
        <v>53</v>
      </c>
      <c r="B49" s="29">
        <v>165</v>
      </c>
      <c r="C49" s="8">
        <v>139</v>
      </c>
      <c r="D49" s="9">
        <v>0.84242424242424241</v>
      </c>
      <c r="E49" s="8">
        <v>140</v>
      </c>
      <c r="F49" s="10">
        <v>0.84848484848484851</v>
      </c>
      <c r="G49" s="11">
        <v>61</v>
      </c>
      <c r="H49" s="9">
        <v>0.36969696969696969</v>
      </c>
      <c r="I49" s="8">
        <v>140</v>
      </c>
      <c r="J49" s="9">
        <v>0.84848484848484851</v>
      </c>
      <c r="K49" s="8">
        <v>140</v>
      </c>
      <c r="L49" s="9">
        <v>0.84848484848484851</v>
      </c>
      <c r="M49" s="29">
        <v>164</v>
      </c>
      <c r="N49" s="8">
        <v>147</v>
      </c>
      <c r="O49" s="9">
        <v>0.89634146341463417</v>
      </c>
      <c r="P49" s="8">
        <v>124</v>
      </c>
      <c r="Q49" s="9">
        <v>0.75609756097560976</v>
      </c>
      <c r="R49" s="8">
        <v>6</v>
      </c>
      <c r="S49" s="9">
        <v>0.10714285714285714</v>
      </c>
      <c r="T49" s="8">
        <v>99</v>
      </c>
      <c r="U49" s="9">
        <v>0.16894197952218429</v>
      </c>
    </row>
    <row r="50" spans="1:21" x14ac:dyDescent="0.2">
      <c r="A50" s="12" t="s">
        <v>54</v>
      </c>
      <c r="B50" s="30">
        <v>95</v>
      </c>
      <c r="C50" s="13">
        <v>49</v>
      </c>
      <c r="D50" s="14">
        <v>0.51578947368421058</v>
      </c>
      <c r="E50" s="13">
        <v>53</v>
      </c>
      <c r="F50" s="15">
        <v>0.55789473684210522</v>
      </c>
      <c r="G50" s="16">
        <v>34</v>
      </c>
      <c r="H50" s="14">
        <v>0.35789473684210527</v>
      </c>
      <c r="I50" s="13">
        <v>49</v>
      </c>
      <c r="J50" s="14">
        <v>0.51578947368421058</v>
      </c>
      <c r="K50" s="13">
        <v>51</v>
      </c>
      <c r="L50" s="14">
        <v>0.5368421052631579</v>
      </c>
      <c r="M50" s="30">
        <v>95</v>
      </c>
      <c r="N50" s="13">
        <v>56</v>
      </c>
      <c r="O50" s="14">
        <v>0.58947368421052626</v>
      </c>
      <c r="P50" s="13">
        <v>56</v>
      </c>
      <c r="Q50" s="14">
        <v>0.58947368421052626</v>
      </c>
      <c r="R50" s="13">
        <v>17</v>
      </c>
      <c r="S50" s="14">
        <v>1.7</v>
      </c>
      <c r="T50" s="13">
        <v>203</v>
      </c>
      <c r="U50" s="14">
        <v>1.4926470588235294</v>
      </c>
    </row>
    <row r="51" spans="1:21" x14ac:dyDescent="0.2">
      <c r="A51" s="7" t="s">
        <v>55</v>
      </c>
      <c r="B51" s="29">
        <v>152</v>
      </c>
      <c r="C51" s="8">
        <v>137</v>
      </c>
      <c r="D51" s="9">
        <v>0.90131578947368418</v>
      </c>
      <c r="E51" s="8">
        <v>135</v>
      </c>
      <c r="F51" s="10">
        <v>0.88815789473684215</v>
      </c>
      <c r="G51" s="11">
        <v>73</v>
      </c>
      <c r="H51" s="9">
        <v>0.48026315789473684</v>
      </c>
      <c r="I51" s="8">
        <v>137</v>
      </c>
      <c r="J51" s="9">
        <v>0.90131578947368418</v>
      </c>
      <c r="K51" s="8">
        <v>137</v>
      </c>
      <c r="L51" s="9">
        <v>0.90131578947368418</v>
      </c>
      <c r="M51" s="29">
        <v>150</v>
      </c>
      <c r="N51" s="8">
        <v>137</v>
      </c>
      <c r="O51" s="9">
        <v>0.91333333333333333</v>
      </c>
      <c r="P51" s="8">
        <v>135</v>
      </c>
      <c r="Q51" s="9">
        <v>0.9</v>
      </c>
      <c r="R51" s="8">
        <v>4</v>
      </c>
      <c r="S51" s="9">
        <v>7.8431372549019607E-2</v>
      </c>
      <c r="T51" s="8">
        <v>63</v>
      </c>
      <c r="U51" s="9">
        <v>0.1125</v>
      </c>
    </row>
    <row r="52" spans="1:21" x14ac:dyDescent="0.2">
      <c r="A52" s="12" t="s">
        <v>113</v>
      </c>
      <c r="B52" s="30">
        <v>203</v>
      </c>
      <c r="C52" s="13">
        <v>167</v>
      </c>
      <c r="D52" s="14">
        <v>0.82266009852216748</v>
      </c>
      <c r="E52" s="13">
        <v>169</v>
      </c>
      <c r="F52" s="15">
        <v>0.83251231527093594</v>
      </c>
      <c r="G52" s="16">
        <v>106</v>
      </c>
      <c r="H52" s="14">
        <v>0.52216748768472909</v>
      </c>
      <c r="I52" s="13">
        <v>169</v>
      </c>
      <c r="J52" s="14">
        <v>0.83251231527093594</v>
      </c>
      <c r="K52" s="13">
        <v>169</v>
      </c>
      <c r="L52" s="14">
        <v>0.83251231527093594</v>
      </c>
      <c r="M52" s="30">
        <v>199</v>
      </c>
      <c r="N52" s="13">
        <v>168</v>
      </c>
      <c r="O52" s="14">
        <v>0.84422110552763818</v>
      </c>
      <c r="P52" s="13">
        <v>142</v>
      </c>
      <c r="Q52" s="14">
        <v>0.71356783919597988</v>
      </c>
      <c r="R52" s="13">
        <v>30</v>
      </c>
      <c r="S52" s="14">
        <v>1.875</v>
      </c>
      <c r="T52" s="13">
        <v>234</v>
      </c>
      <c r="U52" s="14">
        <v>1.5294117647058822</v>
      </c>
    </row>
    <row r="53" spans="1:21" x14ac:dyDescent="0.2">
      <c r="A53" s="7" t="s">
        <v>56</v>
      </c>
      <c r="B53" s="29">
        <v>374</v>
      </c>
      <c r="C53" s="8">
        <v>239</v>
      </c>
      <c r="D53" s="9">
        <v>0.63903743315508021</v>
      </c>
      <c r="E53" s="8">
        <v>244</v>
      </c>
      <c r="F53" s="10">
        <v>0.65240641711229952</v>
      </c>
      <c r="G53" s="11">
        <v>130</v>
      </c>
      <c r="H53" s="9">
        <v>0.34759358288770054</v>
      </c>
      <c r="I53" s="8">
        <v>244</v>
      </c>
      <c r="J53" s="9">
        <v>0.65240641711229952</v>
      </c>
      <c r="K53" s="8">
        <v>244</v>
      </c>
      <c r="L53" s="9">
        <v>0.65240641711229952</v>
      </c>
      <c r="M53" s="29">
        <v>372</v>
      </c>
      <c r="N53" s="8">
        <v>260</v>
      </c>
      <c r="O53" s="9">
        <v>0.69892473118279574</v>
      </c>
      <c r="P53" s="8">
        <v>233</v>
      </c>
      <c r="Q53" s="9">
        <v>0.62634408602150538</v>
      </c>
      <c r="R53" s="8">
        <v>40</v>
      </c>
      <c r="S53" s="9">
        <v>0.19801980198019803</v>
      </c>
      <c r="T53" s="8">
        <v>382</v>
      </c>
      <c r="U53" s="9">
        <v>0.19109554777388693</v>
      </c>
    </row>
    <row r="54" spans="1:21" x14ac:dyDescent="0.2">
      <c r="A54" s="12" t="s">
        <v>57</v>
      </c>
      <c r="B54" s="30">
        <v>637</v>
      </c>
      <c r="C54" s="13">
        <v>470</v>
      </c>
      <c r="D54" s="14">
        <v>0.73783359497645207</v>
      </c>
      <c r="E54" s="13">
        <v>533</v>
      </c>
      <c r="F54" s="15">
        <v>0.83673469387755106</v>
      </c>
      <c r="G54" s="16">
        <v>486</v>
      </c>
      <c r="H54" s="14">
        <v>0.76295133437990581</v>
      </c>
      <c r="I54" s="13">
        <v>479</v>
      </c>
      <c r="J54" s="14">
        <v>0.75196232339089486</v>
      </c>
      <c r="K54" s="13">
        <v>478</v>
      </c>
      <c r="L54" s="14">
        <v>0.75039246467817899</v>
      </c>
      <c r="M54" s="30">
        <v>619</v>
      </c>
      <c r="N54" s="13">
        <v>649</v>
      </c>
      <c r="O54" s="14">
        <v>1.048465266558966</v>
      </c>
      <c r="P54" s="13">
        <v>487</v>
      </c>
      <c r="Q54" s="14">
        <v>0.78675282714054928</v>
      </c>
      <c r="R54" s="13">
        <v>52</v>
      </c>
      <c r="S54" s="14">
        <v>0.15476190476190477</v>
      </c>
      <c r="T54" s="13">
        <v>1506</v>
      </c>
      <c r="U54" s="14">
        <v>0.43003997715591091</v>
      </c>
    </row>
    <row r="55" spans="1:21" x14ac:dyDescent="0.2">
      <c r="A55" s="7" t="s">
        <v>58</v>
      </c>
      <c r="B55" s="29">
        <v>243</v>
      </c>
      <c r="C55" s="8">
        <v>178</v>
      </c>
      <c r="D55" s="9">
        <v>0.73251028806584362</v>
      </c>
      <c r="E55" s="8">
        <v>178</v>
      </c>
      <c r="F55" s="10">
        <v>0.73251028806584362</v>
      </c>
      <c r="G55" s="11">
        <v>89</v>
      </c>
      <c r="H55" s="9">
        <v>0.36625514403292181</v>
      </c>
      <c r="I55" s="8">
        <v>178</v>
      </c>
      <c r="J55" s="9">
        <v>0.73251028806584362</v>
      </c>
      <c r="K55" s="8">
        <v>178</v>
      </c>
      <c r="L55" s="9">
        <v>0.73251028806584362</v>
      </c>
      <c r="M55" s="29">
        <v>241</v>
      </c>
      <c r="N55" s="8">
        <v>171</v>
      </c>
      <c r="O55" s="9">
        <v>0.70954356846473032</v>
      </c>
      <c r="P55" s="8">
        <v>171</v>
      </c>
      <c r="Q55" s="9">
        <v>0.70954356846473032</v>
      </c>
      <c r="R55" s="8">
        <v>53</v>
      </c>
      <c r="S55" s="9">
        <v>1.8275862068965518</v>
      </c>
      <c r="T55" s="8">
        <v>319</v>
      </c>
      <c r="U55" s="9">
        <v>0.73842592592592593</v>
      </c>
    </row>
    <row r="56" spans="1:21" x14ac:dyDescent="0.2">
      <c r="A56" s="12" t="s">
        <v>59</v>
      </c>
      <c r="B56" s="30">
        <v>441</v>
      </c>
      <c r="C56" s="13">
        <v>311</v>
      </c>
      <c r="D56" s="14">
        <v>0.70521541950113376</v>
      </c>
      <c r="E56" s="13">
        <v>297</v>
      </c>
      <c r="F56" s="15">
        <v>0.67346938775510201</v>
      </c>
      <c r="G56" s="16">
        <v>283</v>
      </c>
      <c r="H56" s="14">
        <v>0.64172335600907027</v>
      </c>
      <c r="I56" s="13">
        <v>322</v>
      </c>
      <c r="J56" s="14">
        <v>0.73015873015873012</v>
      </c>
      <c r="K56" s="13">
        <v>322</v>
      </c>
      <c r="L56" s="14">
        <v>0.73015873015873012</v>
      </c>
      <c r="M56" s="30">
        <v>437</v>
      </c>
      <c r="N56" s="13">
        <v>397</v>
      </c>
      <c r="O56" s="14">
        <v>0.90846681922196793</v>
      </c>
      <c r="P56" s="13">
        <v>281</v>
      </c>
      <c r="Q56" s="14">
        <v>0.6430205949656751</v>
      </c>
      <c r="R56" s="13">
        <v>23</v>
      </c>
      <c r="S56" s="14">
        <v>0.14743589743589744</v>
      </c>
      <c r="T56" s="13">
        <v>886</v>
      </c>
      <c r="U56" s="14">
        <v>0.49469570072585151</v>
      </c>
    </row>
    <row r="57" spans="1:21" x14ac:dyDescent="0.2">
      <c r="A57" s="7" t="s">
        <v>60</v>
      </c>
      <c r="B57" s="29">
        <v>81</v>
      </c>
      <c r="C57" s="8">
        <v>71</v>
      </c>
      <c r="D57" s="9">
        <v>0.87654320987654322</v>
      </c>
      <c r="E57" s="8">
        <v>73</v>
      </c>
      <c r="F57" s="10">
        <v>0.90123456790123457</v>
      </c>
      <c r="G57" s="11">
        <v>26</v>
      </c>
      <c r="H57" s="9">
        <v>0.32098765432098764</v>
      </c>
      <c r="I57" s="8">
        <v>73</v>
      </c>
      <c r="J57" s="9">
        <v>0.90123456790123457</v>
      </c>
      <c r="K57" s="8">
        <v>73</v>
      </c>
      <c r="L57" s="9">
        <v>0.90123456790123457</v>
      </c>
      <c r="M57" s="29">
        <v>81</v>
      </c>
      <c r="N57" s="8">
        <v>73</v>
      </c>
      <c r="O57" s="9">
        <v>0.90123456790123457</v>
      </c>
      <c r="P57" s="8">
        <v>73</v>
      </c>
      <c r="Q57" s="9">
        <v>0.90123456790123457</v>
      </c>
      <c r="R57" s="8">
        <v>6</v>
      </c>
      <c r="S57" s="9">
        <v>0.15384615384615385</v>
      </c>
      <c r="T57" s="8">
        <v>68</v>
      </c>
      <c r="U57" s="9">
        <v>0.12523020257826889</v>
      </c>
    </row>
    <row r="58" spans="1:21" x14ac:dyDescent="0.2">
      <c r="A58" s="12" t="s">
        <v>61</v>
      </c>
      <c r="B58" s="30">
        <v>131</v>
      </c>
      <c r="C58" s="13">
        <v>76</v>
      </c>
      <c r="D58" s="14">
        <v>0.58015267175572516</v>
      </c>
      <c r="E58" s="13">
        <v>76</v>
      </c>
      <c r="F58" s="15">
        <v>0.58015267175572516</v>
      </c>
      <c r="G58" s="16">
        <v>37</v>
      </c>
      <c r="H58" s="14">
        <v>0.28244274809160308</v>
      </c>
      <c r="I58" s="13">
        <v>76</v>
      </c>
      <c r="J58" s="14">
        <v>0.58015267175572516</v>
      </c>
      <c r="K58" s="13">
        <v>76</v>
      </c>
      <c r="L58" s="14">
        <v>0.58015267175572516</v>
      </c>
      <c r="M58" s="30">
        <v>130</v>
      </c>
      <c r="N58" s="13">
        <v>90</v>
      </c>
      <c r="O58" s="14">
        <v>0.69230769230769229</v>
      </c>
      <c r="P58" s="13">
        <v>88</v>
      </c>
      <c r="Q58" s="14">
        <v>0.67692307692307696</v>
      </c>
      <c r="R58" s="13">
        <v>2</v>
      </c>
      <c r="S58" s="14">
        <v>0.125</v>
      </c>
      <c r="T58" s="13">
        <v>220</v>
      </c>
      <c r="U58" s="14">
        <v>1.0731707317073171</v>
      </c>
    </row>
    <row r="59" spans="1:21" x14ac:dyDescent="0.2">
      <c r="A59" s="7" t="s">
        <v>62</v>
      </c>
      <c r="B59" s="29">
        <v>155</v>
      </c>
      <c r="C59" s="8">
        <v>159</v>
      </c>
      <c r="D59" s="9">
        <v>1.0258064516129033</v>
      </c>
      <c r="E59" s="8">
        <v>160</v>
      </c>
      <c r="F59" s="10">
        <v>1.032258064516129</v>
      </c>
      <c r="G59" s="11">
        <v>99</v>
      </c>
      <c r="H59" s="9">
        <v>0.6387096774193548</v>
      </c>
      <c r="I59" s="8">
        <v>160</v>
      </c>
      <c r="J59" s="9">
        <v>1.032258064516129</v>
      </c>
      <c r="K59" s="8">
        <v>160</v>
      </c>
      <c r="L59" s="9">
        <v>1.032258064516129</v>
      </c>
      <c r="M59" s="29">
        <v>155</v>
      </c>
      <c r="N59" s="8">
        <v>179</v>
      </c>
      <c r="O59" s="9">
        <v>1.1548387096774193</v>
      </c>
      <c r="P59" s="8">
        <v>176</v>
      </c>
      <c r="Q59" s="9">
        <v>1.1354838709677419</v>
      </c>
      <c r="R59" s="8">
        <v>70</v>
      </c>
      <c r="S59" s="9">
        <v>3.1818181818181817</v>
      </c>
      <c r="T59" s="8">
        <v>527</v>
      </c>
      <c r="U59" s="9">
        <v>1.3582474226804124</v>
      </c>
    </row>
    <row r="60" spans="1:21" x14ac:dyDescent="0.2">
      <c r="A60" s="12" t="s">
        <v>63</v>
      </c>
      <c r="B60" s="30">
        <v>65</v>
      </c>
      <c r="C60" s="13">
        <v>44</v>
      </c>
      <c r="D60" s="14">
        <v>0.67692307692307696</v>
      </c>
      <c r="E60" s="13">
        <v>45</v>
      </c>
      <c r="F60" s="15">
        <v>0.69230769230769229</v>
      </c>
      <c r="G60" s="16">
        <v>23</v>
      </c>
      <c r="H60" s="14">
        <v>0.35384615384615387</v>
      </c>
      <c r="I60" s="13">
        <v>45</v>
      </c>
      <c r="J60" s="14">
        <v>0.69230769230769229</v>
      </c>
      <c r="K60" s="13">
        <v>45</v>
      </c>
      <c r="L60" s="14">
        <v>0.69230769230769229</v>
      </c>
      <c r="M60" s="30">
        <v>64</v>
      </c>
      <c r="N60" s="13">
        <v>49</v>
      </c>
      <c r="O60" s="14">
        <v>0.765625</v>
      </c>
      <c r="P60" s="13">
        <v>43</v>
      </c>
      <c r="Q60" s="14">
        <v>0.671875</v>
      </c>
      <c r="R60" s="13">
        <v>7</v>
      </c>
      <c r="S60" s="14">
        <v>0.63636363636363635</v>
      </c>
      <c r="T60" s="13">
        <v>68</v>
      </c>
      <c r="U60" s="14">
        <v>0.55737704918032782</v>
      </c>
    </row>
    <row r="61" spans="1:21" x14ac:dyDescent="0.2">
      <c r="A61" s="7" t="s">
        <v>64</v>
      </c>
      <c r="B61" s="29">
        <v>221</v>
      </c>
      <c r="C61" s="8">
        <v>165</v>
      </c>
      <c r="D61" s="9">
        <v>0.74660633484162897</v>
      </c>
      <c r="E61" s="8">
        <v>165</v>
      </c>
      <c r="F61" s="10">
        <v>0.74660633484162897</v>
      </c>
      <c r="G61" s="11">
        <v>154</v>
      </c>
      <c r="H61" s="9">
        <v>0.69683257918552033</v>
      </c>
      <c r="I61" s="8">
        <v>165</v>
      </c>
      <c r="J61" s="9">
        <v>0.74660633484162897</v>
      </c>
      <c r="K61" s="8">
        <v>165</v>
      </c>
      <c r="L61" s="9">
        <v>0.74660633484162897</v>
      </c>
      <c r="M61" s="29">
        <v>220</v>
      </c>
      <c r="N61" s="8">
        <v>173</v>
      </c>
      <c r="O61" s="9">
        <v>0.78636363636363638</v>
      </c>
      <c r="P61" s="8">
        <v>145</v>
      </c>
      <c r="Q61" s="9">
        <v>0.65909090909090906</v>
      </c>
      <c r="R61" s="8">
        <v>6</v>
      </c>
      <c r="S61" s="9">
        <v>5.6603773584905662E-2</v>
      </c>
      <c r="T61" s="8">
        <v>239</v>
      </c>
      <c r="U61" s="9">
        <v>0.21169176262178918</v>
      </c>
    </row>
    <row r="62" spans="1:21" x14ac:dyDescent="0.2">
      <c r="A62" s="12" t="s">
        <v>65</v>
      </c>
      <c r="B62" s="30">
        <v>200</v>
      </c>
      <c r="C62" s="13">
        <v>172</v>
      </c>
      <c r="D62" s="14">
        <v>0.86</v>
      </c>
      <c r="E62" s="13">
        <v>172</v>
      </c>
      <c r="F62" s="15">
        <v>0.86</v>
      </c>
      <c r="G62" s="16">
        <v>113</v>
      </c>
      <c r="H62" s="14">
        <v>0.56499999999999995</v>
      </c>
      <c r="I62" s="13">
        <v>172</v>
      </c>
      <c r="J62" s="14">
        <v>0.86</v>
      </c>
      <c r="K62" s="13">
        <v>172</v>
      </c>
      <c r="L62" s="14">
        <v>0.86</v>
      </c>
      <c r="M62" s="30">
        <v>196</v>
      </c>
      <c r="N62" s="13">
        <v>173</v>
      </c>
      <c r="O62" s="14">
        <v>0.88265306122448983</v>
      </c>
      <c r="P62" s="13">
        <v>171</v>
      </c>
      <c r="Q62" s="14">
        <v>0.87244897959183676</v>
      </c>
      <c r="R62" s="13">
        <v>5</v>
      </c>
      <c r="S62" s="14">
        <v>0.1388888888888889</v>
      </c>
      <c r="T62" s="13">
        <v>93</v>
      </c>
      <c r="U62" s="14">
        <v>0.29245283018867924</v>
      </c>
    </row>
    <row r="63" spans="1:21" x14ac:dyDescent="0.2">
      <c r="A63" s="7" t="s">
        <v>66</v>
      </c>
      <c r="B63" s="29">
        <v>239</v>
      </c>
      <c r="C63" s="8">
        <v>160</v>
      </c>
      <c r="D63" s="9">
        <v>0.66945606694560666</v>
      </c>
      <c r="E63" s="8">
        <v>158</v>
      </c>
      <c r="F63" s="10">
        <v>0.66108786610878656</v>
      </c>
      <c r="G63" s="11">
        <v>88</v>
      </c>
      <c r="H63" s="9">
        <v>0.3682008368200837</v>
      </c>
      <c r="I63" s="8">
        <v>158</v>
      </c>
      <c r="J63" s="9">
        <v>0.66108786610878656</v>
      </c>
      <c r="K63" s="8">
        <v>158</v>
      </c>
      <c r="L63" s="9">
        <v>0.66108786610878656</v>
      </c>
      <c r="M63" s="29">
        <v>240</v>
      </c>
      <c r="N63" s="8">
        <v>169</v>
      </c>
      <c r="O63" s="9">
        <v>0.70416666666666672</v>
      </c>
      <c r="P63" s="8">
        <v>170</v>
      </c>
      <c r="Q63" s="9">
        <v>0.70833333333333337</v>
      </c>
      <c r="R63" s="8">
        <v>17</v>
      </c>
      <c r="S63" s="9">
        <v>0.47222222222222221</v>
      </c>
      <c r="T63" s="8">
        <v>188</v>
      </c>
      <c r="U63" s="9">
        <v>0.38842975206611569</v>
      </c>
    </row>
    <row r="64" spans="1:21" x14ac:dyDescent="0.2">
      <c r="A64" s="12" t="s">
        <v>67</v>
      </c>
      <c r="B64" s="30">
        <v>258</v>
      </c>
      <c r="C64" s="13">
        <v>188</v>
      </c>
      <c r="D64" s="14">
        <v>0.72868217054263562</v>
      </c>
      <c r="E64" s="13">
        <v>188</v>
      </c>
      <c r="F64" s="15">
        <v>0.72868217054263562</v>
      </c>
      <c r="G64" s="16">
        <v>73</v>
      </c>
      <c r="H64" s="14">
        <v>0.28294573643410853</v>
      </c>
      <c r="I64" s="13">
        <v>188</v>
      </c>
      <c r="J64" s="14">
        <v>0.72868217054263562</v>
      </c>
      <c r="K64" s="13">
        <v>188</v>
      </c>
      <c r="L64" s="14">
        <v>0.72868217054263562</v>
      </c>
      <c r="M64" s="30">
        <v>259</v>
      </c>
      <c r="N64" s="13">
        <v>211</v>
      </c>
      <c r="O64" s="14">
        <v>0.81467181467181471</v>
      </c>
      <c r="P64" s="13">
        <v>211</v>
      </c>
      <c r="Q64" s="14">
        <v>0.81467181467181471</v>
      </c>
      <c r="R64" s="13">
        <v>37</v>
      </c>
      <c r="S64" s="14">
        <v>0.45121951219512196</v>
      </c>
      <c r="T64" s="13">
        <v>455</v>
      </c>
      <c r="U64" s="14">
        <v>0.38922155688622756</v>
      </c>
    </row>
    <row r="65" spans="1:21" x14ac:dyDescent="0.2">
      <c r="A65" s="7" t="s">
        <v>68</v>
      </c>
      <c r="B65" s="29">
        <v>183</v>
      </c>
      <c r="C65" s="8">
        <v>112</v>
      </c>
      <c r="D65" s="9">
        <v>0.61202185792349728</v>
      </c>
      <c r="E65" s="8">
        <v>112</v>
      </c>
      <c r="F65" s="10">
        <v>0.61202185792349728</v>
      </c>
      <c r="G65" s="11">
        <v>101</v>
      </c>
      <c r="H65" s="9">
        <v>0.55191256830601088</v>
      </c>
      <c r="I65" s="8">
        <v>112</v>
      </c>
      <c r="J65" s="9">
        <v>0.61202185792349728</v>
      </c>
      <c r="K65" s="8">
        <v>112</v>
      </c>
      <c r="L65" s="9">
        <v>0.61202185792349728</v>
      </c>
      <c r="M65" s="29">
        <v>182</v>
      </c>
      <c r="N65" s="8">
        <v>122</v>
      </c>
      <c r="O65" s="9">
        <v>0.67032967032967028</v>
      </c>
      <c r="P65" s="8">
        <v>116</v>
      </c>
      <c r="Q65" s="9">
        <v>0.63736263736263732</v>
      </c>
      <c r="R65" s="8">
        <v>17</v>
      </c>
      <c r="S65" s="9">
        <v>0.28813559322033899</v>
      </c>
      <c r="T65" s="8">
        <v>204</v>
      </c>
      <c r="U65" s="9">
        <v>0.36363636363636365</v>
      </c>
    </row>
    <row r="66" spans="1:21" ht="13.5" thickBot="1" x14ac:dyDescent="0.25">
      <c r="A66" s="2" t="s">
        <v>69</v>
      </c>
      <c r="B66" s="28">
        <v>5382</v>
      </c>
      <c r="C66" s="3">
        <v>4726</v>
      </c>
      <c r="D66" s="4">
        <v>0.87811222593831284</v>
      </c>
      <c r="E66" s="3">
        <v>4733</v>
      </c>
      <c r="F66" s="5">
        <v>0.87941285767372723</v>
      </c>
      <c r="G66" s="6">
        <v>3843</v>
      </c>
      <c r="H66" s="4">
        <v>0.71404682274247488</v>
      </c>
      <c r="I66" s="3">
        <v>4728</v>
      </c>
      <c r="J66" s="4">
        <v>0.87848383500557414</v>
      </c>
      <c r="K66" s="3">
        <v>4729</v>
      </c>
      <c r="L66" s="4">
        <v>0.87866963953920474</v>
      </c>
      <c r="M66" s="28">
        <v>5357</v>
      </c>
      <c r="N66" s="3">
        <v>4934</v>
      </c>
      <c r="O66" s="4">
        <v>0.92103789434384919</v>
      </c>
      <c r="P66" s="3">
        <v>4719</v>
      </c>
      <c r="Q66" s="4">
        <v>0.8809034907597536</v>
      </c>
      <c r="R66" s="3">
        <v>1152</v>
      </c>
      <c r="S66" s="4">
        <v>0.35359116022099446</v>
      </c>
      <c r="T66" s="3">
        <v>8455</v>
      </c>
      <c r="U66" s="4">
        <v>0.22375420118030009</v>
      </c>
    </row>
    <row r="67" spans="1:21" x14ac:dyDescent="0.2">
      <c r="A67" s="12" t="s">
        <v>71</v>
      </c>
      <c r="B67" s="30">
        <v>299</v>
      </c>
      <c r="C67" s="13">
        <v>176</v>
      </c>
      <c r="D67" s="14">
        <v>0.58862876254180607</v>
      </c>
      <c r="E67" s="13">
        <v>177</v>
      </c>
      <c r="F67" s="15">
        <v>0.59197324414715724</v>
      </c>
      <c r="G67" s="16">
        <v>133</v>
      </c>
      <c r="H67" s="14">
        <v>0.44481605351170567</v>
      </c>
      <c r="I67" s="13">
        <v>176</v>
      </c>
      <c r="J67" s="14">
        <v>0.58862876254180607</v>
      </c>
      <c r="K67" s="13">
        <v>176</v>
      </c>
      <c r="L67" s="14">
        <v>0.58862876254180607</v>
      </c>
      <c r="M67" s="30">
        <v>294</v>
      </c>
      <c r="N67" s="13">
        <v>202</v>
      </c>
      <c r="O67" s="14">
        <v>0.68707482993197277</v>
      </c>
      <c r="P67" s="13">
        <v>204</v>
      </c>
      <c r="Q67" s="14">
        <v>0.69387755102040816</v>
      </c>
      <c r="R67" s="13">
        <v>28</v>
      </c>
      <c r="S67" s="14">
        <v>0.19310344827586207</v>
      </c>
      <c r="T67" s="13">
        <v>357</v>
      </c>
      <c r="U67" s="14">
        <v>0.23471400394477318</v>
      </c>
    </row>
    <row r="68" spans="1:21" x14ac:dyDescent="0.2">
      <c r="A68" s="7" t="s">
        <v>72</v>
      </c>
      <c r="B68" s="29">
        <v>143</v>
      </c>
      <c r="C68" s="8">
        <v>111</v>
      </c>
      <c r="D68" s="9">
        <v>0.77622377622377625</v>
      </c>
      <c r="E68" s="8">
        <v>111</v>
      </c>
      <c r="F68" s="10">
        <v>0.77622377622377625</v>
      </c>
      <c r="G68" s="11">
        <v>53</v>
      </c>
      <c r="H68" s="9">
        <v>0.37062937062937062</v>
      </c>
      <c r="I68" s="8">
        <v>111</v>
      </c>
      <c r="J68" s="9">
        <v>0.77622377622377625</v>
      </c>
      <c r="K68" s="8">
        <v>111</v>
      </c>
      <c r="L68" s="9">
        <v>0.77622377622377625</v>
      </c>
      <c r="M68" s="29">
        <v>142</v>
      </c>
      <c r="N68" s="8">
        <v>88</v>
      </c>
      <c r="O68" s="9">
        <v>0.61971830985915488</v>
      </c>
      <c r="P68" s="8">
        <v>89</v>
      </c>
      <c r="Q68" s="9">
        <v>0.62676056338028174</v>
      </c>
      <c r="R68" s="8">
        <v>26</v>
      </c>
      <c r="S68" s="9">
        <v>0.56521739130434778</v>
      </c>
      <c r="T68" s="8">
        <v>381</v>
      </c>
      <c r="U68" s="9">
        <v>0.75745526838966204</v>
      </c>
    </row>
    <row r="69" spans="1:21" x14ac:dyDescent="0.2">
      <c r="A69" s="12" t="s">
        <v>73</v>
      </c>
      <c r="B69" s="30">
        <v>188</v>
      </c>
      <c r="C69" s="13">
        <v>204</v>
      </c>
      <c r="D69" s="14">
        <v>1.0851063829787233</v>
      </c>
      <c r="E69" s="13">
        <v>204</v>
      </c>
      <c r="F69" s="15">
        <v>1.0851063829787233</v>
      </c>
      <c r="G69" s="16">
        <v>148</v>
      </c>
      <c r="H69" s="14">
        <v>0.78723404255319152</v>
      </c>
      <c r="I69" s="13">
        <v>204</v>
      </c>
      <c r="J69" s="14">
        <v>1.0851063829787233</v>
      </c>
      <c r="K69" s="13">
        <v>204</v>
      </c>
      <c r="L69" s="14">
        <v>1.0851063829787233</v>
      </c>
      <c r="M69" s="30">
        <v>189</v>
      </c>
      <c r="N69" s="13">
        <v>234</v>
      </c>
      <c r="O69" s="14">
        <v>1.2380952380952381</v>
      </c>
      <c r="P69" s="13">
        <v>218</v>
      </c>
      <c r="Q69" s="14">
        <v>1.1534391534391535</v>
      </c>
      <c r="R69" s="13">
        <v>17</v>
      </c>
      <c r="S69" s="14">
        <v>0.14529914529914531</v>
      </c>
      <c r="T69" s="13">
        <v>177</v>
      </c>
      <c r="U69" s="14">
        <v>0.16937799043062202</v>
      </c>
    </row>
    <row r="70" spans="1:21" x14ac:dyDescent="0.2">
      <c r="A70" s="7" t="s">
        <v>74</v>
      </c>
      <c r="B70" s="29">
        <v>196</v>
      </c>
      <c r="C70" s="8">
        <v>181</v>
      </c>
      <c r="D70" s="9">
        <v>0.92346938775510201</v>
      </c>
      <c r="E70" s="8">
        <v>185</v>
      </c>
      <c r="F70" s="10">
        <v>0.94387755102040816</v>
      </c>
      <c r="G70" s="11">
        <v>120</v>
      </c>
      <c r="H70" s="9">
        <v>0.61224489795918369</v>
      </c>
      <c r="I70" s="8">
        <v>183</v>
      </c>
      <c r="J70" s="9">
        <v>0.93367346938775508</v>
      </c>
      <c r="K70" s="8">
        <v>184</v>
      </c>
      <c r="L70" s="9">
        <v>0.93877551020408168</v>
      </c>
      <c r="M70" s="29">
        <v>196</v>
      </c>
      <c r="N70" s="8">
        <v>216</v>
      </c>
      <c r="O70" s="9">
        <v>1.1020408163265305</v>
      </c>
      <c r="P70" s="8">
        <v>195</v>
      </c>
      <c r="Q70" s="9">
        <v>0.99489795918367352</v>
      </c>
      <c r="R70" s="8">
        <v>18</v>
      </c>
      <c r="S70" s="9">
        <v>0.32142857142857145</v>
      </c>
      <c r="T70" s="8">
        <v>161</v>
      </c>
      <c r="U70" s="9">
        <v>0.29113924050632911</v>
      </c>
    </row>
    <row r="71" spans="1:21" x14ac:dyDescent="0.2">
      <c r="A71" s="12" t="s">
        <v>75</v>
      </c>
      <c r="B71" s="30">
        <v>69</v>
      </c>
      <c r="C71" s="13">
        <v>41</v>
      </c>
      <c r="D71" s="14">
        <v>0.59420289855072461</v>
      </c>
      <c r="E71" s="13">
        <v>41</v>
      </c>
      <c r="F71" s="15">
        <v>0.59420289855072461</v>
      </c>
      <c r="G71" s="16">
        <v>19</v>
      </c>
      <c r="H71" s="14">
        <v>0.27536231884057971</v>
      </c>
      <c r="I71" s="13">
        <v>41</v>
      </c>
      <c r="J71" s="14">
        <v>0.59420289855072461</v>
      </c>
      <c r="K71" s="13">
        <v>41</v>
      </c>
      <c r="L71" s="14">
        <v>0.59420289855072461</v>
      </c>
      <c r="M71" s="30">
        <v>69</v>
      </c>
      <c r="N71" s="13">
        <v>37</v>
      </c>
      <c r="O71" s="14">
        <v>0.53623188405797106</v>
      </c>
      <c r="P71" s="13">
        <v>37</v>
      </c>
      <c r="Q71" s="14">
        <v>0.53623188405797106</v>
      </c>
      <c r="R71" s="13">
        <v>11</v>
      </c>
      <c r="S71" s="14">
        <v>0.18965517241379309</v>
      </c>
      <c r="T71" s="13">
        <v>50</v>
      </c>
      <c r="U71" s="14">
        <v>5.128205128205128E-2</v>
      </c>
    </row>
    <row r="72" spans="1:21" x14ac:dyDescent="0.2">
      <c r="A72" s="7" t="s">
        <v>76</v>
      </c>
      <c r="B72" s="29">
        <v>389</v>
      </c>
      <c r="C72" s="8">
        <v>381</v>
      </c>
      <c r="D72" s="9">
        <v>0.97943444730077123</v>
      </c>
      <c r="E72" s="8">
        <v>383</v>
      </c>
      <c r="F72" s="10">
        <v>0.98457583547557836</v>
      </c>
      <c r="G72" s="11">
        <v>103</v>
      </c>
      <c r="H72" s="9">
        <v>0.2647814910025707</v>
      </c>
      <c r="I72" s="8">
        <v>383</v>
      </c>
      <c r="J72" s="9">
        <v>0.98457583547557836</v>
      </c>
      <c r="K72" s="8">
        <v>383</v>
      </c>
      <c r="L72" s="9">
        <v>0.98457583547557836</v>
      </c>
      <c r="M72" s="29">
        <v>393</v>
      </c>
      <c r="N72" s="8">
        <v>383</v>
      </c>
      <c r="O72" s="9">
        <v>0.97455470737913485</v>
      </c>
      <c r="P72" s="8">
        <v>379</v>
      </c>
      <c r="Q72" s="9">
        <v>0.96437659033078882</v>
      </c>
      <c r="R72" s="8">
        <v>145</v>
      </c>
      <c r="S72" s="9">
        <v>0.72864321608040206</v>
      </c>
      <c r="T72" s="8">
        <v>555</v>
      </c>
      <c r="U72" s="9">
        <v>0.18190757128810225</v>
      </c>
    </row>
    <row r="73" spans="1:21" x14ac:dyDescent="0.2">
      <c r="A73" s="12" t="s">
        <v>77</v>
      </c>
      <c r="B73" s="30">
        <v>178</v>
      </c>
      <c r="C73" s="13">
        <v>151</v>
      </c>
      <c r="D73" s="14">
        <v>0.848314606741573</v>
      </c>
      <c r="E73" s="13">
        <v>151</v>
      </c>
      <c r="F73" s="15">
        <v>0.848314606741573</v>
      </c>
      <c r="G73" s="16">
        <v>58</v>
      </c>
      <c r="H73" s="14">
        <v>0.3258426966292135</v>
      </c>
      <c r="I73" s="13">
        <v>151</v>
      </c>
      <c r="J73" s="14">
        <v>0.848314606741573</v>
      </c>
      <c r="K73" s="13">
        <v>151</v>
      </c>
      <c r="L73" s="14">
        <v>0.848314606741573</v>
      </c>
      <c r="M73" s="30">
        <v>179</v>
      </c>
      <c r="N73" s="13">
        <v>181</v>
      </c>
      <c r="O73" s="14">
        <v>1.011173184357542</v>
      </c>
      <c r="P73" s="13">
        <v>158</v>
      </c>
      <c r="Q73" s="14">
        <v>0.88268156424581001</v>
      </c>
      <c r="R73" s="13">
        <v>32</v>
      </c>
      <c r="S73" s="14">
        <v>0.48484848484848486</v>
      </c>
      <c r="T73" s="13">
        <v>240</v>
      </c>
      <c r="U73" s="14">
        <v>0.27272727272727271</v>
      </c>
    </row>
    <row r="74" spans="1:21" x14ac:dyDescent="0.2">
      <c r="A74" s="7" t="s">
        <v>78</v>
      </c>
      <c r="B74" s="29">
        <v>220</v>
      </c>
      <c r="C74" s="8">
        <v>109</v>
      </c>
      <c r="D74" s="9">
        <v>0.49545454545454548</v>
      </c>
      <c r="E74" s="8">
        <v>109</v>
      </c>
      <c r="F74" s="10">
        <v>0.49545454545454548</v>
      </c>
      <c r="G74" s="11">
        <v>70</v>
      </c>
      <c r="H74" s="9">
        <v>0.31818181818181818</v>
      </c>
      <c r="I74" s="8">
        <v>109</v>
      </c>
      <c r="J74" s="9">
        <v>0.49545454545454548</v>
      </c>
      <c r="K74" s="8">
        <v>109</v>
      </c>
      <c r="L74" s="9">
        <v>0.49545454545454548</v>
      </c>
      <c r="M74" s="29">
        <v>219</v>
      </c>
      <c r="N74" s="8">
        <v>129</v>
      </c>
      <c r="O74" s="9">
        <v>0.58904109589041098</v>
      </c>
      <c r="P74" s="8">
        <v>109</v>
      </c>
      <c r="Q74" s="9">
        <v>0.49771689497716892</v>
      </c>
      <c r="R74" s="8">
        <v>33</v>
      </c>
      <c r="S74" s="9">
        <v>0.45833333333333331</v>
      </c>
      <c r="T74" s="8">
        <v>44</v>
      </c>
      <c r="U74" s="9">
        <v>4.0930232558139532E-2</v>
      </c>
    </row>
    <row r="75" spans="1:21" x14ac:dyDescent="0.2">
      <c r="A75" s="12" t="s">
        <v>79</v>
      </c>
      <c r="B75" s="30">
        <v>112</v>
      </c>
      <c r="C75" s="13">
        <v>83</v>
      </c>
      <c r="D75" s="14">
        <v>0.7410714285714286</v>
      </c>
      <c r="E75" s="13">
        <v>86</v>
      </c>
      <c r="F75" s="15">
        <v>0.7678571428571429</v>
      </c>
      <c r="G75" s="16">
        <v>64</v>
      </c>
      <c r="H75" s="14">
        <v>0.5714285714285714</v>
      </c>
      <c r="I75" s="13">
        <v>84</v>
      </c>
      <c r="J75" s="14">
        <v>0.75</v>
      </c>
      <c r="K75" s="13">
        <v>84</v>
      </c>
      <c r="L75" s="14">
        <v>0.75</v>
      </c>
      <c r="M75" s="30">
        <v>112</v>
      </c>
      <c r="N75" s="13">
        <v>109</v>
      </c>
      <c r="O75" s="14">
        <v>0.9732142857142857</v>
      </c>
      <c r="P75" s="13">
        <v>114</v>
      </c>
      <c r="Q75" s="14">
        <v>1.0178571428571428</v>
      </c>
      <c r="R75" s="13">
        <v>31</v>
      </c>
      <c r="S75" s="14">
        <v>1.3478260869565217</v>
      </c>
      <c r="T75" s="13">
        <v>541</v>
      </c>
      <c r="U75" s="14">
        <v>2.1468253968253967</v>
      </c>
    </row>
    <row r="76" spans="1:21" x14ac:dyDescent="0.2">
      <c r="A76" s="7" t="s">
        <v>80</v>
      </c>
      <c r="B76" s="29">
        <v>693</v>
      </c>
      <c r="C76" s="8">
        <v>458</v>
      </c>
      <c r="D76" s="9">
        <v>0.66089466089466087</v>
      </c>
      <c r="E76" s="8">
        <v>458</v>
      </c>
      <c r="F76" s="10">
        <v>0.66089466089466087</v>
      </c>
      <c r="G76" s="11">
        <v>449</v>
      </c>
      <c r="H76" s="9">
        <v>0.64790764790764788</v>
      </c>
      <c r="I76" s="8">
        <v>458</v>
      </c>
      <c r="J76" s="9">
        <v>0.66089466089466087</v>
      </c>
      <c r="K76" s="8">
        <v>458</v>
      </c>
      <c r="L76" s="9">
        <v>0.66089466089466087</v>
      </c>
      <c r="M76" s="29">
        <v>676</v>
      </c>
      <c r="N76" s="8">
        <v>521</v>
      </c>
      <c r="O76" s="9">
        <v>0.77071005917159763</v>
      </c>
      <c r="P76" s="8">
        <v>492</v>
      </c>
      <c r="Q76" s="9">
        <v>0.72781065088757402</v>
      </c>
      <c r="R76" s="8">
        <v>192</v>
      </c>
      <c r="S76" s="9">
        <v>0.20062695924764889</v>
      </c>
      <c r="T76" s="8">
        <v>1206</v>
      </c>
      <c r="U76" s="9">
        <v>0.13974507531865585</v>
      </c>
    </row>
    <row r="77" spans="1:21" x14ac:dyDescent="0.2">
      <c r="A77" s="12" t="s">
        <v>145</v>
      </c>
      <c r="B77" s="30">
        <v>145</v>
      </c>
      <c r="C77" s="13">
        <v>132</v>
      </c>
      <c r="D77" s="14">
        <v>0.91034482758620694</v>
      </c>
      <c r="E77" s="13">
        <v>130</v>
      </c>
      <c r="F77" s="15">
        <v>0.89655172413793105</v>
      </c>
      <c r="G77" s="16">
        <v>86</v>
      </c>
      <c r="H77" s="14">
        <v>0.59310344827586203</v>
      </c>
      <c r="I77" s="13">
        <v>130</v>
      </c>
      <c r="J77" s="14">
        <v>0.89655172413793105</v>
      </c>
      <c r="K77" s="13">
        <v>130</v>
      </c>
      <c r="L77" s="14">
        <v>0.89655172413793105</v>
      </c>
      <c r="M77" s="30">
        <v>145</v>
      </c>
      <c r="N77" s="13">
        <v>128</v>
      </c>
      <c r="O77" s="14">
        <v>0.88275862068965516</v>
      </c>
      <c r="P77" s="13">
        <v>117</v>
      </c>
      <c r="Q77" s="14">
        <v>0.80689655172413788</v>
      </c>
      <c r="R77" s="13">
        <v>49</v>
      </c>
      <c r="S77" s="14">
        <v>0.40833333333333333</v>
      </c>
      <c r="T77" s="13">
        <v>417</v>
      </c>
      <c r="U77" s="14">
        <v>0.34096484055600979</v>
      </c>
    </row>
    <row r="78" spans="1:21" x14ac:dyDescent="0.2">
      <c r="A78" s="7" t="s">
        <v>146</v>
      </c>
      <c r="B78" s="29">
        <v>80</v>
      </c>
      <c r="C78" s="8">
        <v>65</v>
      </c>
      <c r="D78" s="9">
        <v>0.8125</v>
      </c>
      <c r="E78" s="8">
        <v>68</v>
      </c>
      <c r="F78" s="10">
        <v>0.85</v>
      </c>
      <c r="G78" s="11">
        <v>51</v>
      </c>
      <c r="H78" s="9">
        <v>0.63749999999999996</v>
      </c>
      <c r="I78" s="8">
        <v>68</v>
      </c>
      <c r="J78" s="9">
        <v>0.85</v>
      </c>
      <c r="K78" s="8">
        <v>68</v>
      </c>
      <c r="L78" s="9">
        <v>0.85</v>
      </c>
      <c r="M78" s="29">
        <v>80</v>
      </c>
      <c r="N78" s="8">
        <v>79</v>
      </c>
      <c r="O78" s="9">
        <v>0.98750000000000004</v>
      </c>
      <c r="P78" s="8">
        <v>70</v>
      </c>
      <c r="Q78" s="9">
        <v>0.875</v>
      </c>
      <c r="R78" s="8">
        <v>10</v>
      </c>
      <c r="S78" s="9">
        <v>0.22222222222222221</v>
      </c>
      <c r="T78" s="8">
        <v>75</v>
      </c>
      <c r="U78" s="9">
        <v>0.11415525114155251</v>
      </c>
    </row>
    <row r="79" spans="1:21" x14ac:dyDescent="0.2">
      <c r="A79" s="12" t="s">
        <v>81</v>
      </c>
      <c r="B79" s="30">
        <v>488</v>
      </c>
      <c r="C79" s="13">
        <v>466</v>
      </c>
      <c r="D79" s="14">
        <v>0.95491803278688525</v>
      </c>
      <c r="E79" s="13">
        <v>466</v>
      </c>
      <c r="F79" s="15">
        <v>0.95491803278688525</v>
      </c>
      <c r="G79" s="16">
        <v>233</v>
      </c>
      <c r="H79" s="14">
        <v>0.47745901639344263</v>
      </c>
      <c r="I79" s="13">
        <v>466</v>
      </c>
      <c r="J79" s="14">
        <v>0.95491803278688525</v>
      </c>
      <c r="K79" s="13">
        <v>466</v>
      </c>
      <c r="L79" s="14">
        <v>0.95491803278688525</v>
      </c>
      <c r="M79" s="30">
        <v>488</v>
      </c>
      <c r="N79" s="13">
        <v>423</v>
      </c>
      <c r="O79" s="14">
        <v>0.86680327868852458</v>
      </c>
      <c r="P79" s="13">
        <v>425</v>
      </c>
      <c r="Q79" s="14">
        <v>0.87090163934426235</v>
      </c>
      <c r="R79" s="13">
        <v>148</v>
      </c>
      <c r="S79" s="14">
        <v>0.39153439153439151</v>
      </c>
      <c r="T79" s="13">
        <v>627</v>
      </c>
      <c r="U79" s="14">
        <v>0.11917886333396692</v>
      </c>
    </row>
    <row r="80" spans="1:21" x14ac:dyDescent="0.2">
      <c r="A80" s="7" t="s">
        <v>82</v>
      </c>
      <c r="B80" s="29">
        <v>615</v>
      </c>
      <c r="C80" s="8">
        <v>627</v>
      </c>
      <c r="D80" s="9">
        <v>1.0195121951219512</v>
      </c>
      <c r="E80" s="8">
        <v>627</v>
      </c>
      <c r="F80" s="10">
        <v>1.0195121951219512</v>
      </c>
      <c r="G80" s="11">
        <v>603</v>
      </c>
      <c r="H80" s="9">
        <v>0.98048780487804876</v>
      </c>
      <c r="I80" s="8">
        <v>627</v>
      </c>
      <c r="J80" s="9">
        <v>1.0195121951219512</v>
      </c>
      <c r="K80" s="8">
        <v>627</v>
      </c>
      <c r="L80" s="9">
        <v>1.0195121951219512</v>
      </c>
      <c r="M80" s="29">
        <v>619</v>
      </c>
      <c r="N80" s="8">
        <v>631</v>
      </c>
      <c r="O80" s="9">
        <v>1.0193861066235865</v>
      </c>
      <c r="P80" s="8">
        <v>615</v>
      </c>
      <c r="Q80" s="9">
        <v>0.99353796445880449</v>
      </c>
      <c r="R80" s="8">
        <v>174</v>
      </c>
      <c r="S80" s="9">
        <v>1.2517985611510791</v>
      </c>
      <c r="T80" s="8">
        <v>897</v>
      </c>
      <c r="U80" s="9">
        <v>0.44738154613466335</v>
      </c>
    </row>
    <row r="81" spans="1:21" x14ac:dyDescent="0.2">
      <c r="A81" s="12" t="s">
        <v>83</v>
      </c>
      <c r="B81" s="30">
        <v>157</v>
      </c>
      <c r="C81" s="13">
        <v>106</v>
      </c>
      <c r="D81" s="14">
        <v>0.67515923566878977</v>
      </c>
      <c r="E81" s="13">
        <v>102</v>
      </c>
      <c r="F81" s="15">
        <v>0.64968152866242035</v>
      </c>
      <c r="G81" s="16">
        <v>54</v>
      </c>
      <c r="H81" s="14">
        <v>0.34394904458598724</v>
      </c>
      <c r="I81" s="13">
        <v>102</v>
      </c>
      <c r="J81" s="14">
        <v>0.64968152866242035</v>
      </c>
      <c r="K81" s="13">
        <v>102</v>
      </c>
      <c r="L81" s="14">
        <v>0.64968152866242035</v>
      </c>
      <c r="M81" s="30">
        <v>153</v>
      </c>
      <c r="N81" s="13">
        <v>128</v>
      </c>
      <c r="O81" s="14">
        <v>0.83660130718954251</v>
      </c>
      <c r="P81" s="13">
        <v>109</v>
      </c>
      <c r="Q81" s="14">
        <v>0.71241830065359479</v>
      </c>
      <c r="R81" s="13">
        <v>10</v>
      </c>
      <c r="S81" s="14">
        <v>6.535947712418301E-2</v>
      </c>
      <c r="T81" s="13">
        <v>79</v>
      </c>
      <c r="U81" s="14">
        <v>5.8002936857562408E-2</v>
      </c>
    </row>
    <row r="82" spans="1:21" x14ac:dyDescent="0.2">
      <c r="A82" s="7" t="s">
        <v>84</v>
      </c>
      <c r="B82" s="29">
        <v>488</v>
      </c>
      <c r="C82" s="8">
        <v>473</v>
      </c>
      <c r="D82" s="9">
        <v>0.96926229508196726</v>
      </c>
      <c r="E82" s="8">
        <v>473</v>
      </c>
      <c r="F82" s="10">
        <v>0.96926229508196726</v>
      </c>
      <c r="G82" s="11">
        <v>315</v>
      </c>
      <c r="H82" s="9">
        <v>0.64549180327868849</v>
      </c>
      <c r="I82" s="8">
        <v>473</v>
      </c>
      <c r="J82" s="9">
        <v>0.96926229508196726</v>
      </c>
      <c r="K82" s="8">
        <v>473</v>
      </c>
      <c r="L82" s="9">
        <v>0.96926229508196726</v>
      </c>
      <c r="M82" s="29">
        <v>479</v>
      </c>
      <c r="N82" s="8">
        <v>484</v>
      </c>
      <c r="O82" s="9">
        <v>1.010438413361169</v>
      </c>
      <c r="P82" s="8">
        <v>469</v>
      </c>
      <c r="Q82" s="9">
        <v>0.97912317327766174</v>
      </c>
      <c r="R82" s="8">
        <v>94</v>
      </c>
      <c r="S82" s="9">
        <v>0.6962962962962963</v>
      </c>
      <c r="T82" s="8">
        <v>771</v>
      </c>
      <c r="U82" s="9">
        <v>0.62027353177795652</v>
      </c>
    </row>
    <row r="83" spans="1:21" x14ac:dyDescent="0.2">
      <c r="A83" s="12" t="s">
        <v>70</v>
      </c>
      <c r="B83" s="30">
        <v>922</v>
      </c>
      <c r="C83" s="13">
        <v>962</v>
      </c>
      <c r="D83" s="14">
        <v>1.0433839479392624</v>
      </c>
      <c r="E83" s="13">
        <v>962</v>
      </c>
      <c r="F83" s="15">
        <v>1.0433839479392624</v>
      </c>
      <c r="G83" s="16">
        <v>1284</v>
      </c>
      <c r="H83" s="14">
        <v>1.3926247288503253</v>
      </c>
      <c r="I83" s="13">
        <v>962</v>
      </c>
      <c r="J83" s="14">
        <v>1.0433839479392624</v>
      </c>
      <c r="K83" s="13">
        <v>962</v>
      </c>
      <c r="L83" s="14">
        <v>1.0433839479392624</v>
      </c>
      <c r="M83" s="30">
        <v>924</v>
      </c>
      <c r="N83" s="13">
        <v>961</v>
      </c>
      <c r="O83" s="14">
        <v>1.0400432900432901</v>
      </c>
      <c r="P83" s="13">
        <v>919</v>
      </c>
      <c r="Q83" s="14">
        <v>0.99458874458874458</v>
      </c>
      <c r="R83" s="13">
        <v>134</v>
      </c>
      <c r="S83" s="14">
        <v>0.24408014571948999</v>
      </c>
      <c r="T83" s="13">
        <v>1877</v>
      </c>
      <c r="U83" s="14">
        <v>0.24857634750364191</v>
      </c>
    </row>
    <row r="84" spans="1:21" ht="13.5" thickBot="1" x14ac:dyDescent="0.25">
      <c r="A84" s="2" t="s">
        <v>85</v>
      </c>
      <c r="B84" s="28">
        <v>10589</v>
      </c>
      <c r="C84" s="3">
        <v>8228</v>
      </c>
      <c r="D84" s="4">
        <v>0.7770327698555104</v>
      </c>
      <c r="E84" s="3">
        <v>8239</v>
      </c>
      <c r="F84" s="5">
        <v>0.77807158371895369</v>
      </c>
      <c r="G84" s="6">
        <v>7263</v>
      </c>
      <c r="H84" s="4">
        <v>0.68590046274435734</v>
      </c>
      <c r="I84" s="3">
        <v>8158</v>
      </c>
      <c r="J84" s="4">
        <v>0.77042213617905375</v>
      </c>
      <c r="K84" s="3">
        <v>8294</v>
      </c>
      <c r="L84" s="4">
        <v>0.78326565303616957</v>
      </c>
      <c r="M84" s="28">
        <v>10603</v>
      </c>
      <c r="N84" s="3">
        <v>8325</v>
      </c>
      <c r="O84" s="4">
        <v>0.78515514477034798</v>
      </c>
      <c r="P84" s="3">
        <v>8133</v>
      </c>
      <c r="Q84" s="4">
        <v>0.76704706215222107</v>
      </c>
      <c r="R84" s="3">
        <v>2903</v>
      </c>
      <c r="S84" s="4">
        <v>0.36840101522842639</v>
      </c>
      <c r="T84" s="3">
        <v>17508</v>
      </c>
      <c r="U84" s="4">
        <v>0.15006814266244953</v>
      </c>
    </row>
    <row r="85" spans="1:21" x14ac:dyDescent="0.2">
      <c r="A85" s="7" t="s">
        <v>87</v>
      </c>
      <c r="B85" s="29">
        <v>366</v>
      </c>
      <c r="C85" s="8">
        <v>308</v>
      </c>
      <c r="D85" s="9">
        <v>0.84153005464480879</v>
      </c>
      <c r="E85" s="8">
        <v>308</v>
      </c>
      <c r="F85" s="10">
        <v>0.84153005464480879</v>
      </c>
      <c r="G85" s="11">
        <v>175</v>
      </c>
      <c r="H85" s="9">
        <v>0.47814207650273222</v>
      </c>
      <c r="I85" s="8">
        <v>308</v>
      </c>
      <c r="J85" s="9">
        <v>0.84153005464480879</v>
      </c>
      <c r="K85" s="8">
        <v>308</v>
      </c>
      <c r="L85" s="9">
        <v>0.84153005464480879</v>
      </c>
      <c r="M85" s="29">
        <v>365</v>
      </c>
      <c r="N85" s="8">
        <v>292</v>
      </c>
      <c r="O85" s="9">
        <v>0.8</v>
      </c>
      <c r="P85" s="8">
        <v>284</v>
      </c>
      <c r="Q85" s="9">
        <v>0.77808219178082194</v>
      </c>
      <c r="R85" s="8">
        <v>50</v>
      </c>
      <c r="S85" s="9">
        <v>0.81967213114754101</v>
      </c>
      <c r="T85" s="8">
        <v>461</v>
      </c>
      <c r="U85" s="9">
        <v>0.49784017278617709</v>
      </c>
    </row>
    <row r="86" spans="1:21" x14ac:dyDescent="0.2">
      <c r="A86" s="12" t="s">
        <v>88</v>
      </c>
      <c r="B86" s="30">
        <v>53</v>
      </c>
      <c r="C86" s="13">
        <v>62</v>
      </c>
      <c r="D86" s="14">
        <v>1.1698113207547169</v>
      </c>
      <c r="E86" s="13">
        <v>62</v>
      </c>
      <c r="F86" s="15">
        <v>1.1698113207547169</v>
      </c>
      <c r="G86" s="16">
        <v>42</v>
      </c>
      <c r="H86" s="14">
        <v>0.79245283018867929</v>
      </c>
      <c r="I86" s="13">
        <v>62</v>
      </c>
      <c r="J86" s="14">
        <v>1.1698113207547169</v>
      </c>
      <c r="K86" s="13">
        <v>62</v>
      </c>
      <c r="L86" s="14">
        <v>1.1698113207547169</v>
      </c>
      <c r="M86" s="30">
        <v>53</v>
      </c>
      <c r="N86" s="13">
        <v>66</v>
      </c>
      <c r="O86" s="14">
        <v>1.2452830188679245</v>
      </c>
      <c r="P86" s="13">
        <v>66</v>
      </c>
      <c r="Q86" s="14">
        <v>1.2452830188679245</v>
      </c>
      <c r="R86" s="13">
        <v>20</v>
      </c>
      <c r="S86" s="14">
        <v>0.25641025641025639</v>
      </c>
      <c r="T86" s="13">
        <v>145</v>
      </c>
      <c r="U86" s="14">
        <v>0.15041493775933609</v>
      </c>
    </row>
    <row r="87" spans="1:21" x14ac:dyDescent="0.2">
      <c r="A87" s="7" t="s">
        <v>89</v>
      </c>
      <c r="B87" s="29">
        <v>240</v>
      </c>
      <c r="C87" s="8">
        <v>159</v>
      </c>
      <c r="D87" s="9">
        <v>0.66249999999999998</v>
      </c>
      <c r="E87" s="8">
        <v>160</v>
      </c>
      <c r="F87" s="10">
        <v>0.66666666666666663</v>
      </c>
      <c r="G87" s="11">
        <v>124</v>
      </c>
      <c r="H87" s="9">
        <v>0.51666666666666672</v>
      </c>
      <c r="I87" s="8">
        <v>159</v>
      </c>
      <c r="J87" s="9">
        <v>0.66249999999999998</v>
      </c>
      <c r="K87" s="8">
        <v>159</v>
      </c>
      <c r="L87" s="9">
        <v>0.66249999999999998</v>
      </c>
      <c r="M87" s="29">
        <v>241</v>
      </c>
      <c r="N87" s="8">
        <v>162</v>
      </c>
      <c r="O87" s="9">
        <v>0.67219917012448138</v>
      </c>
      <c r="P87" s="8">
        <v>200</v>
      </c>
      <c r="Q87" s="9">
        <v>0.82987551867219922</v>
      </c>
      <c r="R87" s="8">
        <v>54</v>
      </c>
      <c r="S87" s="9">
        <v>0.48648648648648651</v>
      </c>
      <c r="T87" s="8">
        <v>702</v>
      </c>
      <c r="U87" s="9">
        <v>0.57026807473598695</v>
      </c>
    </row>
    <row r="88" spans="1:21" x14ac:dyDescent="0.2">
      <c r="A88" s="12" t="s">
        <v>90</v>
      </c>
      <c r="B88" s="30">
        <v>918</v>
      </c>
      <c r="C88" s="13">
        <v>572</v>
      </c>
      <c r="D88" s="14">
        <v>0.62309368191721137</v>
      </c>
      <c r="E88" s="13">
        <v>591</v>
      </c>
      <c r="F88" s="15">
        <v>0.64379084967320266</v>
      </c>
      <c r="G88" s="16">
        <v>312</v>
      </c>
      <c r="H88" s="14">
        <v>0.33986928104575165</v>
      </c>
      <c r="I88" s="13">
        <v>629</v>
      </c>
      <c r="J88" s="14">
        <v>0.68518518518518523</v>
      </c>
      <c r="K88" s="13">
        <v>627</v>
      </c>
      <c r="L88" s="14">
        <v>0.68300653594771243</v>
      </c>
      <c r="M88" s="30">
        <v>912</v>
      </c>
      <c r="N88" s="13">
        <v>568</v>
      </c>
      <c r="O88" s="14">
        <v>0.6228070175438597</v>
      </c>
      <c r="P88" s="13">
        <v>568</v>
      </c>
      <c r="Q88" s="14">
        <v>0.6228070175438597</v>
      </c>
      <c r="R88" s="13">
        <v>171</v>
      </c>
      <c r="S88" s="14">
        <v>0.27186009538950717</v>
      </c>
      <c r="T88" s="13">
        <v>1329</v>
      </c>
      <c r="U88" s="14">
        <v>0.12353597322922476</v>
      </c>
    </row>
    <row r="89" spans="1:21" x14ac:dyDescent="0.2">
      <c r="A89" s="7" t="s">
        <v>91</v>
      </c>
      <c r="B89" s="29">
        <v>273</v>
      </c>
      <c r="C89" s="8">
        <v>194</v>
      </c>
      <c r="D89" s="9">
        <v>0.71062271062271065</v>
      </c>
      <c r="E89" s="8">
        <v>196</v>
      </c>
      <c r="F89" s="10">
        <v>0.71794871794871795</v>
      </c>
      <c r="G89" s="11">
        <v>135</v>
      </c>
      <c r="H89" s="9">
        <v>0.49450549450549453</v>
      </c>
      <c r="I89" s="8">
        <v>196</v>
      </c>
      <c r="J89" s="9">
        <v>0.71794871794871795</v>
      </c>
      <c r="K89" s="8">
        <v>196</v>
      </c>
      <c r="L89" s="9">
        <v>0.71794871794871795</v>
      </c>
      <c r="M89" s="29">
        <v>272</v>
      </c>
      <c r="N89" s="8">
        <v>199</v>
      </c>
      <c r="O89" s="9">
        <v>0.73161764705882348</v>
      </c>
      <c r="P89" s="8">
        <v>196</v>
      </c>
      <c r="Q89" s="9">
        <v>0.72058823529411764</v>
      </c>
      <c r="R89" s="8">
        <v>163</v>
      </c>
      <c r="S89" s="9">
        <v>0.44780219780219782</v>
      </c>
      <c r="T89" s="8">
        <v>215</v>
      </c>
      <c r="U89" s="9">
        <v>4.4615065366258561E-2</v>
      </c>
    </row>
    <row r="90" spans="1:21" x14ac:dyDescent="0.2">
      <c r="A90" s="12" t="s">
        <v>92</v>
      </c>
      <c r="B90" s="30">
        <v>67</v>
      </c>
      <c r="C90" s="13">
        <v>63</v>
      </c>
      <c r="D90" s="14">
        <v>0.94029850746268662</v>
      </c>
      <c r="E90" s="13">
        <v>63</v>
      </c>
      <c r="F90" s="15">
        <v>0.94029850746268662</v>
      </c>
      <c r="G90" s="16">
        <v>33</v>
      </c>
      <c r="H90" s="14">
        <v>0.4925373134328358</v>
      </c>
      <c r="I90" s="13">
        <v>63</v>
      </c>
      <c r="J90" s="14">
        <v>0.94029850746268662</v>
      </c>
      <c r="K90" s="13">
        <v>63</v>
      </c>
      <c r="L90" s="14">
        <v>0.94029850746268662</v>
      </c>
      <c r="M90" s="30">
        <v>65</v>
      </c>
      <c r="N90" s="13">
        <v>56</v>
      </c>
      <c r="O90" s="14">
        <v>0.86153846153846159</v>
      </c>
      <c r="P90" s="13">
        <v>56</v>
      </c>
      <c r="Q90" s="14">
        <v>0.86153846153846159</v>
      </c>
      <c r="R90" s="13">
        <v>14</v>
      </c>
      <c r="S90" s="14">
        <v>0.3888888888888889</v>
      </c>
      <c r="T90" s="13">
        <v>61</v>
      </c>
      <c r="U90" s="14">
        <v>0.1352549889135255</v>
      </c>
    </row>
    <row r="91" spans="1:21" x14ac:dyDescent="0.2">
      <c r="A91" s="7" t="s">
        <v>93</v>
      </c>
      <c r="B91" s="29">
        <v>184</v>
      </c>
      <c r="C91" s="8">
        <v>181</v>
      </c>
      <c r="D91" s="9">
        <v>0.98369565217391308</v>
      </c>
      <c r="E91" s="8">
        <v>184</v>
      </c>
      <c r="F91" s="10">
        <v>1</v>
      </c>
      <c r="G91" s="11">
        <v>86</v>
      </c>
      <c r="H91" s="9">
        <v>0.46739130434782611</v>
      </c>
      <c r="I91" s="8">
        <v>184</v>
      </c>
      <c r="J91" s="9">
        <v>1</v>
      </c>
      <c r="K91" s="8">
        <v>184</v>
      </c>
      <c r="L91" s="9">
        <v>1</v>
      </c>
      <c r="M91" s="29">
        <v>182</v>
      </c>
      <c r="N91" s="8">
        <v>171</v>
      </c>
      <c r="O91" s="9">
        <v>0.93956043956043955</v>
      </c>
      <c r="P91" s="8">
        <v>170</v>
      </c>
      <c r="Q91" s="9">
        <v>0.93406593406593408</v>
      </c>
      <c r="R91" s="8">
        <v>65</v>
      </c>
      <c r="S91" s="9">
        <v>0.55555555555555558</v>
      </c>
      <c r="T91" s="8">
        <v>605</v>
      </c>
      <c r="U91" s="9">
        <v>0.37071078431372551</v>
      </c>
    </row>
    <row r="92" spans="1:21" x14ac:dyDescent="0.2">
      <c r="A92" s="12" t="s">
        <v>94</v>
      </c>
      <c r="B92" s="30">
        <v>858</v>
      </c>
      <c r="C92" s="13">
        <v>506</v>
      </c>
      <c r="D92" s="14">
        <v>0.58974358974358976</v>
      </c>
      <c r="E92" s="13">
        <v>506</v>
      </c>
      <c r="F92" s="15">
        <v>0.58974358974358976</v>
      </c>
      <c r="G92" s="16">
        <v>203</v>
      </c>
      <c r="H92" s="14">
        <v>0.23659673659673661</v>
      </c>
      <c r="I92" s="13">
        <v>506</v>
      </c>
      <c r="J92" s="14">
        <v>0.58974358974358976</v>
      </c>
      <c r="K92" s="13">
        <v>506</v>
      </c>
      <c r="L92" s="14">
        <v>0.58974358974358976</v>
      </c>
      <c r="M92" s="30">
        <v>855</v>
      </c>
      <c r="N92" s="13">
        <v>487</v>
      </c>
      <c r="O92" s="14">
        <v>0.56959064327485376</v>
      </c>
      <c r="P92" s="13">
        <v>479</v>
      </c>
      <c r="Q92" s="14">
        <v>0.56023391812865497</v>
      </c>
      <c r="R92" s="13">
        <v>84</v>
      </c>
      <c r="S92" s="14">
        <v>0.17463617463617465</v>
      </c>
      <c r="T92" s="13">
        <v>2276</v>
      </c>
      <c r="U92" s="14">
        <v>0.31894618834080718</v>
      </c>
    </row>
    <row r="93" spans="1:21" x14ac:dyDescent="0.2">
      <c r="A93" s="7" t="s">
        <v>95</v>
      </c>
      <c r="B93" s="29">
        <v>98</v>
      </c>
      <c r="C93" s="8">
        <v>54</v>
      </c>
      <c r="D93" s="9">
        <v>0.55102040816326525</v>
      </c>
      <c r="E93" s="8">
        <v>54</v>
      </c>
      <c r="F93" s="10">
        <v>0.55102040816326525</v>
      </c>
      <c r="G93" s="11">
        <v>21</v>
      </c>
      <c r="H93" s="9">
        <v>0.21428571428571427</v>
      </c>
      <c r="I93" s="8">
        <v>54</v>
      </c>
      <c r="J93" s="9">
        <v>0.55102040816326525</v>
      </c>
      <c r="K93" s="8">
        <v>54</v>
      </c>
      <c r="L93" s="9">
        <v>0.55102040816326525</v>
      </c>
      <c r="M93" s="29">
        <v>98</v>
      </c>
      <c r="N93" s="8">
        <v>73</v>
      </c>
      <c r="O93" s="9">
        <v>0.74489795918367352</v>
      </c>
      <c r="P93" s="8">
        <v>71</v>
      </c>
      <c r="Q93" s="9">
        <v>0.72448979591836737</v>
      </c>
      <c r="R93" s="8">
        <v>7</v>
      </c>
      <c r="S93" s="9">
        <v>8.5365853658536592E-2</v>
      </c>
      <c r="T93" s="8">
        <v>107</v>
      </c>
      <c r="U93" s="9">
        <v>8.5737179487179488E-2</v>
      </c>
    </row>
    <row r="94" spans="1:21" x14ac:dyDescent="0.2">
      <c r="A94" s="12" t="s">
        <v>96</v>
      </c>
      <c r="B94" s="30">
        <v>872</v>
      </c>
      <c r="C94" s="13">
        <v>867</v>
      </c>
      <c r="D94" s="14">
        <v>0.99426605504587151</v>
      </c>
      <c r="E94" s="13">
        <v>846</v>
      </c>
      <c r="F94" s="15">
        <v>0.97018348623853212</v>
      </c>
      <c r="G94" s="16">
        <v>862</v>
      </c>
      <c r="H94" s="14">
        <v>0.98853211009174313</v>
      </c>
      <c r="I94" s="13">
        <v>743</v>
      </c>
      <c r="J94" s="14">
        <v>0.85206422018348627</v>
      </c>
      <c r="K94" s="13">
        <v>855</v>
      </c>
      <c r="L94" s="14">
        <v>0.98050458715596334</v>
      </c>
      <c r="M94" s="30">
        <v>880</v>
      </c>
      <c r="N94" s="13">
        <v>853</v>
      </c>
      <c r="O94" s="14">
        <v>0.96931818181818186</v>
      </c>
      <c r="P94" s="13">
        <v>814</v>
      </c>
      <c r="Q94" s="14">
        <v>0.92500000000000004</v>
      </c>
      <c r="R94" s="13">
        <v>344</v>
      </c>
      <c r="S94" s="14">
        <v>0.43379571248423709</v>
      </c>
      <c r="T94" s="13">
        <v>1346</v>
      </c>
      <c r="U94" s="14">
        <v>0.10302334481438959</v>
      </c>
    </row>
    <row r="95" spans="1:21" x14ac:dyDescent="0.2">
      <c r="A95" s="7" t="s">
        <v>97</v>
      </c>
      <c r="B95" s="29">
        <v>380</v>
      </c>
      <c r="C95" s="8">
        <v>279</v>
      </c>
      <c r="D95" s="9">
        <v>0.73421052631578942</v>
      </c>
      <c r="E95" s="8">
        <v>261</v>
      </c>
      <c r="F95" s="10">
        <v>0.68684210526315792</v>
      </c>
      <c r="G95" s="11">
        <v>110</v>
      </c>
      <c r="H95" s="9">
        <v>0.28947368421052633</v>
      </c>
      <c r="I95" s="8">
        <v>274</v>
      </c>
      <c r="J95" s="9">
        <v>0.72105263157894739</v>
      </c>
      <c r="K95" s="8">
        <v>272</v>
      </c>
      <c r="L95" s="9">
        <v>0.71578947368421053</v>
      </c>
      <c r="M95" s="29">
        <v>380</v>
      </c>
      <c r="N95" s="8">
        <v>268</v>
      </c>
      <c r="O95" s="9">
        <v>0.70526315789473681</v>
      </c>
      <c r="P95" s="8">
        <v>237</v>
      </c>
      <c r="Q95" s="9">
        <v>0.62368421052631584</v>
      </c>
      <c r="R95" s="8">
        <v>100</v>
      </c>
      <c r="S95" s="9">
        <v>0.28328611898016998</v>
      </c>
      <c r="T95" s="8">
        <v>1097</v>
      </c>
      <c r="U95" s="9">
        <v>0.2172707466825114</v>
      </c>
    </row>
    <row r="96" spans="1:21" x14ac:dyDescent="0.2">
      <c r="A96" s="12" t="s">
        <v>98</v>
      </c>
      <c r="B96" s="30">
        <v>992</v>
      </c>
      <c r="C96" s="13">
        <v>733</v>
      </c>
      <c r="D96" s="14">
        <v>0.73891129032258063</v>
      </c>
      <c r="E96" s="13">
        <v>733</v>
      </c>
      <c r="F96" s="15">
        <v>0.73891129032258063</v>
      </c>
      <c r="G96" s="16">
        <v>240</v>
      </c>
      <c r="H96" s="14">
        <v>0.24193548387096775</v>
      </c>
      <c r="I96" s="13">
        <v>733</v>
      </c>
      <c r="J96" s="14">
        <v>0.73891129032258063</v>
      </c>
      <c r="K96" s="13">
        <v>733</v>
      </c>
      <c r="L96" s="14">
        <v>0.73891129032258063</v>
      </c>
      <c r="M96" s="30">
        <v>997</v>
      </c>
      <c r="N96" s="13">
        <v>724</v>
      </c>
      <c r="O96" s="14">
        <v>0.72617853560682044</v>
      </c>
      <c r="P96" s="13">
        <v>704</v>
      </c>
      <c r="Q96" s="14">
        <v>0.7061183550651956</v>
      </c>
      <c r="R96" s="13">
        <v>195</v>
      </c>
      <c r="S96" s="14">
        <v>0.37937743190661477</v>
      </c>
      <c r="T96" s="13">
        <v>232</v>
      </c>
      <c r="U96" s="14">
        <v>3.3463147266695512E-2</v>
      </c>
    </row>
    <row r="97" spans="1:21" x14ac:dyDescent="0.2">
      <c r="A97" s="7" t="s">
        <v>99</v>
      </c>
      <c r="B97" s="29">
        <v>358</v>
      </c>
      <c r="C97" s="8">
        <v>178</v>
      </c>
      <c r="D97" s="9">
        <v>0.4972067039106145</v>
      </c>
      <c r="E97" s="8">
        <v>180</v>
      </c>
      <c r="F97" s="10">
        <v>0.5027932960893855</v>
      </c>
      <c r="G97" s="11">
        <v>134</v>
      </c>
      <c r="H97" s="9">
        <v>0.37430167597765363</v>
      </c>
      <c r="I97" s="8">
        <v>175</v>
      </c>
      <c r="J97" s="9">
        <v>0.48882681564245811</v>
      </c>
      <c r="K97" s="8">
        <v>175</v>
      </c>
      <c r="L97" s="9">
        <v>0.48882681564245811</v>
      </c>
      <c r="M97" s="29">
        <v>355</v>
      </c>
      <c r="N97" s="8">
        <v>174</v>
      </c>
      <c r="O97" s="9">
        <v>0.49014084507042255</v>
      </c>
      <c r="P97" s="8">
        <v>187</v>
      </c>
      <c r="Q97" s="9">
        <v>0.52676056338028165</v>
      </c>
      <c r="R97" s="8">
        <v>71</v>
      </c>
      <c r="S97" s="9">
        <v>0.34134615384615385</v>
      </c>
      <c r="T97" s="8">
        <v>270</v>
      </c>
      <c r="U97" s="9">
        <v>0.11910013233348037</v>
      </c>
    </row>
    <row r="98" spans="1:21" x14ac:dyDescent="0.2">
      <c r="A98" s="12" t="s">
        <v>143</v>
      </c>
      <c r="B98" s="30">
        <v>331</v>
      </c>
      <c r="C98" s="13">
        <v>282</v>
      </c>
      <c r="D98" s="14">
        <v>0.85196374622356497</v>
      </c>
      <c r="E98" s="13">
        <v>284</v>
      </c>
      <c r="F98" s="15">
        <v>0.85800604229607247</v>
      </c>
      <c r="G98" s="16">
        <v>117</v>
      </c>
      <c r="H98" s="14">
        <v>0.35347432024169184</v>
      </c>
      <c r="I98" s="13">
        <v>284</v>
      </c>
      <c r="J98" s="14">
        <v>0.85800604229607247</v>
      </c>
      <c r="K98" s="13">
        <v>284</v>
      </c>
      <c r="L98" s="14">
        <v>0.85800604229607247</v>
      </c>
      <c r="M98" s="30">
        <v>332</v>
      </c>
      <c r="N98" s="13">
        <v>224</v>
      </c>
      <c r="O98" s="14">
        <v>0.67469879518072284</v>
      </c>
      <c r="P98" s="13">
        <v>223</v>
      </c>
      <c r="Q98" s="14">
        <v>0.67168674698795183</v>
      </c>
      <c r="R98" s="13">
        <v>73</v>
      </c>
      <c r="S98" s="14">
        <v>0.50344827586206897</v>
      </c>
      <c r="T98" s="13">
        <v>246</v>
      </c>
      <c r="U98" s="14">
        <v>0.12411705348133199</v>
      </c>
    </row>
    <row r="99" spans="1:21" x14ac:dyDescent="0.2">
      <c r="A99" s="7" t="s">
        <v>144</v>
      </c>
      <c r="B99" s="29">
        <v>336</v>
      </c>
      <c r="C99" s="8">
        <v>174</v>
      </c>
      <c r="D99" s="9">
        <v>0.5178571428571429</v>
      </c>
      <c r="E99" s="8">
        <v>175</v>
      </c>
      <c r="F99" s="10">
        <v>0.52083333333333337</v>
      </c>
      <c r="G99" s="11">
        <v>50</v>
      </c>
      <c r="H99" s="9">
        <v>0.14880952380952381</v>
      </c>
      <c r="I99" s="8">
        <v>175</v>
      </c>
      <c r="J99" s="9">
        <v>0.52083333333333337</v>
      </c>
      <c r="K99" s="8">
        <v>175</v>
      </c>
      <c r="L99" s="9">
        <v>0.52083333333333337</v>
      </c>
      <c r="M99" s="29">
        <v>336</v>
      </c>
      <c r="N99" s="8">
        <v>199</v>
      </c>
      <c r="O99" s="9">
        <v>0.59226190476190477</v>
      </c>
      <c r="P99" s="8">
        <v>176</v>
      </c>
      <c r="Q99" s="9">
        <v>0.52380952380952384</v>
      </c>
      <c r="R99" s="8">
        <v>36</v>
      </c>
      <c r="S99" s="9">
        <v>0.16589861751152074</v>
      </c>
      <c r="T99" s="8">
        <v>426</v>
      </c>
      <c r="U99" s="9">
        <v>0.12095400340715502</v>
      </c>
    </row>
    <row r="100" spans="1:21" x14ac:dyDescent="0.2">
      <c r="A100" s="12" t="s">
        <v>86</v>
      </c>
      <c r="B100" s="30">
        <v>1896</v>
      </c>
      <c r="C100" s="13">
        <v>1519</v>
      </c>
      <c r="D100" s="14">
        <v>0.80116033755274263</v>
      </c>
      <c r="E100" s="13">
        <v>1534</v>
      </c>
      <c r="F100" s="15">
        <v>0.80907172995780585</v>
      </c>
      <c r="G100" s="16">
        <v>3429</v>
      </c>
      <c r="H100" s="14">
        <v>1.8085443037974684</v>
      </c>
      <c r="I100" s="13">
        <v>1512</v>
      </c>
      <c r="J100" s="14">
        <v>0.79746835443037978</v>
      </c>
      <c r="K100" s="13">
        <v>1535</v>
      </c>
      <c r="L100" s="14">
        <v>0.80959915611814348</v>
      </c>
      <c r="M100" s="30">
        <v>1910</v>
      </c>
      <c r="N100" s="13">
        <v>1632</v>
      </c>
      <c r="O100" s="14">
        <v>0.85445026178010475</v>
      </c>
      <c r="P100" s="13">
        <v>1610</v>
      </c>
      <c r="Q100" s="14">
        <v>0.84293193717277481</v>
      </c>
      <c r="R100" s="13">
        <v>737</v>
      </c>
      <c r="S100" s="14">
        <v>0.52642857142857147</v>
      </c>
      <c r="T100" s="13">
        <v>2959</v>
      </c>
      <c r="U100" s="14">
        <v>0.12519038754442377</v>
      </c>
    </row>
    <row r="101" spans="1:21" x14ac:dyDescent="0.2">
      <c r="A101" s="7" t="s">
        <v>100</v>
      </c>
      <c r="B101" s="29">
        <v>332</v>
      </c>
      <c r="C101" s="8">
        <v>208</v>
      </c>
      <c r="D101" s="9">
        <v>0.62650602409638556</v>
      </c>
      <c r="E101" s="8">
        <v>205</v>
      </c>
      <c r="F101" s="10">
        <v>0.61746987951807231</v>
      </c>
      <c r="G101" s="11">
        <v>131</v>
      </c>
      <c r="H101" s="9">
        <v>0.39457831325301207</v>
      </c>
      <c r="I101" s="8">
        <v>205</v>
      </c>
      <c r="J101" s="9">
        <v>0.61746987951807231</v>
      </c>
      <c r="K101" s="8">
        <v>205</v>
      </c>
      <c r="L101" s="9">
        <v>0.61746987951807231</v>
      </c>
      <c r="M101" s="29">
        <v>328</v>
      </c>
      <c r="N101" s="8">
        <v>190</v>
      </c>
      <c r="O101" s="9">
        <v>0.57926829268292679</v>
      </c>
      <c r="P101" s="8">
        <v>177</v>
      </c>
      <c r="Q101" s="9">
        <v>0.53963414634146345</v>
      </c>
      <c r="R101" s="8">
        <v>74</v>
      </c>
      <c r="S101" s="9">
        <v>0.20218579234972678</v>
      </c>
      <c r="T101" s="8">
        <v>442</v>
      </c>
      <c r="U101" s="9">
        <v>9.1815538014125467E-2</v>
      </c>
    </row>
    <row r="102" spans="1:21" x14ac:dyDescent="0.2">
      <c r="A102" s="12" t="s">
        <v>101</v>
      </c>
      <c r="B102" s="30">
        <v>129</v>
      </c>
      <c r="C102" s="13">
        <v>103</v>
      </c>
      <c r="D102" s="14">
        <v>0.79844961240310075</v>
      </c>
      <c r="E102" s="13">
        <v>104</v>
      </c>
      <c r="F102" s="15">
        <v>0.80620155038759689</v>
      </c>
      <c r="G102" s="16">
        <v>52</v>
      </c>
      <c r="H102" s="14">
        <v>0.40310077519379844</v>
      </c>
      <c r="I102" s="13">
        <v>103</v>
      </c>
      <c r="J102" s="14">
        <v>0.79844961240310075</v>
      </c>
      <c r="K102" s="13">
        <v>103</v>
      </c>
      <c r="L102" s="14">
        <v>0.79844961240310075</v>
      </c>
      <c r="M102" s="30">
        <v>127</v>
      </c>
      <c r="N102" s="13">
        <v>123</v>
      </c>
      <c r="O102" s="14">
        <v>0.96850393700787396</v>
      </c>
      <c r="P102" s="13">
        <v>121</v>
      </c>
      <c r="Q102" s="14">
        <v>0.952755905511811</v>
      </c>
      <c r="R102" s="13">
        <v>77</v>
      </c>
      <c r="S102" s="14">
        <v>0.38118811881188119</v>
      </c>
      <c r="T102" s="13">
        <v>729</v>
      </c>
      <c r="U102" s="14">
        <v>0.32926829268292684</v>
      </c>
    </row>
    <row r="103" spans="1:21" x14ac:dyDescent="0.2">
      <c r="A103" s="7" t="s">
        <v>102</v>
      </c>
      <c r="B103" s="29">
        <v>247</v>
      </c>
      <c r="C103" s="8">
        <v>266</v>
      </c>
      <c r="D103" s="9">
        <v>1.0769230769230769</v>
      </c>
      <c r="E103" s="8">
        <v>267</v>
      </c>
      <c r="F103" s="10">
        <v>1.0809716599190284</v>
      </c>
      <c r="G103" s="11">
        <v>164</v>
      </c>
      <c r="H103" s="9">
        <v>0.66396761133603244</v>
      </c>
      <c r="I103" s="8">
        <v>267</v>
      </c>
      <c r="J103" s="9">
        <v>1.0809716599190284</v>
      </c>
      <c r="K103" s="8">
        <v>267</v>
      </c>
      <c r="L103" s="9">
        <v>1.0809716599190284</v>
      </c>
      <c r="M103" s="29">
        <v>242</v>
      </c>
      <c r="N103" s="8">
        <v>252</v>
      </c>
      <c r="O103" s="9">
        <v>1.0413223140495869</v>
      </c>
      <c r="P103" s="8">
        <v>250</v>
      </c>
      <c r="Q103" s="9">
        <v>1.0330578512396693</v>
      </c>
      <c r="R103" s="8">
        <v>69</v>
      </c>
      <c r="S103" s="9">
        <v>0.26538461538461539</v>
      </c>
      <c r="T103" s="8">
        <v>718</v>
      </c>
      <c r="U103" s="9">
        <v>0.24005349381477767</v>
      </c>
    </row>
    <row r="104" spans="1:21" x14ac:dyDescent="0.2">
      <c r="A104" s="12" t="s">
        <v>103</v>
      </c>
      <c r="B104" s="30">
        <v>231</v>
      </c>
      <c r="C104" s="13">
        <v>212</v>
      </c>
      <c r="D104" s="14">
        <v>0.91774891774891776</v>
      </c>
      <c r="E104" s="13">
        <v>212</v>
      </c>
      <c r="F104" s="15">
        <v>0.91774891774891776</v>
      </c>
      <c r="G104" s="16">
        <v>143</v>
      </c>
      <c r="H104" s="14">
        <v>0.61904761904761907</v>
      </c>
      <c r="I104" s="13">
        <v>212</v>
      </c>
      <c r="J104" s="14">
        <v>0.91774891774891776</v>
      </c>
      <c r="K104" s="13">
        <v>212</v>
      </c>
      <c r="L104" s="14">
        <v>0.91774891774891776</v>
      </c>
      <c r="M104" s="30">
        <v>229</v>
      </c>
      <c r="N104" s="13">
        <v>217</v>
      </c>
      <c r="O104" s="14">
        <v>0.94759825327510916</v>
      </c>
      <c r="P104" s="13">
        <v>209</v>
      </c>
      <c r="Q104" s="14">
        <v>0.9126637554585153</v>
      </c>
      <c r="R104" s="13">
        <v>165</v>
      </c>
      <c r="S104" s="14">
        <v>0.61338289962825276</v>
      </c>
      <c r="T104" s="13">
        <v>1197</v>
      </c>
      <c r="U104" s="14">
        <v>0.3997995991983968</v>
      </c>
    </row>
    <row r="105" spans="1:21" x14ac:dyDescent="0.2">
      <c r="A105" s="7" t="s">
        <v>104</v>
      </c>
      <c r="B105" s="29">
        <v>313</v>
      </c>
      <c r="C105" s="8">
        <v>282</v>
      </c>
      <c r="D105" s="9">
        <v>0.90095846645367417</v>
      </c>
      <c r="E105" s="8">
        <v>288</v>
      </c>
      <c r="F105" s="10">
        <v>0.92012779552715651</v>
      </c>
      <c r="G105" s="11">
        <v>145</v>
      </c>
      <c r="H105" s="9">
        <v>0.46325878594249204</v>
      </c>
      <c r="I105" s="8">
        <v>288</v>
      </c>
      <c r="J105" s="9">
        <v>0.92012779552715651</v>
      </c>
      <c r="K105" s="8">
        <v>288</v>
      </c>
      <c r="L105" s="9">
        <v>0.92012779552715651</v>
      </c>
      <c r="M105" s="29">
        <v>318</v>
      </c>
      <c r="N105" s="8">
        <v>278</v>
      </c>
      <c r="O105" s="9">
        <v>0.87421383647798745</v>
      </c>
      <c r="P105" s="8">
        <v>278</v>
      </c>
      <c r="Q105" s="9">
        <v>0.87421383647798745</v>
      </c>
      <c r="R105" s="8">
        <v>29</v>
      </c>
      <c r="S105" s="9">
        <v>0.12133891213389121</v>
      </c>
      <c r="T105" s="8">
        <v>639</v>
      </c>
      <c r="U105" s="9">
        <v>0.22919655667144906</v>
      </c>
    </row>
    <row r="106" spans="1:21" x14ac:dyDescent="0.2">
      <c r="A106" s="12" t="s">
        <v>147</v>
      </c>
      <c r="B106" s="30">
        <v>459</v>
      </c>
      <c r="C106" s="13">
        <v>480</v>
      </c>
      <c r="D106" s="14">
        <v>1.0457516339869282</v>
      </c>
      <c r="E106" s="13">
        <v>480</v>
      </c>
      <c r="F106" s="15">
        <v>1.0457516339869282</v>
      </c>
      <c r="G106" s="16">
        <v>224</v>
      </c>
      <c r="H106" s="14">
        <v>0.48801742919389979</v>
      </c>
      <c r="I106" s="13">
        <v>480</v>
      </c>
      <c r="J106" s="14">
        <v>1.0457516339869282</v>
      </c>
      <c r="K106" s="13">
        <v>480</v>
      </c>
      <c r="L106" s="14">
        <v>1.0457516339869282</v>
      </c>
      <c r="M106" s="30">
        <v>460</v>
      </c>
      <c r="N106" s="13">
        <v>503</v>
      </c>
      <c r="O106" s="14">
        <v>1.0934782608695652</v>
      </c>
      <c r="P106" s="13">
        <v>506</v>
      </c>
      <c r="Q106" s="14">
        <v>1.1000000000000001</v>
      </c>
      <c r="R106" s="13">
        <v>163</v>
      </c>
      <c r="S106" s="14">
        <v>0.33747412008281574</v>
      </c>
      <c r="T106" s="13">
        <v>835</v>
      </c>
      <c r="U106" s="14">
        <v>0.11655499720826354</v>
      </c>
    </row>
    <row r="107" spans="1:21" x14ac:dyDescent="0.2">
      <c r="A107" s="7" t="s">
        <v>105</v>
      </c>
      <c r="B107" s="29">
        <v>656</v>
      </c>
      <c r="C107" s="8">
        <v>546</v>
      </c>
      <c r="D107" s="9">
        <v>0.83231707317073167</v>
      </c>
      <c r="E107" s="8">
        <v>546</v>
      </c>
      <c r="F107" s="10">
        <v>0.83231707317073167</v>
      </c>
      <c r="G107" s="11">
        <v>331</v>
      </c>
      <c r="H107" s="9">
        <v>0.50457317073170727</v>
      </c>
      <c r="I107" s="8">
        <v>546</v>
      </c>
      <c r="J107" s="9">
        <v>0.83231707317073167</v>
      </c>
      <c r="K107" s="8">
        <v>551</v>
      </c>
      <c r="L107" s="9">
        <v>0.83993902439024393</v>
      </c>
      <c r="M107" s="29">
        <v>666</v>
      </c>
      <c r="N107" s="8">
        <v>614</v>
      </c>
      <c r="O107" s="9">
        <v>0.92192192192192191</v>
      </c>
      <c r="P107" s="8">
        <v>551</v>
      </c>
      <c r="Q107" s="9">
        <v>0.82732732732732728</v>
      </c>
      <c r="R107" s="8">
        <v>142</v>
      </c>
      <c r="S107" s="9">
        <v>0.30084745762711862</v>
      </c>
      <c r="T107" s="8">
        <v>471</v>
      </c>
      <c r="U107" s="9">
        <v>5.8270444142026478E-2</v>
      </c>
    </row>
    <row r="108" spans="1:21" ht="13.5" thickBot="1" x14ac:dyDescent="0.25">
      <c r="A108" s="2" t="s">
        <v>106</v>
      </c>
      <c r="B108" s="28">
        <v>7458</v>
      </c>
      <c r="C108" s="3">
        <v>5567</v>
      </c>
      <c r="D108" s="4">
        <v>0.74644676857066239</v>
      </c>
      <c r="E108" s="3">
        <v>5578</v>
      </c>
      <c r="F108" s="5">
        <v>0.74792169482434967</v>
      </c>
      <c r="G108" s="6">
        <v>4070</v>
      </c>
      <c r="H108" s="4">
        <v>0.54572271386430682</v>
      </c>
      <c r="I108" s="3">
        <v>5574</v>
      </c>
      <c r="J108" s="4">
        <v>0.74738535800482708</v>
      </c>
      <c r="K108" s="3">
        <v>5576</v>
      </c>
      <c r="L108" s="4">
        <v>0.74765352641458838</v>
      </c>
      <c r="M108" s="28">
        <v>7457</v>
      </c>
      <c r="N108" s="3">
        <v>5617</v>
      </c>
      <c r="O108" s="4">
        <v>0.75325197800724153</v>
      </c>
      <c r="P108" s="3">
        <v>5402</v>
      </c>
      <c r="Q108" s="4">
        <v>0.72442000804613116</v>
      </c>
      <c r="R108" s="3">
        <v>1526</v>
      </c>
      <c r="S108" s="4">
        <v>0.34721274175199091</v>
      </c>
      <c r="T108" s="3">
        <v>10693</v>
      </c>
      <c r="U108" s="4">
        <v>0.17704814888403206</v>
      </c>
    </row>
    <row r="109" spans="1:21" x14ac:dyDescent="0.2">
      <c r="A109" s="12" t="s">
        <v>108</v>
      </c>
      <c r="B109" s="30">
        <v>560</v>
      </c>
      <c r="C109" s="13">
        <v>343</v>
      </c>
      <c r="D109" s="14">
        <v>0.61250000000000004</v>
      </c>
      <c r="E109" s="13">
        <v>355</v>
      </c>
      <c r="F109" s="15">
        <v>0.6339285714285714</v>
      </c>
      <c r="G109" s="16">
        <v>178</v>
      </c>
      <c r="H109" s="14">
        <v>0.31785714285714284</v>
      </c>
      <c r="I109" s="13">
        <v>356</v>
      </c>
      <c r="J109" s="14">
        <v>0.63571428571428568</v>
      </c>
      <c r="K109" s="13">
        <v>358</v>
      </c>
      <c r="L109" s="14">
        <v>0.63928571428571423</v>
      </c>
      <c r="M109" s="30">
        <v>563</v>
      </c>
      <c r="N109" s="13">
        <v>370</v>
      </c>
      <c r="O109" s="14">
        <v>0.65719360568383656</v>
      </c>
      <c r="P109" s="13">
        <v>376</v>
      </c>
      <c r="Q109" s="14">
        <v>0.6678507992895204</v>
      </c>
      <c r="R109" s="13">
        <v>149</v>
      </c>
      <c r="S109" s="14">
        <v>0.72682926829268291</v>
      </c>
      <c r="T109" s="13">
        <v>816</v>
      </c>
      <c r="U109" s="14">
        <v>0.28254847645429365</v>
      </c>
    </row>
    <row r="110" spans="1:21" x14ac:dyDescent="0.2">
      <c r="A110" s="7" t="s">
        <v>109</v>
      </c>
      <c r="B110" s="29">
        <v>858</v>
      </c>
      <c r="C110" s="8">
        <v>588</v>
      </c>
      <c r="D110" s="9">
        <v>0.68531468531468531</v>
      </c>
      <c r="E110" s="8">
        <v>588</v>
      </c>
      <c r="F110" s="10">
        <v>0.68531468531468531</v>
      </c>
      <c r="G110" s="11">
        <v>560</v>
      </c>
      <c r="H110" s="9">
        <v>0.65268065268065267</v>
      </c>
      <c r="I110" s="8">
        <v>586</v>
      </c>
      <c r="J110" s="9">
        <v>0.68298368298368295</v>
      </c>
      <c r="K110" s="8">
        <v>588</v>
      </c>
      <c r="L110" s="9">
        <v>0.68531468531468531</v>
      </c>
      <c r="M110" s="29">
        <v>854</v>
      </c>
      <c r="N110" s="8">
        <v>542</v>
      </c>
      <c r="O110" s="9">
        <v>0.63466042154566749</v>
      </c>
      <c r="P110" s="8">
        <v>528</v>
      </c>
      <c r="Q110" s="9">
        <v>0.61826697892271665</v>
      </c>
      <c r="R110" s="8">
        <v>170</v>
      </c>
      <c r="S110" s="9">
        <v>0.36956521739130432</v>
      </c>
      <c r="T110" s="8">
        <v>778</v>
      </c>
      <c r="U110" s="9">
        <v>0.11841704718417047</v>
      </c>
    </row>
    <row r="111" spans="1:21" x14ac:dyDescent="0.2">
      <c r="A111" s="12" t="s">
        <v>110</v>
      </c>
      <c r="B111" s="30">
        <v>128</v>
      </c>
      <c r="C111" s="13">
        <v>107</v>
      </c>
      <c r="D111" s="14">
        <v>0.8359375</v>
      </c>
      <c r="E111" s="13">
        <v>107</v>
      </c>
      <c r="F111" s="15">
        <v>0.8359375</v>
      </c>
      <c r="G111" s="16">
        <v>48</v>
      </c>
      <c r="H111" s="14">
        <v>0.375</v>
      </c>
      <c r="I111" s="13">
        <v>107</v>
      </c>
      <c r="J111" s="14">
        <v>0.8359375</v>
      </c>
      <c r="K111" s="13">
        <v>107</v>
      </c>
      <c r="L111" s="14">
        <v>0.8359375</v>
      </c>
      <c r="M111" s="30">
        <v>129</v>
      </c>
      <c r="N111" s="13">
        <v>107</v>
      </c>
      <c r="O111" s="14">
        <v>0.8294573643410853</v>
      </c>
      <c r="P111" s="13">
        <v>109</v>
      </c>
      <c r="Q111" s="14">
        <v>0.84496124031007747</v>
      </c>
      <c r="R111" s="13">
        <v>18</v>
      </c>
      <c r="S111" s="14">
        <v>0.26865671641791045</v>
      </c>
      <c r="T111" s="13">
        <v>181</v>
      </c>
      <c r="U111" s="14">
        <v>0.24069148936170212</v>
      </c>
    </row>
    <row r="112" spans="1:21" x14ac:dyDescent="0.2">
      <c r="A112" s="7" t="s">
        <v>111</v>
      </c>
      <c r="B112" s="29">
        <v>207</v>
      </c>
      <c r="C112" s="8">
        <v>160</v>
      </c>
      <c r="D112" s="9">
        <v>0.77294685990338163</v>
      </c>
      <c r="E112" s="8">
        <v>160</v>
      </c>
      <c r="F112" s="10">
        <v>0.77294685990338163</v>
      </c>
      <c r="G112" s="11">
        <v>89</v>
      </c>
      <c r="H112" s="9">
        <v>0.42995169082125606</v>
      </c>
      <c r="I112" s="8">
        <v>160</v>
      </c>
      <c r="J112" s="9">
        <v>0.77294685990338163</v>
      </c>
      <c r="K112" s="8">
        <v>160</v>
      </c>
      <c r="L112" s="9">
        <v>0.77294685990338163</v>
      </c>
      <c r="M112" s="29">
        <v>208</v>
      </c>
      <c r="N112" s="8">
        <v>169</v>
      </c>
      <c r="O112" s="9">
        <v>0.8125</v>
      </c>
      <c r="P112" s="8">
        <v>168</v>
      </c>
      <c r="Q112" s="9">
        <v>0.80769230769230771</v>
      </c>
      <c r="R112" s="8">
        <v>23</v>
      </c>
      <c r="S112" s="9">
        <v>0.27058823529411763</v>
      </c>
      <c r="T112" s="8">
        <v>215</v>
      </c>
      <c r="U112" s="9">
        <v>0.19852262234533702</v>
      </c>
    </row>
    <row r="113" spans="1:21" x14ac:dyDescent="0.2">
      <c r="A113" s="12" t="s">
        <v>112</v>
      </c>
      <c r="B113" s="30">
        <v>375</v>
      </c>
      <c r="C113" s="13">
        <v>302</v>
      </c>
      <c r="D113" s="14">
        <v>0.80533333333333335</v>
      </c>
      <c r="E113" s="13">
        <v>301</v>
      </c>
      <c r="F113" s="15">
        <v>0.80266666666666664</v>
      </c>
      <c r="G113" s="16">
        <v>189</v>
      </c>
      <c r="H113" s="14">
        <v>0.504</v>
      </c>
      <c r="I113" s="13">
        <v>301</v>
      </c>
      <c r="J113" s="14">
        <v>0.80266666666666664</v>
      </c>
      <c r="K113" s="13">
        <v>301</v>
      </c>
      <c r="L113" s="14">
        <v>0.80266666666666664</v>
      </c>
      <c r="M113" s="30">
        <v>371</v>
      </c>
      <c r="N113" s="13">
        <v>309</v>
      </c>
      <c r="O113" s="14">
        <v>0.8328840970350404</v>
      </c>
      <c r="P113" s="13">
        <v>298</v>
      </c>
      <c r="Q113" s="14">
        <v>0.80323450134770891</v>
      </c>
      <c r="R113" s="13">
        <v>86</v>
      </c>
      <c r="S113" s="14">
        <v>0.26708074534161491</v>
      </c>
      <c r="T113" s="13">
        <v>997</v>
      </c>
      <c r="U113" s="14">
        <v>0.29177641205736027</v>
      </c>
    </row>
    <row r="114" spans="1:21" x14ac:dyDescent="0.2">
      <c r="A114" s="7" t="s">
        <v>107</v>
      </c>
      <c r="B114" s="29">
        <v>576</v>
      </c>
      <c r="C114" s="8">
        <v>468</v>
      </c>
      <c r="D114" s="9">
        <v>0.8125</v>
      </c>
      <c r="E114" s="8">
        <v>468</v>
      </c>
      <c r="F114" s="10">
        <v>0.8125</v>
      </c>
      <c r="G114" s="11">
        <v>874</v>
      </c>
      <c r="H114" s="9">
        <v>1.5173611111111112</v>
      </c>
      <c r="I114" s="8">
        <v>468</v>
      </c>
      <c r="J114" s="9">
        <v>0.8125</v>
      </c>
      <c r="K114" s="8">
        <v>468</v>
      </c>
      <c r="L114" s="9">
        <v>0.8125</v>
      </c>
      <c r="M114" s="29">
        <v>576</v>
      </c>
      <c r="N114" s="8">
        <v>475</v>
      </c>
      <c r="O114" s="9">
        <v>0.82465277777777779</v>
      </c>
      <c r="P114" s="8">
        <v>470</v>
      </c>
      <c r="Q114" s="9">
        <v>0.81597222222222221</v>
      </c>
      <c r="R114" s="8">
        <v>102</v>
      </c>
      <c r="S114" s="9">
        <v>0.26912928759894461</v>
      </c>
      <c r="T114" s="8">
        <v>721</v>
      </c>
      <c r="U114" s="9">
        <v>0.1473232529628116</v>
      </c>
    </row>
    <row r="115" spans="1:21" x14ac:dyDescent="0.2">
      <c r="A115" s="12" t="s">
        <v>114</v>
      </c>
      <c r="B115" s="30">
        <v>107</v>
      </c>
      <c r="C115" s="13">
        <v>75</v>
      </c>
      <c r="D115" s="14">
        <v>0.7009345794392523</v>
      </c>
      <c r="E115" s="13">
        <v>75</v>
      </c>
      <c r="F115" s="15">
        <v>0.7009345794392523</v>
      </c>
      <c r="G115" s="16">
        <v>37</v>
      </c>
      <c r="H115" s="14">
        <v>0.34579439252336447</v>
      </c>
      <c r="I115" s="13">
        <v>75</v>
      </c>
      <c r="J115" s="14">
        <v>0.7009345794392523</v>
      </c>
      <c r="K115" s="13">
        <v>75</v>
      </c>
      <c r="L115" s="14">
        <v>0.7009345794392523</v>
      </c>
      <c r="M115" s="30">
        <v>104</v>
      </c>
      <c r="N115" s="13">
        <v>76</v>
      </c>
      <c r="O115" s="14">
        <v>0.73076923076923073</v>
      </c>
      <c r="P115" s="13">
        <v>76</v>
      </c>
      <c r="Q115" s="14">
        <v>0.73076923076923073</v>
      </c>
      <c r="R115" s="13">
        <v>14</v>
      </c>
      <c r="S115" s="14">
        <v>0.18181818181818182</v>
      </c>
      <c r="T115" s="13">
        <v>150</v>
      </c>
      <c r="U115" s="14">
        <v>0.10211027910142954</v>
      </c>
    </row>
    <row r="116" spans="1:21" x14ac:dyDescent="0.2">
      <c r="A116" s="7" t="s">
        <v>115</v>
      </c>
      <c r="B116" s="29">
        <v>475</v>
      </c>
      <c r="C116" s="8">
        <v>317</v>
      </c>
      <c r="D116" s="9">
        <v>0.66736842105263161</v>
      </c>
      <c r="E116" s="8">
        <v>317</v>
      </c>
      <c r="F116" s="10">
        <v>0.66736842105263161</v>
      </c>
      <c r="G116" s="11">
        <v>193</v>
      </c>
      <c r="H116" s="9">
        <v>0.40631578947368419</v>
      </c>
      <c r="I116" s="8">
        <v>317</v>
      </c>
      <c r="J116" s="9">
        <v>0.66736842105263161</v>
      </c>
      <c r="K116" s="8">
        <v>317</v>
      </c>
      <c r="L116" s="9">
        <v>0.66736842105263161</v>
      </c>
      <c r="M116" s="29">
        <v>473</v>
      </c>
      <c r="N116" s="8">
        <v>341</v>
      </c>
      <c r="O116" s="9">
        <v>0.72093023255813948</v>
      </c>
      <c r="P116" s="8">
        <v>300</v>
      </c>
      <c r="Q116" s="9">
        <v>0.63424947145877375</v>
      </c>
      <c r="R116" s="8">
        <v>170</v>
      </c>
      <c r="S116" s="9">
        <v>0.34836065573770492</v>
      </c>
      <c r="T116" s="8">
        <v>641</v>
      </c>
      <c r="U116" s="9">
        <v>0.10496151956770919</v>
      </c>
    </row>
    <row r="117" spans="1:21" x14ac:dyDescent="0.2">
      <c r="A117" s="12" t="s">
        <v>116</v>
      </c>
      <c r="B117" s="30">
        <v>398</v>
      </c>
      <c r="C117" s="13">
        <v>287</v>
      </c>
      <c r="D117" s="14">
        <v>0.72110552763819091</v>
      </c>
      <c r="E117" s="13">
        <v>287</v>
      </c>
      <c r="F117" s="15">
        <v>0.72110552763819091</v>
      </c>
      <c r="G117" s="16">
        <v>169</v>
      </c>
      <c r="H117" s="14">
        <v>0.42462311557788945</v>
      </c>
      <c r="I117" s="13">
        <v>287</v>
      </c>
      <c r="J117" s="14">
        <v>0.72110552763819091</v>
      </c>
      <c r="K117" s="13">
        <v>287</v>
      </c>
      <c r="L117" s="14">
        <v>0.72110552763819091</v>
      </c>
      <c r="M117" s="30">
        <v>401</v>
      </c>
      <c r="N117" s="13">
        <v>271</v>
      </c>
      <c r="O117" s="14">
        <v>0.67581047381546133</v>
      </c>
      <c r="P117" s="13">
        <v>283</v>
      </c>
      <c r="Q117" s="14">
        <v>0.70573566084788031</v>
      </c>
      <c r="R117" s="13">
        <v>117</v>
      </c>
      <c r="S117" s="14">
        <v>0.50431034482758619</v>
      </c>
      <c r="T117" s="13">
        <v>652</v>
      </c>
      <c r="U117" s="14">
        <v>0.17041296393099845</v>
      </c>
    </row>
    <row r="118" spans="1:21" x14ac:dyDescent="0.2">
      <c r="A118" s="7" t="s">
        <v>117</v>
      </c>
      <c r="B118" s="29">
        <v>86</v>
      </c>
      <c r="C118" s="8">
        <v>69</v>
      </c>
      <c r="D118" s="9">
        <v>0.80232558139534882</v>
      </c>
      <c r="E118" s="8">
        <v>69</v>
      </c>
      <c r="F118" s="10">
        <v>0.80232558139534882</v>
      </c>
      <c r="G118" s="11">
        <v>36</v>
      </c>
      <c r="H118" s="9">
        <v>0.41860465116279072</v>
      </c>
      <c r="I118" s="8">
        <v>69</v>
      </c>
      <c r="J118" s="9">
        <v>0.80232558139534882</v>
      </c>
      <c r="K118" s="8">
        <v>69</v>
      </c>
      <c r="L118" s="9">
        <v>0.80232558139534882</v>
      </c>
      <c r="M118" s="29">
        <v>85</v>
      </c>
      <c r="N118" s="8">
        <v>68</v>
      </c>
      <c r="O118" s="9">
        <v>0.8</v>
      </c>
      <c r="P118" s="8">
        <v>65</v>
      </c>
      <c r="Q118" s="9">
        <v>0.76470588235294112</v>
      </c>
      <c r="R118" s="8">
        <v>33</v>
      </c>
      <c r="S118" s="9">
        <v>0.73333333333333328</v>
      </c>
      <c r="T118" s="8">
        <v>193</v>
      </c>
      <c r="U118" s="9">
        <v>0.31179321486268174</v>
      </c>
    </row>
    <row r="119" spans="1:21" x14ac:dyDescent="0.2">
      <c r="A119" s="12" t="s">
        <v>118</v>
      </c>
      <c r="B119" s="30">
        <v>304</v>
      </c>
      <c r="C119" s="13">
        <v>233</v>
      </c>
      <c r="D119" s="14">
        <v>0.76644736842105265</v>
      </c>
      <c r="E119" s="13">
        <v>233</v>
      </c>
      <c r="F119" s="15">
        <v>0.76644736842105265</v>
      </c>
      <c r="G119" s="16">
        <v>162</v>
      </c>
      <c r="H119" s="14">
        <v>0.53289473684210531</v>
      </c>
      <c r="I119" s="13">
        <v>235</v>
      </c>
      <c r="J119" s="14">
        <v>0.77302631578947367</v>
      </c>
      <c r="K119" s="13">
        <v>233</v>
      </c>
      <c r="L119" s="14">
        <v>0.76644736842105265</v>
      </c>
      <c r="M119" s="30">
        <v>302</v>
      </c>
      <c r="N119" s="13">
        <v>249</v>
      </c>
      <c r="O119" s="14">
        <v>0.82450331125827814</v>
      </c>
      <c r="P119" s="13">
        <v>247</v>
      </c>
      <c r="Q119" s="14">
        <v>0.81788079470198671</v>
      </c>
      <c r="R119" s="13">
        <v>47</v>
      </c>
      <c r="S119" s="14">
        <v>0.19747899159663865</v>
      </c>
      <c r="T119" s="13">
        <v>866</v>
      </c>
      <c r="U119" s="14">
        <v>0.25043377674956624</v>
      </c>
    </row>
    <row r="120" spans="1:21" x14ac:dyDescent="0.2">
      <c r="A120" s="7" t="s">
        <v>119</v>
      </c>
      <c r="B120" s="29">
        <v>229</v>
      </c>
      <c r="C120" s="8">
        <v>184</v>
      </c>
      <c r="D120" s="9">
        <v>0.80349344978165937</v>
      </c>
      <c r="E120" s="8">
        <v>184</v>
      </c>
      <c r="F120" s="10">
        <v>0.80349344978165937</v>
      </c>
      <c r="G120" s="11">
        <v>77</v>
      </c>
      <c r="H120" s="9">
        <v>0.33624454148471616</v>
      </c>
      <c r="I120" s="8">
        <v>184</v>
      </c>
      <c r="J120" s="9">
        <v>0.80349344978165937</v>
      </c>
      <c r="K120" s="8">
        <v>184</v>
      </c>
      <c r="L120" s="9">
        <v>0.80349344978165937</v>
      </c>
      <c r="M120" s="29">
        <v>229</v>
      </c>
      <c r="N120" s="8">
        <v>190</v>
      </c>
      <c r="O120" s="9">
        <v>0.82969432314410485</v>
      </c>
      <c r="P120" s="8">
        <v>189</v>
      </c>
      <c r="Q120" s="9">
        <v>0.8253275109170306</v>
      </c>
      <c r="R120" s="8">
        <v>29</v>
      </c>
      <c r="S120" s="9">
        <v>0.15846994535519127</v>
      </c>
      <c r="T120" s="8">
        <v>134</v>
      </c>
      <c r="U120" s="9">
        <v>4.7100175746924426E-2</v>
      </c>
    </row>
    <row r="121" spans="1:21" x14ac:dyDescent="0.2">
      <c r="A121" s="12" t="s">
        <v>120</v>
      </c>
      <c r="B121" s="30">
        <v>131</v>
      </c>
      <c r="C121" s="13">
        <v>170</v>
      </c>
      <c r="D121" s="14">
        <v>1.2977099236641221</v>
      </c>
      <c r="E121" s="13">
        <v>170</v>
      </c>
      <c r="F121" s="15">
        <v>1.2977099236641221</v>
      </c>
      <c r="G121" s="16">
        <v>73</v>
      </c>
      <c r="H121" s="14">
        <v>0.5572519083969466</v>
      </c>
      <c r="I121" s="13">
        <v>169</v>
      </c>
      <c r="J121" s="14">
        <v>1.2900763358778626</v>
      </c>
      <c r="K121" s="13">
        <v>169</v>
      </c>
      <c r="L121" s="14">
        <v>1.2900763358778626</v>
      </c>
      <c r="M121" s="30">
        <v>132</v>
      </c>
      <c r="N121" s="13">
        <v>137</v>
      </c>
      <c r="O121" s="14">
        <v>1.0378787878787878</v>
      </c>
      <c r="P121" s="13">
        <v>138</v>
      </c>
      <c r="Q121" s="14">
        <v>1.0454545454545454</v>
      </c>
      <c r="R121" s="13">
        <v>37</v>
      </c>
      <c r="S121" s="14">
        <v>0.21764705882352942</v>
      </c>
      <c r="T121" s="13">
        <v>578</v>
      </c>
      <c r="U121" s="14">
        <v>0.26296633303002731</v>
      </c>
    </row>
    <row r="122" spans="1:21" x14ac:dyDescent="0.2">
      <c r="A122" s="7" t="s">
        <v>121</v>
      </c>
      <c r="B122" s="29">
        <v>132</v>
      </c>
      <c r="C122" s="8">
        <v>101</v>
      </c>
      <c r="D122" s="9">
        <v>0.76515151515151514</v>
      </c>
      <c r="E122" s="8">
        <v>102</v>
      </c>
      <c r="F122" s="10">
        <v>0.77272727272727271</v>
      </c>
      <c r="G122" s="11">
        <v>47</v>
      </c>
      <c r="H122" s="9">
        <v>0.35606060606060608</v>
      </c>
      <c r="I122" s="8">
        <v>101</v>
      </c>
      <c r="J122" s="9">
        <v>0.76515151515151514</v>
      </c>
      <c r="K122" s="8">
        <v>101</v>
      </c>
      <c r="L122" s="9">
        <v>0.76515151515151514</v>
      </c>
      <c r="M122" s="29">
        <v>133</v>
      </c>
      <c r="N122" s="8">
        <v>103</v>
      </c>
      <c r="O122" s="9">
        <v>0.77443609022556392</v>
      </c>
      <c r="P122" s="8">
        <v>97</v>
      </c>
      <c r="Q122" s="9">
        <v>0.72932330827067671</v>
      </c>
      <c r="R122" s="8">
        <v>16</v>
      </c>
      <c r="S122" s="9">
        <v>0.17391304347826086</v>
      </c>
      <c r="T122" s="8">
        <v>69</v>
      </c>
      <c r="U122" s="9">
        <v>5.0364963503649635E-2</v>
      </c>
    </row>
    <row r="123" spans="1:21" x14ac:dyDescent="0.2">
      <c r="A123" s="12" t="s">
        <v>122</v>
      </c>
      <c r="B123" s="30">
        <v>168</v>
      </c>
      <c r="C123" s="13">
        <v>138</v>
      </c>
      <c r="D123" s="14">
        <v>0.8214285714285714</v>
      </c>
      <c r="E123" s="13">
        <v>138</v>
      </c>
      <c r="F123" s="15">
        <v>0.8214285714285714</v>
      </c>
      <c r="G123" s="16">
        <v>106</v>
      </c>
      <c r="H123" s="14">
        <v>0.63095238095238093</v>
      </c>
      <c r="I123" s="13">
        <v>138</v>
      </c>
      <c r="J123" s="14">
        <v>0.8214285714285714</v>
      </c>
      <c r="K123" s="13">
        <v>138</v>
      </c>
      <c r="L123" s="14">
        <v>0.8214285714285714</v>
      </c>
      <c r="M123" s="30">
        <v>168</v>
      </c>
      <c r="N123" s="13">
        <v>144</v>
      </c>
      <c r="O123" s="14">
        <v>0.8571428571428571</v>
      </c>
      <c r="P123" s="13">
        <v>144</v>
      </c>
      <c r="Q123" s="14">
        <v>0.8571428571428571</v>
      </c>
      <c r="R123" s="13">
        <v>57</v>
      </c>
      <c r="S123" s="14">
        <v>1.1399999999999999</v>
      </c>
      <c r="T123" s="13">
        <v>322</v>
      </c>
      <c r="U123" s="14">
        <v>0.48714069591527986</v>
      </c>
    </row>
    <row r="124" spans="1:21" x14ac:dyDescent="0.2">
      <c r="A124" s="7" t="s">
        <v>123</v>
      </c>
      <c r="B124" s="29">
        <v>411</v>
      </c>
      <c r="C124" s="8">
        <v>326</v>
      </c>
      <c r="D124" s="9">
        <v>0.79318734793187351</v>
      </c>
      <c r="E124" s="8">
        <v>326</v>
      </c>
      <c r="F124" s="10">
        <v>0.79318734793187351</v>
      </c>
      <c r="G124" s="11">
        <v>201</v>
      </c>
      <c r="H124" s="9">
        <v>0.48905109489051096</v>
      </c>
      <c r="I124" s="8">
        <v>326</v>
      </c>
      <c r="J124" s="9">
        <v>0.79318734793187351</v>
      </c>
      <c r="K124" s="8">
        <v>326</v>
      </c>
      <c r="L124" s="9">
        <v>0.79318734793187351</v>
      </c>
      <c r="M124" s="29">
        <v>410</v>
      </c>
      <c r="N124" s="8">
        <v>347</v>
      </c>
      <c r="O124" s="9">
        <v>0.84634146341463412</v>
      </c>
      <c r="P124" s="8">
        <v>309</v>
      </c>
      <c r="Q124" s="9">
        <v>0.75365853658536586</v>
      </c>
      <c r="R124" s="8">
        <v>70</v>
      </c>
      <c r="S124" s="9">
        <v>0.47945205479452052</v>
      </c>
      <c r="T124" s="8">
        <v>1250</v>
      </c>
      <c r="U124" s="9">
        <v>0.74183976261127593</v>
      </c>
    </row>
    <row r="125" spans="1:21" x14ac:dyDescent="0.2">
      <c r="A125" s="12" t="s">
        <v>124</v>
      </c>
      <c r="B125" s="30">
        <v>439</v>
      </c>
      <c r="C125" s="13">
        <v>488</v>
      </c>
      <c r="D125" s="14">
        <v>1.1116173120728929</v>
      </c>
      <c r="E125" s="13">
        <v>488</v>
      </c>
      <c r="F125" s="15">
        <v>1.1116173120728929</v>
      </c>
      <c r="G125" s="16">
        <v>187</v>
      </c>
      <c r="H125" s="14">
        <v>0.42596810933940776</v>
      </c>
      <c r="I125" s="13">
        <v>488</v>
      </c>
      <c r="J125" s="14">
        <v>1.1116173120728929</v>
      </c>
      <c r="K125" s="13">
        <v>488</v>
      </c>
      <c r="L125" s="14">
        <v>1.1116173120728929</v>
      </c>
      <c r="M125" s="30">
        <v>443</v>
      </c>
      <c r="N125" s="13">
        <v>371</v>
      </c>
      <c r="O125" s="14">
        <v>0.83747178329571104</v>
      </c>
      <c r="P125" s="13">
        <v>363</v>
      </c>
      <c r="Q125" s="14">
        <v>0.81941309255079009</v>
      </c>
      <c r="R125" s="13">
        <v>74</v>
      </c>
      <c r="S125" s="14">
        <v>0.2781954887218045</v>
      </c>
      <c r="T125" s="13">
        <v>460</v>
      </c>
      <c r="U125" s="14">
        <v>0.11151515151515151</v>
      </c>
    </row>
    <row r="126" spans="1:21" x14ac:dyDescent="0.2">
      <c r="A126" s="7" t="s">
        <v>125</v>
      </c>
      <c r="B126" s="29">
        <v>253</v>
      </c>
      <c r="C126" s="8">
        <v>214</v>
      </c>
      <c r="D126" s="9">
        <v>0.8458498023715415</v>
      </c>
      <c r="E126" s="8">
        <v>214</v>
      </c>
      <c r="F126" s="10">
        <v>0.8458498023715415</v>
      </c>
      <c r="G126" s="11">
        <v>124</v>
      </c>
      <c r="H126" s="9">
        <v>0.49011857707509882</v>
      </c>
      <c r="I126" s="8">
        <v>214</v>
      </c>
      <c r="J126" s="9">
        <v>0.8458498023715415</v>
      </c>
      <c r="K126" s="8">
        <v>214</v>
      </c>
      <c r="L126" s="9">
        <v>0.8458498023715415</v>
      </c>
      <c r="M126" s="29">
        <v>256</v>
      </c>
      <c r="N126" s="8">
        <v>212</v>
      </c>
      <c r="O126" s="9">
        <v>0.828125</v>
      </c>
      <c r="P126" s="8">
        <v>209</v>
      </c>
      <c r="Q126" s="9">
        <v>0.81640625</v>
      </c>
      <c r="R126" s="8">
        <v>42</v>
      </c>
      <c r="S126" s="9">
        <v>0.3783783783783784</v>
      </c>
      <c r="T126" s="8">
        <v>225</v>
      </c>
      <c r="U126" s="9">
        <v>0.1166407465007776</v>
      </c>
    </row>
    <row r="127" spans="1:21" x14ac:dyDescent="0.2">
      <c r="A127" s="12" t="s">
        <v>126</v>
      </c>
      <c r="B127" s="30">
        <v>158</v>
      </c>
      <c r="C127" s="13">
        <v>79</v>
      </c>
      <c r="D127" s="14">
        <v>0.5</v>
      </c>
      <c r="E127" s="13">
        <v>79</v>
      </c>
      <c r="F127" s="15">
        <v>0.5</v>
      </c>
      <c r="G127" s="16">
        <v>40</v>
      </c>
      <c r="H127" s="14">
        <v>0.25316455696202533</v>
      </c>
      <c r="I127" s="13">
        <v>78</v>
      </c>
      <c r="J127" s="14">
        <v>0.49367088607594939</v>
      </c>
      <c r="K127" s="13">
        <v>79</v>
      </c>
      <c r="L127" s="14">
        <v>0.5</v>
      </c>
      <c r="M127" s="30">
        <v>157</v>
      </c>
      <c r="N127" s="13">
        <v>85</v>
      </c>
      <c r="O127" s="14">
        <v>0.54140127388535031</v>
      </c>
      <c r="P127" s="13">
        <v>83</v>
      </c>
      <c r="Q127" s="14">
        <v>0.5286624203821656</v>
      </c>
      <c r="R127" s="13">
        <v>18</v>
      </c>
      <c r="S127" s="14">
        <v>0.40909090909090912</v>
      </c>
      <c r="T127" s="13">
        <v>223</v>
      </c>
      <c r="U127" s="14">
        <v>0.4296724470134875</v>
      </c>
    </row>
    <row r="128" spans="1:21" x14ac:dyDescent="0.2">
      <c r="A128" s="7" t="s">
        <v>127</v>
      </c>
      <c r="B128" s="29">
        <v>218</v>
      </c>
      <c r="C128" s="8">
        <v>123</v>
      </c>
      <c r="D128" s="9">
        <v>0.56422018348623848</v>
      </c>
      <c r="E128" s="8">
        <v>124</v>
      </c>
      <c r="F128" s="10">
        <v>0.56880733944954132</v>
      </c>
      <c r="G128" s="11">
        <v>55</v>
      </c>
      <c r="H128" s="9">
        <v>0.25229357798165136</v>
      </c>
      <c r="I128" s="8">
        <v>122</v>
      </c>
      <c r="J128" s="9">
        <v>0.55963302752293576</v>
      </c>
      <c r="K128" s="8">
        <v>122</v>
      </c>
      <c r="L128" s="9">
        <v>0.55963302752293576</v>
      </c>
      <c r="M128" s="29">
        <v>220</v>
      </c>
      <c r="N128" s="8">
        <v>140</v>
      </c>
      <c r="O128" s="9">
        <v>0.63636363636363635</v>
      </c>
      <c r="P128" s="8">
        <v>135</v>
      </c>
      <c r="Q128" s="9">
        <v>0.61363636363636365</v>
      </c>
      <c r="R128" s="8">
        <v>62</v>
      </c>
      <c r="S128" s="9">
        <v>0.44927536231884058</v>
      </c>
      <c r="T128" s="8">
        <v>295</v>
      </c>
      <c r="U128" s="9">
        <v>0.14596734289955468</v>
      </c>
    </row>
    <row r="129" spans="1:21" x14ac:dyDescent="0.2">
      <c r="A129" s="12" t="s">
        <v>128</v>
      </c>
      <c r="B129" s="30">
        <v>901</v>
      </c>
      <c r="C129" s="13">
        <v>458</v>
      </c>
      <c r="D129" s="14">
        <v>0.50832408435072141</v>
      </c>
      <c r="E129" s="13">
        <v>456</v>
      </c>
      <c r="F129" s="15">
        <v>0.50610432852386233</v>
      </c>
      <c r="G129" s="16">
        <v>499</v>
      </c>
      <c r="H129" s="14">
        <v>0.55382907880133181</v>
      </c>
      <c r="I129" s="13">
        <v>456</v>
      </c>
      <c r="J129" s="14">
        <v>0.50610432852386233</v>
      </c>
      <c r="K129" s="13">
        <v>456</v>
      </c>
      <c r="L129" s="14">
        <v>0.50610432852386233</v>
      </c>
      <c r="M129" s="30">
        <v>897</v>
      </c>
      <c r="N129" s="13">
        <v>573</v>
      </c>
      <c r="O129" s="14">
        <v>0.6387959866220736</v>
      </c>
      <c r="P129" s="13">
        <v>475</v>
      </c>
      <c r="Q129" s="14">
        <v>0.52954292084726873</v>
      </c>
      <c r="R129" s="13">
        <v>108</v>
      </c>
      <c r="S129" s="14">
        <v>0.24657534246575341</v>
      </c>
      <c r="T129" s="13">
        <v>695</v>
      </c>
      <c r="U129" s="14">
        <v>0.1277338724499173</v>
      </c>
    </row>
    <row r="130" spans="1:21" x14ac:dyDescent="0.2">
      <c r="A130" s="7" t="s">
        <v>129</v>
      </c>
      <c r="B130" s="29">
        <v>124</v>
      </c>
      <c r="C130" s="8">
        <v>87</v>
      </c>
      <c r="D130" s="9">
        <v>0.70161290322580649</v>
      </c>
      <c r="E130" s="8">
        <v>87</v>
      </c>
      <c r="F130" s="10">
        <v>0.70161290322580649</v>
      </c>
      <c r="G130" s="11">
        <v>30</v>
      </c>
      <c r="H130" s="9">
        <v>0.24193548387096775</v>
      </c>
      <c r="I130" s="8">
        <v>87</v>
      </c>
      <c r="J130" s="9">
        <v>0.70161290322580649</v>
      </c>
      <c r="K130" s="8">
        <v>87</v>
      </c>
      <c r="L130" s="9">
        <v>0.70161290322580649</v>
      </c>
      <c r="M130" s="29">
        <v>125</v>
      </c>
      <c r="N130" s="8">
        <v>90</v>
      </c>
      <c r="O130" s="9">
        <v>0.72</v>
      </c>
      <c r="P130" s="8">
        <v>91</v>
      </c>
      <c r="Q130" s="9">
        <v>0.72799999999999998</v>
      </c>
      <c r="R130" s="8">
        <v>29</v>
      </c>
      <c r="S130" s="9">
        <v>0.4264705882352941</v>
      </c>
      <c r="T130" s="8">
        <v>67</v>
      </c>
      <c r="U130" s="9">
        <v>6.4237775647171619E-2</v>
      </c>
    </row>
    <row r="131" spans="1:21" x14ac:dyDescent="0.2">
      <c r="A131" s="12" t="s">
        <v>130</v>
      </c>
      <c r="B131" s="30">
        <v>220</v>
      </c>
      <c r="C131" s="13">
        <v>250</v>
      </c>
      <c r="D131" s="14">
        <v>1.1363636363636365</v>
      </c>
      <c r="E131" s="13">
        <v>250</v>
      </c>
      <c r="F131" s="15">
        <v>1.1363636363636365</v>
      </c>
      <c r="G131" s="16">
        <v>96</v>
      </c>
      <c r="H131" s="14">
        <v>0.43636363636363634</v>
      </c>
      <c r="I131" s="13">
        <v>250</v>
      </c>
      <c r="J131" s="14">
        <v>1.1363636363636365</v>
      </c>
      <c r="K131" s="13">
        <v>249</v>
      </c>
      <c r="L131" s="14">
        <v>1.1318181818181818</v>
      </c>
      <c r="M131" s="30">
        <v>221</v>
      </c>
      <c r="N131" s="13">
        <v>248</v>
      </c>
      <c r="O131" s="14">
        <v>1.1221719457013575</v>
      </c>
      <c r="P131" s="13">
        <v>249</v>
      </c>
      <c r="Q131" s="14">
        <v>1.1266968325791855</v>
      </c>
      <c r="R131" s="13">
        <v>55</v>
      </c>
      <c r="S131" s="14">
        <v>0.60439560439560436</v>
      </c>
      <c r="T131" s="13">
        <v>165</v>
      </c>
      <c r="U131" s="14">
        <v>0.11178861788617886</v>
      </c>
    </row>
    <row r="132" spans="1:21" ht="13.5" thickBot="1" x14ac:dyDescent="0.25">
      <c r="A132" s="2" t="s">
        <v>142</v>
      </c>
      <c r="B132" s="28">
        <v>47934</v>
      </c>
      <c r="C132" s="3">
        <v>42660</v>
      </c>
      <c r="D132" s="4">
        <v>0.88997371385655277</v>
      </c>
      <c r="E132" s="3">
        <v>42774</v>
      </c>
      <c r="F132" s="5">
        <v>0.89235198397796966</v>
      </c>
      <c r="G132" s="6">
        <v>51094</v>
      </c>
      <c r="H132" s="4">
        <v>1.065923978804189</v>
      </c>
      <c r="I132" s="3">
        <v>42790</v>
      </c>
      <c r="J132" s="4">
        <v>0.89268577627571244</v>
      </c>
      <c r="K132" s="3">
        <v>42882</v>
      </c>
      <c r="L132" s="4">
        <v>0.89460508198773314</v>
      </c>
      <c r="M132" s="28">
        <v>48305</v>
      </c>
      <c r="N132" s="3">
        <v>44990</v>
      </c>
      <c r="O132" s="4">
        <v>0.93137356381326986</v>
      </c>
      <c r="P132" s="3">
        <v>42196</v>
      </c>
      <c r="Q132" s="4">
        <v>0.87353276058379048</v>
      </c>
      <c r="R132" s="3">
        <v>25157</v>
      </c>
      <c r="S132" s="4">
        <v>0.51511118391416522</v>
      </c>
      <c r="T132" s="3">
        <v>90898</v>
      </c>
      <c r="U132" s="4">
        <v>9.2366160115028378E-2</v>
      </c>
    </row>
    <row r="133" spans="1:21" x14ac:dyDescent="0.2">
      <c r="A133" s="7" t="s">
        <v>140</v>
      </c>
      <c r="B133" s="29">
        <v>28963</v>
      </c>
      <c r="C133" s="8">
        <v>29289</v>
      </c>
      <c r="D133" s="9">
        <v>1.0112557400821738</v>
      </c>
      <c r="E133" s="8">
        <v>29428</v>
      </c>
      <c r="F133" s="10">
        <v>1.0160549666816283</v>
      </c>
      <c r="G133" s="11">
        <v>42379</v>
      </c>
      <c r="H133" s="9">
        <v>1.4632116838725271</v>
      </c>
      <c r="I133" s="8">
        <v>29427</v>
      </c>
      <c r="J133" s="9">
        <v>1.0160204398715602</v>
      </c>
      <c r="K133" s="8">
        <v>29471</v>
      </c>
      <c r="L133" s="9">
        <v>1.017539619514553</v>
      </c>
      <c r="M133" s="29">
        <v>29143</v>
      </c>
      <c r="N133" s="8">
        <v>31929</v>
      </c>
      <c r="O133" s="9">
        <v>1.0955975706001442</v>
      </c>
      <c r="P133" s="8">
        <v>30088</v>
      </c>
      <c r="Q133" s="9">
        <v>1.0324263116357273</v>
      </c>
      <c r="R133" s="8">
        <v>18715</v>
      </c>
      <c r="S133" s="9">
        <v>0.58235056165790211</v>
      </c>
      <c r="T133" s="8">
        <v>58471</v>
      </c>
      <c r="U133" s="9">
        <v>9.0124819275622783E-2</v>
      </c>
    </row>
    <row r="134" spans="1:21" x14ac:dyDescent="0.2">
      <c r="A134" s="12" t="s">
        <v>131</v>
      </c>
      <c r="B134" s="30">
        <v>899</v>
      </c>
      <c r="C134" s="13">
        <v>627</v>
      </c>
      <c r="D134" s="14">
        <v>0.69744160177975534</v>
      </c>
      <c r="E134" s="13">
        <v>627</v>
      </c>
      <c r="F134" s="15">
        <v>0.69744160177975534</v>
      </c>
      <c r="G134" s="16">
        <v>285</v>
      </c>
      <c r="H134" s="14">
        <v>0.31701890989988879</v>
      </c>
      <c r="I134" s="13">
        <v>627</v>
      </c>
      <c r="J134" s="14">
        <v>0.69744160177975534</v>
      </c>
      <c r="K134" s="13">
        <v>627</v>
      </c>
      <c r="L134" s="14">
        <v>0.69744160177975534</v>
      </c>
      <c r="M134" s="30">
        <v>900</v>
      </c>
      <c r="N134" s="13">
        <v>586</v>
      </c>
      <c r="O134" s="14">
        <v>0.65111111111111108</v>
      </c>
      <c r="P134" s="13">
        <v>581</v>
      </c>
      <c r="Q134" s="14">
        <v>0.64555555555555555</v>
      </c>
      <c r="R134" s="13">
        <v>117</v>
      </c>
      <c r="S134" s="14">
        <v>0.24476987447698745</v>
      </c>
      <c r="T134" s="13">
        <v>1571</v>
      </c>
      <c r="U134" s="14">
        <v>0.21938276776986454</v>
      </c>
    </row>
    <row r="135" spans="1:21" x14ac:dyDescent="0.2">
      <c r="A135" s="7" t="s">
        <v>132</v>
      </c>
      <c r="B135" s="29">
        <v>6907</v>
      </c>
      <c r="C135" s="8">
        <v>4915</v>
      </c>
      <c r="D135" s="9">
        <v>0.71159693065006513</v>
      </c>
      <c r="E135" s="8">
        <v>4898</v>
      </c>
      <c r="F135" s="10">
        <v>0.70913565947589408</v>
      </c>
      <c r="G135" s="11">
        <v>2748</v>
      </c>
      <c r="H135" s="9">
        <v>0.39785724627189806</v>
      </c>
      <c r="I135" s="8">
        <v>4945</v>
      </c>
      <c r="J135" s="9">
        <v>0.71594035036919068</v>
      </c>
      <c r="K135" s="8">
        <v>4960</v>
      </c>
      <c r="L135" s="9">
        <v>0.7181120602287534</v>
      </c>
      <c r="M135" s="29">
        <v>6977</v>
      </c>
      <c r="N135" s="8">
        <v>4824</v>
      </c>
      <c r="O135" s="9">
        <v>0.69141464812956854</v>
      </c>
      <c r="P135" s="8">
        <v>4439</v>
      </c>
      <c r="Q135" s="9">
        <v>0.63623333811093596</v>
      </c>
      <c r="R135" s="8">
        <v>2722</v>
      </c>
      <c r="S135" s="9">
        <v>0.4326816086472739</v>
      </c>
      <c r="T135" s="8">
        <v>14463</v>
      </c>
      <c r="U135" s="9">
        <v>0.1220320963904217</v>
      </c>
    </row>
    <row r="136" spans="1:21" x14ac:dyDescent="0.2">
      <c r="A136" s="12" t="s">
        <v>133</v>
      </c>
      <c r="B136" s="30">
        <v>1117</v>
      </c>
      <c r="C136" s="13">
        <v>897</v>
      </c>
      <c r="D136" s="14">
        <v>0.80304386750223811</v>
      </c>
      <c r="E136" s="13">
        <v>897</v>
      </c>
      <c r="F136" s="15">
        <v>0.80304386750223811</v>
      </c>
      <c r="G136" s="16">
        <v>1537</v>
      </c>
      <c r="H136" s="14">
        <v>1.3760071620411818</v>
      </c>
      <c r="I136" s="13">
        <v>871</v>
      </c>
      <c r="J136" s="14">
        <v>0.77976723366159351</v>
      </c>
      <c r="K136" s="13">
        <v>897</v>
      </c>
      <c r="L136" s="14">
        <v>0.80304386750223811</v>
      </c>
      <c r="M136" s="30">
        <v>1131</v>
      </c>
      <c r="N136" s="13">
        <v>991</v>
      </c>
      <c r="O136" s="14">
        <v>0.87621573828470378</v>
      </c>
      <c r="P136" s="13">
        <v>993</v>
      </c>
      <c r="Q136" s="14">
        <v>0.87798408488063662</v>
      </c>
      <c r="R136" s="13">
        <v>546</v>
      </c>
      <c r="S136" s="14">
        <v>0.56057494866529778</v>
      </c>
      <c r="T136" s="13">
        <v>2556</v>
      </c>
      <c r="U136" s="14">
        <v>0.12628458498023715</v>
      </c>
    </row>
    <row r="137" spans="1:21" x14ac:dyDescent="0.2">
      <c r="A137" s="7" t="s">
        <v>134</v>
      </c>
      <c r="B137" s="29">
        <v>885</v>
      </c>
      <c r="C137" s="8">
        <v>478</v>
      </c>
      <c r="D137" s="9">
        <v>0.54011299435028248</v>
      </c>
      <c r="E137" s="8">
        <v>481</v>
      </c>
      <c r="F137" s="10">
        <v>0.54350282485875712</v>
      </c>
      <c r="G137" s="11">
        <v>157</v>
      </c>
      <c r="H137" s="9">
        <v>0.17740112994350282</v>
      </c>
      <c r="I137" s="8">
        <v>481</v>
      </c>
      <c r="J137" s="9">
        <v>0.54350282485875712</v>
      </c>
      <c r="K137" s="8">
        <v>481</v>
      </c>
      <c r="L137" s="9">
        <v>0.54350282485875712</v>
      </c>
      <c r="M137" s="29">
        <v>898</v>
      </c>
      <c r="N137" s="8">
        <v>556</v>
      </c>
      <c r="O137" s="9">
        <v>0.61915367483296213</v>
      </c>
      <c r="P137" s="8">
        <v>512</v>
      </c>
      <c r="Q137" s="9">
        <v>0.57015590200445432</v>
      </c>
      <c r="R137" s="8">
        <v>270</v>
      </c>
      <c r="S137" s="9">
        <v>0.38516405135520687</v>
      </c>
      <c r="T137" s="8">
        <v>1046</v>
      </c>
      <c r="U137" s="9">
        <v>8.1053855094924451E-2</v>
      </c>
    </row>
    <row r="138" spans="1:21" x14ac:dyDescent="0.2">
      <c r="A138" s="12" t="s">
        <v>135</v>
      </c>
      <c r="B138" s="30">
        <v>2741</v>
      </c>
      <c r="C138" s="13">
        <v>1808</v>
      </c>
      <c r="D138" s="14">
        <v>0.65961327982488138</v>
      </c>
      <c r="E138" s="13">
        <v>1800</v>
      </c>
      <c r="F138" s="15">
        <v>0.65669463699379793</v>
      </c>
      <c r="G138" s="16">
        <v>1714</v>
      </c>
      <c r="H138" s="14">
        <v>0.62531922655964978</v>
      </c>
      <c r="I138" s="13">
        <v>1799</v>
      </c>
      <c r="J138" s="14">
        <v>0.65632980663991247</v>
      </c>
      <c r="K138" s="13">
        <v>1811</v>
      </c>
      <c r="L138" s="14">
        <v>0.66070777088653776</v>
      </c>
      <c r="M138" s="30">
        <v>2781</v>
      </c>
      <c r="N138" s="13">
        <v>1481</v>
      </c>
      <c r="O138" s="14">
        <v>0.53254225098885288</v>
      </c>
      <c r="P138" s="13">
        <v>1342</v>
      </c>
      <c r="Q138" s="14">
        <v>0.48256023013304566</v>
      </c>
      <c r="R138" s="13">
        <v>837</v>
      </c>
      <c r="S138" s="14">
        <v>0.36969964664310956</v>
      </c>
      <c r="T138" s="13">
        <v>5558</v>
      </c>
      <c r="U138" s="14">
        <v>9.682926829268293E-2</v>
      </c>
    </row>
    <row r="139" spans="1:21" x14ac:dyDescent="0.2">
      <c r="A139" s="7" t="s">
        <v>136</v>
      </c>
      <c r="B139" s="29">
        <v>850</v>
      </c>
      <c r="C139" s="8">
        <v>508</v>
      </c>
      <c r="D139" s="9">
        <v>0.59764705882352942</v>
      </c>
      <c r="E139" s="8">
        <v>505</v>
      </c>
      <c r="F139" s="10">
        <v>0.59411764705882353</v>
      </c>
      <c r="G139" s="11">
        <v>139</v>
      </c>
      <c r="H139" s="9">
        <v>0.1635294117647059</v>
      </c>
      <c r="I139" s="8">
        <v>507</v>
      </c>
      <c r="J139" s="9">
        <v>0.59647058823529409</v>
      </c>
      <c r="K139" s="8">
        <v>493</v>
      </c>
      <c r="L139" s="9">
        <v>0.57999999999999996</v>
      </c>
      <c r="M139" s="29">
        <v>854</v>
      </c>
      <c r="N139" s="8">
        <v>541</v>
      </c>
      <c r="O139" s="9">
        <v>0.63348946135831385</v>
      </c>
      <c r="P139" s="8">
        <v>547</v>
      </c>
      <c r="Q139" s="9">
        <v>0.64051522248243564</v>
      </c>
      <c r="R139" s="8">
        <v>200</v>
      </c>
      <c r="S139" s="9">
        <v>0.45146726862302483</v>
      </c>
      <c r="T139" s="8">
        <v>654</v>
      </c>
      <c r="U139" s="9">
        <v>8.0383480825958697E-2</v>
      </c>
    </row>
    <row r="140" spans="1:21" x14ac:dyDescent="0.2">
      <c r="A140" s="12" t="s">
        <v>137</v>
      </c>
      <c r="B140" s="30">
        <v>4098</v>
      </c>
      <c r="C140" s="13">
        <v>3502</v>
      </c>
      <c r="D140" s="14">
        <v>0.85456320156173748</v>
      </c>
      <c r="E140" s="13">
        <v>3500</v>
      </c>
      <c r="F140" s="15">
        <v>0.854075158613958</v>
      </c>
      <c r="G140" s="16">
        <v>1950</v>
      </c>
      <c r="H140" s="14">
        <v>0.47584187408491946</v>
      </c>
      <c r="I140" s="13">
        <v>3495</v>
      </c>
      <c r="J140" s="14">
        <v>0.85285505124450955</v>
      </c>
      <c r="K140" s="13">
        <v>3504</v>
      </c>
      <c r="L140" s="14">
        <v>0.85505124450951686</v>
      </c>
      <c r="M140" s="30">
        <v>4136</v>
      </c>
      <c r="N140" s="13">
        <v>3410</v>
      </c>
      <c r="O140" s="14">
        <v>0.82446808510638303</v>
      </c>
      <c r="P140" s="13">
        <v>3051</v>
      </c>
      <c r="Q140" s="14">
        <v>0.7376692456479691</v>
      </c>
      <c r="R140" s="13">
        <v>1565</v>
      </c>
      <c r="S140" s="14">
        <v>0.36901674133459089</v>
      </c>
      <c r="T140" s="13">
        <v>3724</v>
      </c>
      <c r="U140" s="14">
        <v>4.3569314286382832E-2</v>
      </c>
    </row>
    <row r="141" spans="1:21" x14ac:dyDescent="0.2">
      <c r="A141" s="7" t="s">
        <v>138</v>
      </c>
      <c r="B141" s="29">
        <v>986</v>
      </c>
      <c r="C141" s="8">
        <v>314</v>
      </c>
      <c r="D141" s="9">
        <v>0.31845841784989859</v>
      </c>
      <c r="E141" s="8">
        <v>314</v>
      </c>
      <c r="F141" s="10">
        <v>0.31845841784989859</v>
      </c>
      <c r="G141" s="11">
        <v>78</v>
      </c>
      <c r="H141" s="9">
        <v>7.9107505070993914E-2</v>
      </c>
      <c r="I141" s="8">
        <v>314</v>
      </c>
      <c r="J141" s="9">
        <v>0.31845841784989859</v>
      </c>
      <c r="K141" s="8">
        <v>314</v>
      </c>
      <c r="L141" s="9">
        <v>0.31845841784989859</v>
      </c>
      <c r="M141" s="29">
        <v>991</v>
      </c>
      <c r="N141" s="8">
        <v>321</v>
      </c>
      <c r="O141" s="9">
        <v>0.32391523713420789</v>
      </c>
      <c r="P141" s="8">
        <v>292</v>
      </c>
      <c r="Q141" s="9">
        <v>0.29465186680121092</v>
      </c>
      <c r="R141" s="8">
        <v>72</v>
      </c>
      <c r="S141" s="9">
        <v>8.4210526315789472E-2</v>
      </c>
      <c r="T141" s="8">
        <v>446</v>
      </c>
      <c r="U141" s="9">
        <v>2.9049697127597213E-2</v>
      </c>
    </row>
    <row r="142" spans="1:21" ht="13.5" thickBot="1" x14ac:dyDescent="0.25">
      <c r="A142" s="23" t="s">
        <v>139</v>
      </c>
      <c r="B142" s="31">
        <v>488</v>
      </c>
      <c r="C142" s="24">
        <v>322</v>
      </c>
      <c r="D142" s="25">
        <v>0.6598360655737705</v>
      </c>
      <c r="E142" s="24">
        <v>324</v>
      </c>
      <c r="F142" s="26">
        <v>0.66393442622950816</v>
      </c>
      <c r="G142" s="27">
        <v>107</v>
      </c>
      <c r="H142" s="25">
        <v>0.21926229508196721</v>
      </c>
      <c r="I142" s="24">
        <v>324</v>
      </c>
      <c r="J142" s="25">
        <v>0.66393442622950816</v>
      </c>
      <c r="K142" s="24">
        <v>324</v>
      </c>
      <c r="L142" s="25">
        <v>0.66393442622950816</v>
      </c>
      <c r="M142" s="31">
        <v>494</v>
      </c>
      <c r="N142" s="24">
        <v>351</v>
      </c>
      <c r="O142" s="25">
        <v>0.71052631578947367</v>
      </c>
      <c r="P142" s="24">
        <v>351</v>
      </c>
      <c r="Q142" s="25">
        <v>0.71052631578947367</v>
      </c>
      <c r="R142" s="24">
        <v>113</v>
      </c>
      <c r="S142" s="25">
        <v>0.24889867841409691</v>
      </c>
      <c r="T142" s="24">
        <v>2409</v>
      </c>
      <c r="U142" s="25">
        <v>0.23755053742234494</v>
      </c>
    </row>
    <row r="143" spans="1:21" x14ac:dyDescent="0.2">
      <c r="A143" s="150" t="s">
        <v>152</v>
      </c>
      <c r="B143" s="150"/>
      <c r="C143" s="150"/>
      <c r="D143" s="150"/>
      <c r="E143" s="150"/>
      <c r="F143" s="150"/>
      <c r="G143" s="150"/>
      <c r="H143" s="150"/>
      <c r="I143" s="150"/>
      <c r="J143" s="21"/>
      <c r="K143" s="1"/>
      <c r="L143" s="21"/>
      <c r="M143" s="21"/>
      <c r="N143" s="1"/>
      <c r="O143" s="21"/>
      <c r="P143" s="1"/>
      <c r="Q143" s="21"/>
      <c r="R143" s="1"/>
      <c r="S143" s="22"/>
      <c r="T143" s="1"/>
      <c r="U143" s="22"/>
    </row>
    <row r="144" spans="1:21" ht="12.75" customHeight="1" x14ac:dyDescent="0.2">
      <c r="A144" s="149" t="s">
        <v>151</v>
      </c>
      <c r="B144" s="149"/>
      <c r="C144" s="149"/>
      <c r="D144" s="149"/>
      <c r="E144" s="149"/>
      <c r="F144" s="149"/>
      <c r="G144" s="149"/>
      <c r="H144" s="149"/>
      <c r="I144" s="149"/>
      <c r="J144" s="149"/>
      <c r="K144" s="1"/>
      <c r="L144" s="22"/>
      <c r="M144" s="22"/>
      <c r="N144" s="1"/>
      <c r="O144" s="22"/>
      <c r="P144" s="1"/>
      <c r="Q144" s="22"/>
      <c r="R144" s="1"/>
      <c r="S144" s="22"/>
      <c r="T144" s="1"/>
    </row>
    <row r="145" spans="1:10" x14ac:dyDescent="0.2">
      <c r="A145" s="149" t="s">
        <v>154</v>
      </c>
      <c r="B145" s="149"/>
      <c r="C145" s="149"/>
      <c r="D145" s="149"/>
      <c r="E145" s="149"/>
      <c r="F145" s="149"/>
      <c r="G145" s="149"/>
      <c r="H145" s="149"/>
      <c r="I145" s="149"/>
      <c r="J145" s="149"/>
    </row>
    <row r="146" spans="1:10" x14ac:dyDescent="0.2"/>
    <row r="147" spans="1:10" x14ac:dyDescent="0.2"/>
  </sheetData>
  <mergeCells count="16">
    <mergeCell ref="A4:S4"/>
    <mergeCell ref="A145:J145"/>
    <mergeCell ref="A144:J144"/>
    <mergeCell ref="T6:U6"/>
    <mergeCell ref="A143:I143"/>
    <mergeCell ref="I6:J6"/>
    <mergeCell ref="K6:L6"/>
    <mergeCell ref="N6:O6"/>
    <mergeCell ref="R6:S6"/>
    <mergeCell ref="A6:A7"/>
    <mergeCell ref="C6:D6"/>
    <mergeCell ref="E6:F6"/>
    <mergeCell ref="G6:H6"/>
    <mergeCell ref="P6:Q6"/>
    <mergeCell ref="B6:B7"/>
    <mergeCell ref="M6:M7"/>
  </mergeCells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48"/>
  <sheetViews>
    <sheetView workbookViewId="0">
      <pane xSplit="1" ySplit="8" topLeftCell="B9" activePane="bottomRight" state="frozen"/>
      <selection pane="topRight" activeCell="B1" sqref="B1"/>
      <selection pane="bottomLeft" activeCell="A4" sqref="A4"/>
      <selection pane="bottomRight" activeCell="B9" sqref="B9"/>
    </sheetView>
  </sheetViews>
  <sheetFormatPr baseColWidth="10" defaultColWidth="0" defaultRowHeight="12.75" zeroHeight="1" x14ac:dyDescent="0.2"/>
  <cols>
    <col min="1" max="1" width="26.5703125" customWidth="1"/>
    <col min="2" max="2" width="10" customWidth="1"/>
    <col min="3" max="14" width="7.140625" customWidth="1"/>
    <col min="15" max="15" width="10" customWidth="1"/>
    <col min="16" max="23" width="7.140625" customWidth="1"/>
    <col min="24" max="24" width="2.85546875" customWidth="1"/>
    <col min="25" max="16384" width="11.42578125" hidden="1"/>
  </cols>
  <sheetData>
    <row r="1" spans="1:23" x14ac:dyDescent="0.2">
      <c r="A1" s="33" t="s">
        <v>159</v>
      </c>
    </row>
    <row r="2" spans="1:23" x14ac:dyDescent="0.2">
      <c r="A2" s="33" t="s">
        <v>160</v>
      </c>
    </row>
    <row r="3" spans="1:23" x14ac:dyDescent="0.2">
      <c r="A3" s="33" t="s">
        <v>161</v>
      </c>
    </row>
    <row r="4" spans="1:23" ht="32.25" customHeight="1" x14ac:dyDescent="0.2">
      <c r="A4" s="155" t="s">
        <v>377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</row>
    <row r="5" spans="1:23" x14ac:dyDescent="0.2"/>
    <row r="6" spans="1:23" ht="22.5" customHeight="1" x14ac:dyDescent="0.2">
      <c r="A6" s="157" t="s">
        <v>0</v>
      </c>
      <c r="B6" s="153" t="s">
        <v>149</v>
      </c>
      <c r="C6" s="159" t="s">
        <v>1</v>
      </c>
      <c r="D6" s="152"/>
      <c r="E6" s="151" t="s">
        <v>2</v>
      </c>
      <c r="F6" s="152"/>
      <c r="G6" s="151" t="s">
        <v>3</v>
      </c>
      <c r="H6" s="152"/>
      <c r="I6" s="151" t="s">
        <v>4</v>
      </c>
      <c r="J6" s="152"/>
      <c r="K6" s="151" t="s">
        <v>5</v>
      </c>
      <c r="L6" s="152"/>
      <c r="M6" s="151" t="s">
        <v>155</v>
      </c>
      <c r="N6" s="152"/>
      <c r="O6" s="153" t="s">
        <v>150</v>
      </c>
      <c r="P6" s="151" t="s">
        <v>6</v>
      </c>
      <c r="Q6" s="152"/>
      <c r="R6" s="151" t="s">
        <v>148</v>
      </c>
      <c r="S6" s="152"/>
      <c r="T6" s="151" t="s">
        <v>7</v>
      </c>
      <c r="U6" s="152"/>
      <c r="V6" s="151" t="s">
        <v>8</v>
      </c>
      <c r="W6" s="156"/>
    </row>
    <row r="7" spans="1:23" ht="40.5" customHeight="1" x14ac:dyDescent="0.2">
      <c r="A7" s="158"/>
      <c r="B7" s="154"/>
      <c r="C7" s="17" t="s">
        <v>9</v>
      </c>
      <c r="D7" s="18" t="s">
        <v>10</v>
      </c>
      <c r="E7" s="17" t="s">
        <v>9</v>
      </c>
      <c r="F7" s="19" t="s">
        <v>10</v>
      </c>
      <c r="G7" s="20" t="s">
        <v>11</v>
      </c>
      <c r="H7" s="18" t="s">
        <v>10</v>
      </c>
      <c r="I7" s="17" t="s">
        <v>9</v>
      </c>
      <c r="J7" s="18" t="s">
        <v>10</v>
      </c>
      <c r="K7" s="17" t="s">
        <v>9</v>
      </c>
      <c r="L7" s="18" t="s">
        <v>10</v>
      </c>
      <c r="M7" s="17" t="s">
        <v>156</v>
      </c>
      <c r="N7" s="18" t="s">
        <v>10</v>
      </c>
      <c r="O7" s="154"/>
      <c r="P7" s="17" t="s">
        <v>11</v>
      </c>
      <c r="Q7" s="18" t="s">
        <v>10</v>
      </c>
      <c r="R7" s="17" t="s">
        <v>11</v>
      </c>
      <c r="S7" s="18" t="s">
        <v>10</v>
      </c>
      <c r="T7" s="17" t="s">
        <v>12</v>
      </c>
      <c r="U7" s="18" t="s">
        <v>10</v>
      </c>
      <c r="V7" s="17" t="s">
        <v>12</v>
      </c>
      <c r="W7" s="18" t="s">
        <v>10</v>
      </c>
    </row>
    <row r="8" spans="1:23" ht="13.5" thickBot="1" x14ac:dyDescent="0.25">
      <c r="A8" s="2" t="s">
        <v>141</v>
      </c>
      <c r="B8" s="28">
        <v>103146</v>
      </c>
      <c r="C8" s="3">
        <v>85444</v>
      </c>
      <c r="D8" s="4">
        <v>0.82837919066178034</v>
      </c>
      <c r="E8" s="3">
        <v>85729</v>
      </c>
      <c r="F8" s="5">
        <v>0.83114226436313576</v>
      </c>
      <c r="G8" s="6">
        <v>87735</v>
      </c>
      <c r="H8" s="4">
        <v>0.85059042522250017</v>
      </c>
      <c r="I8" s="3">
        <v>85312</v>
      </c>
      <c r="J8" s="4">
        <v>0.8270994512632579</v>
      </c>
      <c r="K8" s="3">
        <v>85780</v>
      </c>
      <c r="L8" s="4">
        <v>0.83163670913074672</v>
      </c>
      <c r="M8" s="3">
        <v>59757</v>
      </c>
      <c r="N8" s="4">
        <v>0.7724584569445252</v>
      </c>
      <c r="O8" s="28">
        <v>102985</v>
      </c>
      <c r="P8" s="3">
        <v>95219</v>
      </c>
      <c r="Q8" s="4">
        <v>0.92459095984852158</v>
      </c>
      <c r="R8" s="3">
        <v>96465</v>
      </c>
      <c r="S8" s="4">
        <v>0.93668980919551392</v>
      </c>
      <c r="T8" s="3">
        <v>41927</v>
      </c>
      <c r="U8" s="4">
        <v>0.52323723948583556</v>
      </c>
      <c r="V8" s="3">
        <v>175389</v>
      </c>
      <c r="W8" s="4">
        <v>0.12765488223207716</v>
      </c>
    </row>
    <row r="9" spans="1:23" ht="13.5" thickBot="1" x14ac:dyDescent="0.25">
      <c r="A9" s="2" t="s">
        <v>13</v>
      </c>
      <c r="B9" s="28">
        <v>2122</v>
      </c>
      <c r="C9" s="3">
        <v>1993</v>
      </c>
      <c r="D9" s="4">
        <v>0.93920829406220552</v>
      </c>
      <c r="E9" s="3">
        <v>2014</v>
      </c>
      <c r="F9" s="5">
        <v>0.9491046182846371</v>
      </c>
      <c r="G9" s="6">
        <v>1723</v>
      </c>
      <c r="H9" s="4">
        <v>0.81196983977379833</v>
      </c>
      <c r="I9" s="3">
        <v>2006</v>
      </c>
      <c r="J9" s="4">
        <v>0.9453345900094251</v>
      </c>
      <c r="K9" s="3">
        <v>2004</v>
      </c>
      <c r="L9" s="4">
        <v>0.94439208294062205</v>
      </c>
      <c r="M9" s="3">
        <v>1349</v>
      </c>
      <c r="N9" s="4">
        <v>0.84762802387684577</v>
      </c>
      <c r="O9" s="28">
        <v>2111</v>
      </c>
      <c r="P9" s="3">
        <v>2201</v>
      </c>
      <c r="Q9" s="4">
        <v>1.0426338228327807</v>
      </c>
      <c r="R9" s="3">
        <v>2261</v>
      </c>
      <c r="S9" s="4">
        <v>1.0710563713879677</v>
      </c>
      <c r="T9" s="3">
        <v>715</v>
      </c>
      <c r="U9" s="4">
        <v>0.7258883248730964</v>
      </c>
      <c r="V9" s="3">
        <v>2699</v>
      </c>
      <c r="W9" s="4">
        <v>0.23097988874625588</v>
      </c>
    </row>
    <row r="10" spans="1:23" x14ac:dyDescent="0.2">
      <c r="A10" s="7" t="s">
        <v>15</v>
      </c>
      <c r="B10" s="29">
        <v>94</v>
      </c>
      <c r="C10" s="8">
        <v>73</v>
      </c>
      <c r="D10" s="9">
        <v>0.77659574468085102</v>
      </c>
      <c r="E10" s="8">
        <v>72</v>
      </c>
      <c r="F10" s="10">
        <v>0.76595744680851063</v>
      </c>
      <c r="G10" s="11">
        <v>68</v>
      </c>
      <c r="H10" s="9">
        <v>0.72340425531914898</v>
      </c>
      <c r="I10" s="8">
        <v>72</v>
      </c>
      <c r="J10" s="9">
        <v>0.76595744680851063</v>
      </c>
      <c r="K10" s="8">
        <v>72</v>
      </c>
      <c r="L10" s="9">
        <v>0.76595744680851063</v>
      </c>
      <c r="M10" s="8">
        <v>68</v>
      </c>
      <c r="N10" s="9">
        <v>0.96453900709219853</v>
      </c>
      <c r="O10" s="29">
        <v>94</v>
      </c>
      <c r="P10" s="8">
        <v>81</v>
      </c>
      <c r="Q10" s="9">
        <v>0.86170212765957444</v>
      </c>
      <c r="R10" s="8">
        <v>81</v>
      </c>
      <c r="S10" s="9">
        <v>0.86170212765957444</v>
      </c>
      <c r="T10" s="8">
        <v>20</v>
      </c>
      <c r="U10" s="9">
        <v>0.25641025641025639</v>
      </c>
      <c r="V10" s="8">
        <v>285</v>
      </c>
      <c r="W10" s="9">
        <v>0.27272727272727271</v>
      </c>
    </row>
    <row r="11" spans="1:23" x14ac:dyDescent="0.2">
      <c r="A11" s="12" t="s">
        <v>16</v>
      </c>
      <c r="B11" s="30">
        <v>136</v>
      </c>
      <c r="C11" s="13">
        <v>128</v>
      </c>
      <c r="D11" s="14">
        <v>0.94117647058823528</v>
      </c>
      <c r="E11" s="13">
        <v>130</v>
      </c>
      <c r="F11" s="15">
        <v>0.95588235294117652</v>
      </c>
      <c r="G11" s="16">
        <v>89</v>
      </c>
      <c r="H11" s="14">
        <v>0.65441176470588236</v>
      </c>
      <c r="I11" s="13">
        <v>130</v>
      </c>
      <c r="J11" s="14">
        <v>0.95588235294117652</v>
      </c>
      <c r="K11" s="13">
        <v>130</v>
      </c>
      <c r="L11" s="14">
        <v>0.95588235294117652</v>
      </c>
      <c r="M11" s="13">
        <v>98</v>
      </c>
      <c r="N11" s="14">
        <v>0.96078431372549022</v>
      </c>
      <c r="O11" s="30">
        <v>135</v>
      </c>
      <c r="P11" s="13">
        <v>152</v>
      </c>
      <c r="Q11" s="14">
        <v>1.125925925925926</v>
      </c>
      <c r="R11" s="13">
        <v>151</v>
      </c>
      <c r="S11" s="14">
        <v>1.1185185185185185</v>
      </c>
      <c r="T11" s="13">
        <v>16</v>
      </c>
      <c r="U11" s="14">
        <v>0.38095238095238093</v>
      </c>
      <c r="V11" s="13">
        <v>117</v>
      </c>
      <c r="W11" s="14">
        <v>0.203125</v>
      </c>
    </row>
    <row r="12" spans="1:23" x14ac:dyDescent="0.2">
      <c r="A12" s="7" t="s">
        <v>14</v>
      </c>
      <c r="B12" s="29">
        <v>776</v>
      </c>
      <c r="C12" s="8">
        <v>825</v>
      </c>
      <c r="D12" s="9">
        <v>1.0631443298969072</v>
      </c>
      <c r="E12" s="8">
        <v>833</v>
      </c>
      <c r="F12" s="10">
        <v>1.0734536082474226</v>
      </c>
      <c r="G12" s="11">
        <v>866</v>
      </c>
      <c r="H12" s="9">
        <v>1.115979381443299</v>
      </c>
      <c r="I12" s="8">
        <v>827</v>
      </c>
      <c r="J12" s="9">
        <v>1.0657216494845361</v>
      </c>
      <c r="K12" s="8">
        <v>826</v>
      </c>
      <c r="L12" s="9">
        <v>1.0644329896907216</v>
      </c>
      <c r="M12" s="8">
        <v>615</v>
      </c>
      <c r="N12" s="9">
        <v>1.0567010309278351</v>
      </c>
      <c r="O12" s="29">
        <v>781</v>
      </c>
      <c r="P12" s="8">
        <v>918</v>
      </c>
      <c r="Q12" s="9">
        <v>1.1754161331626121</v>
      </c>
      <c r="R12" s="8">
        <v>948</v>
      </c>
      <c r="S12" s="9">
        <v>1.2138284250960307</v>
      </c>
      <c r="T12" s="8">
        <v>408</v>
      </c>
      <c r="U12" s="9">
        <v>2.4727272727272727</v>
      </c>
      <c r="V12" s="8">
        <v>421</v>
      </c>
      <c r="W12" s="9">
        <v>0.1604420731707317</v>
      </c>
    </row>
    <row r="13" spans="1:23" x14ac:dyDescent="0.2">
      <c r="A13" s="12" t="s">
        <v>17</v>
      </c>
      <c r="B13" s="30">
        <v>377</v>
      </c>
      <c r="C13" s="13">
        <v>272</v>
      </c>
      <c r="D13" s="14">
        <v>0.72148541114058351</v>
      </c>
      <c r="E13" s="13">
        <v>274</v>
      </c>
      <c r="F13" s="15">
        <v>0.72679045092838201</v>
      </c>
      <c r="G13" s="16">
        <v>173</v>
      </c>
      <c r="H13" s="14">
        <v>0.45888594164456231</v>
      </c>
      <c r="I13" s="13">
        <v>274</v>
      </c>
      <c r="J13" s="14">
        <v>0.72679045092838201</v>
      </c>
      <c r="K13" s="13">
        <v>274</v>
      </c>
      <c r="L13" s="14">
        <v>0.72679045092838201</v>
      </c>
      <c r="M13" s="13">
        <v>207</v>
      </c>
      <c r="N13" s="14">
        <v>0.73209549071618041</v>
      </c>
      <c r="O13" s="30">
        <v>370</v>
      </c>
      <c r="P13" s="13">
        <v>287</v>
      </c>
      <c r="Q13" s="14">
        <v>0.77567567567567564</v>
      </c>
      <c r="R13" s="13">
        <v>303</v>
      </c>
      <c r="S13" s="14">
        <v>0.81891891891891888</v>
      </c>
      <c r="T13" s="13">
        <v>107</v>
      </c>
      <c r="U13" s="14">
        <v>0.64071856287425155</v>
      </c>
      <c r="V13" s="13">
        <v>574</v>
      </c>
      <c r="W13" s="14">
        <v>0.23466884709730171</v>
      </c>
    </row>
    <row r="14" spans="1:23" x14ac:dyDescent="0.2">
      <c r="A14" s="7" t="s">
        <v>18</v>
      </c>
      <c r="B14" s="29">
        <v>388</v>
      </c>
      <c r="C14" s="8">
        <v>308</v>
      </c>
      <c r="D14" s="9">
        <v>0.79381443298969068</v>
      </c>
      <c r="E14" s="8">
        <v>316</v>
      </c>
      <c r="F14" s="10">
        <v>0.81443298969072164</v>
      </c>
      <c r="G14" s="11">
        <v>217</v>
      </c>
      <c r="H14" s="9">
        <v>0.55927835051546393</v>
      </c>
      <c r="I14" s="8">
        <v>316</v>
      </c>
      <c r="J14" s="9">
        <v>0.81443298969072164</v>
      </c>
      <c r="K14" s="8">
        <v>316</v>
      </c>
      <c r="L14" s="9">
        <v>0.81443298969072164</v>
      </c>
      <c r="M14" s="8">
        <v>105</v>
      </c>
      <c r="N14" s="9">
        <v>0.36082474226804123</v>
      </c>
      <c r="O14" s="29">
        <v>383</v>
      </c>
      <c r="P14" s="8">
        <v>309</v>
      </c>
      <c r="Q14" s="9">
        <v>0.80678851174934729</v>
      </c>
      <c r="R14" s="8">
        <v>313</v>
      </c>
      <c r="S14" s="9">
        <v>0.81723237597911225</v>
      </c>
      <c r="T14" s="8">
        <v>75</v>
      </c>
      <c r="U14" s="9">
        <v>0.25773195876288657</v>
      </c>
      <c r="V14" s="8">
        <v>678</v>
      </c>
      <c r="W14" s="9">
        <v>0.28051303268514688</v>
      </c>
    </row>
    <row r="15" spans="1:23" x14ac:dyDescent="0.2">
      <c r="A15" s="12" t="s">
        <v>19</v>
      </c>
      <c r="B15" s="30">
        <v>351</v>
      </c>
      <c r="C15" s="13">
        <v>387</v>
      </c>
      <c r="D15" s="14">
        <v>1.1025641025641026</v>
      </c>
      <c r="E15" s="13">
        <v>389</v>
      </c>
      <c r="F15" s="15">
        <v>1.1082621082621082</v>
      </c>
      <c r="G15" s="16">
        <v>310</v>
      </c>
      <c r="H15" s="14">
        <v>0.88319088319088324</v>
      </c>
      <c r="I15" s="13">
        <v>387</v>
      </c>
      <c r="J15" s="14">
        <v>1.1025641025641026</v>
      </c>
      <c r="K15" s="13">
        <v>386</v>
      </c>
      <c r="L15" s="14">
        <v>1.0997150997150997</v>
      </c>
      <c r="M15" s="13">
        <v>256</v>
      </c>
      <c r="N15" s="14">
        <v>0.97245963912630584</v>
      </c>
      <c r="O15" s="30">
        <v>348</v>
      </c>
      <c r="P15" s="13">
        <v>454</v>
      </c>
      <c r="Q15" s="14">
        <v>1.3045977011494252</v>
      </c>
      <c r="R15" s="13">
        <v>465</v>
      </c>
      <c r="S15" s="14">
        <v>1.3362068965517242</v>
      </c>
      <c r="T15" s="13">
        <v>89</v>
      </c>
      <c r="U15" s="14">
        <v>0.36776859504132231</v>
      </c>
      <c r="V15" s="13">
        <v>624</v>
      </c>
      <c r="W15" s="14">
        <v>0.24214202561117579</v>
      </c>
    </row>
    <row r="16" spans="1:23" ht="13.5" thickBot="1" x14ac:dyDescent="0.25">
      <c r="A16" s="2" t="s">
        <v>20</v>
      </c>
      <c r="B16" s="28">
        <v>6688</v>
      </c>
      <c r="C16" s="3">
        <v>5758</v>
      </c>
      <c r="D16" s="4">
        <v>0.86094497607655507</v>
      </c>
      <c r="E16" s="3">
        <v>5807</v>
      </c>
      <c r="F16" s="5">
        <v>0.8682715311004785</v>
      </c>
      <c r="G16" s="6">
        <v>6548</v>
      </c>
      <c r="H16" s="4">
        <v>0.97906698564593297</v>
      </c>
      <c r="I16" s="3">
        <v>5791</v>
      </c>
      <c r="J16" s="4">
        <v>0.86587918660287078</v>
      </c>
      <c r="K16" s="3">
        <v>5797</v>
      </c>
      <c r="L16" s="4">
        <v>0.86677631578947367</v>
      </c>
      <c r="M16" s="3">
        <v>3303</v>
      </c>
      <c r="N16" s="4">
        <v>0.65849282296650713</v>
      </c>
      <c r="O16" s="28">
        <v>6587</v>
      </c>
      <c r="P16" s="3">
        <v>6722</v>
      </c>
      <c r="Q16" s="4">
        <v>1.0204949142249886</v>
      </c>
      <c r="R16" s="3">
        <v>6961</v>
      </c>
      <c r="S16" s="4">
        <v>1.0567785031121906</v>
      </c>
      <c r="T16" s="3">
        <v>3109</v>
      </c>
      <c r="U16" s="4">
        <v>0.91092880164078527</v>
      </c>
      <c r="V16" s="3">
        <v>9870</v>
      </c>
      <c r="W16" s="4">
        <v>0.26229072548498539</v>
      </c>
    </row>
    <row r="17" spans="1:23" x14ac:dyDescent="0.2">
      <c r="A17" s="7" t="s">
        <v>22</v>
      </c>
      <c r="B17" s="29">
        <v>961</v>
      </c>
      <c r="C17" s="8">
        <v>885</v>
      </c>
      <c r="D17" s="9">
        <v>0.92091571279916751</v>
      </c>
      <c r="E17" s="8">
        <v>895</v>
      </c>
      <c r="F17" s="10">
        <v>0.93132154006243495</v>
      </c>
      <c r="G17" s="11">
        <v>590</v>
      </c>
      <c r="H17" s="9">
        <v>0.6139438085327783</v>
      </c>
      <c r="I17" s="8">
        <v>895</v>
      </c>
      <c r="J17" s="9">
        <v>0.93132154006243495</v>
      </c>
      <c r="K17" s="8">
        <v>894</v>
      </c>
      <c r="L17" s="9">
        <v>0.93028095733610827</v>
      </c>
      <c r="M17" s="8">
        <v>483</v>
      </c>
      <c r="N17" s="9">
        <v>0.67013527575442244</v>
      </c>
      <c r="O17" s="29">
        <v>937</v>
      </c>
      <c r="P17" s="8">
        <v>852</v>
      </c>
      <c r="Q17" s="9">
        <v>0.9092849519743863</v>
      </c>
      <c r="R17" s="8">
        <v>878</v>
      </c>
      <c r="S17" s="9">
        <v>0.9370330843116329</v>
      </c>
      <c r="T17" s="8">
        <v>417</v>
      </c>
      <c r="U17" s="9">
        <v>2.1947368421052631</v>
      </c>
      <c r="V17" s="8">
        <v>1191</v>
      </c>
      <c r="W17" s="9">
        <v>0.62323390894819464</v>
      </c>
    </row>
    <row r="18" spans="1:23" x14ac:dyDescent="0.2">
      <c r="A18" s="12" t="s">
        <v>21</v>
      </c>
      <c r="B18" s="30">
        <v>2245</v>
      </c>
      <c r="C18" s="13">
        <v>1895</v>
      </c>
      <c r="D18" s="14">
        <v>0.84409799554565701</v>
      </c>
      <c r="E18" s="13">
        <v>1897</v>
      </c>
      <c r="F18" s="15">
        <v>0.84498886414253893</v>
      </c>
      <c r="G18" s="16">
        <v>3204</v>
      </c>
      <c r="H18" s="14">
        <v>1.4271714922048997</v>
      </c>
      <c r="I18" s="13">
        <v>1883</v>
      </c>
      <c r="J18" s="14">
        <v>0.83875278396436526</v>
      </c>
      <c r="K18" s="13">
        <v>1897</v>
      </c>
      <c r="L18" s="14">
        <v>0.84498886414253893</v>
      </c>
      <c r="M18" s="13">
        <v>1151</v>
      </c>
      <c r="N18" s="14">
        <v>0.68359317000742392</v>
      </c>
      <c r="O18" s="30">
        <v>2221</v>
      </c>
      <c r="P18" s="13">
        <v>2120</v>
      </c>
      <c r="Q18" s="14">
        <v>0.95452498874380909</v>
      </c>
      <c r="R18" s="13">
        <v>2152</v>
      </c>
      <c r="S18" s="14">
        <v>0.96893291310220619</v>
      </c>
      <c r="T18" s="13">
        <v>1342</v>
      </c>
      <c r="U18" s="14">
        <v>2.0426179604261798</v>
      </c>
      <c r="V18" s="13">
        <v>3619</v>
      </c>
      <c r="W18" s="14">
        <v>0.4272222878054539</v>
      </c>
    </row>
    <row r="19" spans="1:23" x14ac:dyDescent="0.2">
      <c r="A19" s="7" t="s">
        <v>23</v>
      </c>
      <c r="B19" s="29">
        <v>1169</v>
      </c>
      <c r="C19" s="8">
        <v>1099</v>
      </c>
      <c r="D19" s="9">
        <v>0.94011976047904189</v>
      </c>
      <c r="E19" s="8">
        <v>1128</v>
      </c>
      <c r="F19" s="10">
        <v>0.96492728828058172</v>
      </c>
      <c r="G19" s="11">
        <v>952</v>
      </c>
      <c r="H19" s="9">
        <v>0.81437125748502992</v>
      </c>
      <c r="I19" s="8">
        <v>1125</v>
      </c>
      <c r="J19" s="9">
        <v>0.96236099230111205</v>
      </c>
      <c r="K19" s="8">
        <v>1120</v>
      </c>
      <c r="L19" s="9">
        <v>0.95808383233532934</v>
      </c>
      <c r="M19" s="8">
        <v>348</v>
      </c>
      <c r="N19" s="9">
        <v>0.39692044482463645</v>
      </c>
      <c r="O19" s="29">
        <v>1157</v>
      </c>
      <c r="P19" s="8">
        <v>1282</v>
      </c>
      <c r="Q19" s="9">
        <v>1.1080380293863441</v>
      </c>
      <c r="R19" s="8">
        <v>1393</v>
      </c>
      <c r="S19" s="9">
        <v>1.2039757994814175</v>
      </c>
      <c r="T19" s="8">
        <v>245</v>
      </c>
      <c r="U19" s="9">
        <v>0.18730886850152906</v>
      </c>
      <c r="V19" s="8">
        <v>1064</v>
      </c>
      <c r="W19" s="9">
        <v>7.5263492961731626E-2</v>
      </c>
    </row>
    <row r="20" spans="1:23" x14ac:dyDescent="0.2">
      <c r="A20" s="12" t="s">
        <v>24</v>
      </c>
      <c r="B20" s="30">
        <v>531</v>
      </c>
      <c r="C20" s="13">
        <v>413</v>
      </c>
      <c r="D20" s="14">
        <v>0.77777777777777779</v>
      </c>
      <c r="E20" s="13">
        <v>413</v>
      </c>
      <c r="F20" s="15">
        <v>0.77777777777777779</v>
      </c>
      <c r="G20" s="16">
        <v>514</v>
      </c>
      <c r="H20" s="14">
        <v>0.967984934086629</v>
      </c>
      <c r="I20" s="13">
        <v>413</v>
      </c>
      <c r="J20" s="14">
        <v>0.77777777777777779</v>
      </c>
      <c r="K20" s="13">
        <v>413</v>
      </c>
      <c r="L20" s="14">
        <v>0.77777777777777779</v>
      </c>
      <c r="M20" s="13">
        <v>297</v>
      </c>
      <c r="N20" s="14">
        <v>0.74576271186440679</v>
      </c>
      <c r="O20" s="30">
        <v>525</v>
      </c>
      <c r="P20" s="13">
        <v>688</v>
      </c>
      <c r="Q20" s="14">
        <v>1.3104761904761906</v>
      </c>
      <c r="R20" s="13">
        <v>689</v>
      </c>
      <c r="S20" s="14">
        <v>1.3123809523809524</v>
      </c>
      <c r="T20" s="13">
        <v>272</v>
      </c>
      <c r="U20" s="14">
        <v>4.4590163934426226</v>
      </c>
      <c r="V20" s="13">
        <v>1110</v>
      </c>
      <c r="W20" s="14">
        <v>1.4068441064638784</v>
      </c>
    </row>
    <row r="21" spans="1:23" x14ac:dyDescent="0.2">
      <c r="A21" s="7" t="s">
        <v>25</v>
      </c>
      <c r="B21" s="29">
        <v>1081</v>
      </c>
      <c r="C21" s="8">
        <v>861</v>
      </c>
      <c r="D21" s="9">
        <v>0.79648473635522665</v>
      </c>
      <c r="E21" s="8">
        <v>860</v>
      </c>
      <c r="F21" s="10">
        <v>0.79555966697502312</v>
      </c>
      <c r="G21" s="11">
        <v>747</v>
      </c>
      <c r="H21" s="9">
        <v>0.69102682701202589</v>
      </c>
      <c r="I21" s="8">
        <v>860</v>
      </c>
      <c r="J21" s="9">
        <v>0.79555966697502312</v>
      </c>
      <c r="K21" s="8">
        <v>858</v>
      </c>
      <c r="L21" s="9">
        <v>0.79370952821461604</v>
      </c>
      <c r="M21" s="8">
        <v>601</v>
      </c>
      <c r="N21" s="9">
        <v>0.7412889300030836</v>
      </c>
      <c r="O21" s="29">
        <v>1054</v>
      </c>
      <c r="P21" s="8">
        <v>1062</v>
      </c>
      <c r="Q21" s="9">
        <v>1.0075901328273245</v>
      </c>
      <c r="R21" s="8">
        <v>1116</v>
      </c>
      <c r="S21" s="9">
        <v>1.0588235294117647</v>
      </c>
      <c r="T21" s="8">
        <v>424</v>
      </c>
      <c r="U21" s="9">
        <v>0.79549718574108819</v>
      </c>
      <c r="V21" s="8">
        <v>1968</v>
      </c>
      <c r="W21" s="9">
        <v>0.39629480467176803</v>
      </c>
    </row>
    <row r="22" spans="1:23" x14ac:dyDescent="0.2">
      <c r="A22" s="12" t="s">
        <v>26</v>
      </c>
      <c r="B22" s="30">
        <v>701</v>
      </c>
      <c r="C22" s="13">
        <v>605</v>
      </c>
      <c r="D22" s="14">
        <v>0.86305278174037092</v>
      </c>
      <c r="E22" s="13">
        <v>614</v>
      </c>
      <c r="F22" s="15">
        <v>0.87589158345221108</v>
      </c>
      <c r="G22" s="16">
        <v>541</v>
      </c>
      <c r="H22" s="14">
        <v>0.77175463623395146</v>
      </c>
      <c r="I22" s="13">
        <v>615</v>
      </c>
      <c r="J22" s="14">
        <v>0.87731811697574891</v>
      </c>
      <c r="K22" s="13">
        <v>615</v>
      </c>
      <c r="L22" s="14">
        <v>0.87731811697574891</v>
      </c>
      <c r="M22" s="13">
        <v>423</v>
      </c>
      <c r="N22" s="14">
        <v>0.80456490727532093</v>
      </c>
      <c r="O22" s="30">
        <v>693</v>
      </c>
      <c r="P22" s="13">
        <v>718</v>
      </c>
      <c r="Q22" s="14">
        <v>1.0360750360750361</v>
      </c>
      <c r="R22" s="13">
        <v>733</v>
      </c>
      <c r="S22" s="14">
        <v>1.0577200577200576</v>
      </c>
      <c r="T22" s="13">
        <v>409</v>
      </c>
      <c r="U22" s="14">
        <v>0.61596385542168675</v>
      </c>
      <c r="V22" s="13">
        <v>918</v>
      </c>
      <c r="W22" s="14">
        <v>0.12479608482871125</v>
      </c>
    </row>
    <row r="23" spans="1:23" ht="13.5" thickBot="1" x14ac:dyDescent="0.25">
      <c r="A23" s="2" t="s">
        <v>27</v>
      </c>
      <c r="B23" s="28">
        <v>14745</v>
      </c>
      <c r="C23" s="3">
        <v>11270</v>
      </c>
      <c r="D23" s="4">
        <v>0.76432689047134617</v>
      </c>
      <c r="E23" s="3">
        <v>11297</v>
      </c>
      <c r="F23" s="5">
        <v>0.76615801966768393</v>
      </c>
      <c r="G23" s="6">
        <v>11371</v>
      </c>
      <c r="H23" s="4">
        <v>0.77117667005764667</v>
      </c>
      <c r="I23" s="3">
        <v>11214</v>
      </c>
      <c r="J23" s="4">
        <v>0.76052899287894205</v>
      </c>
      <c r="K23" s="3">
        <v>11288</v>
      </c>
      <c r="L23" s="4">
        <v>0.76554764326890468</v>
      </c>
      <c r="M23" s="3">
        <v>7011</v>
      </c>
      <c r="N23" s="4">
        <v>0.63397761953204479</v>
      </c>
      <c r="O23" s="28">
        <v>14513</v>
      </c>
      <c r="P23" s="3">
        <v>13034</v>
      </c>
      <c r="Q23" s="4">
        <v>0.89809136636119347</v>
      </c>
      <c r="R23" s="3">
        <v>13608</v>
      </c>
      <c r="S23" s="4">
        <v>0.93764211396678843</v>
      </c>
      <c r="T23" s="3">
        <v>4066</v>
      </c>
      <c r="U23" s="4">
        <v>0.5210816352684865</v>
      </c>
      <c r="V23" s="3">
        <v>24717</v>
      </c>
      <c r="W23" s="4">
        <v>0.29457262716308336</v>
      </c>
    </row>
    <row r="24" spans="1:23" x14ac:dyDescent="0.2">
      <c r="A24" s="7" t="s">
        <v>28</v>
      </c>
      <c r="B24" s="29">
        <v>3866</v>
      </c>
      <c r="C24" s="8">
        <v>2272</v>
      </c>
      <c r="D24" s="9">
        <v>0.58768753233316084</v>
      </c>
      <c r="E24" s="8">
        <v>2270</v>
      </c>
      <c r="F24" s="10">
        <v>0.58717020175892398</v>
      </c>
      <c r="G24" s="11">
        <v>2959</v>
      </c>
      <c r="H24" s="9">
        <v>0.76539058458354892</v>
      </c>
      <c r="I24" s="8">
        <v>2238</v>
      </c>
      <c r="J24" s="9">
        <v>0.57889291257113296</v>
      </c>
      <c r="K24" s="8">
        <v>2277</v>
      </c>
      <c r="L24" s="9">
        <v>0.58898085876875328</v>
      </c>
      <c r="M24" s="8">
        <v>1360</v>
      </c>
      <c r="N24" s="9">
        <v>0.46904638730815656</v>
      </c>
      <c r="O24" s="29">
        <v>3806</v>
      </c>
      <c r="P24" s="8">
        <v>2553</v>
      </c>
      <c r="Q24" s="9">
        <v>0.67078297425118238</v>
      </c>
      <c r="R24" s="8">
        <v>2584</v>
      </c>
      <c r="S24" s="9">
        <v>0.67892800840777723</v>
      </c>
      <c r="T24" s="8">
        <v>987</v>
      </c>
      <c r="U24" s="9">
        <v>0.62075471698113205</v>
      </c>
      <c r="V24" s="8">
        <v>3826</v>
      </c>
      <c r="W24" s="9">
        <v>0.20499357051007286</v>
      </c>
    </row>
    <row r="25" spans="1:23" x14ac:dyDescent="0.2">
      <c r="A25" s="12" t="s">
        <v>29</v>
      </c>
      <c r="B25" s="30">
        <v>885</v>
      </c>
      <c r="C25" s="13">
        <v>543</v>
      </c>
      <c r="D25" s="14">
        <v>0.61355932203389829</v>
      </c>
      <c r="E25" s="13">
        <v>551</v>
      </c>
      <c r="F25" s="15">
        <v>0.62259887005649717</v>
      </c>
      <c r="G25" s="16">
        <v>345</v>
      </c>
      <c r="H25" s="14">
        <v>0.38983050847457629</v>
      </c>
      <c r="I25" s="13">
        <v>551</v>
      </c>
      <c r="J25" s="14">
        <v>0.62259887005649717</v>
      </c>
      <c r="K25" s="13">
        <v>550</v>
      </c>
      <c r="L25" s="14">
        <v>0.62146892655367236</v>
      </c>
      <c r="M25" s="13">
        <v>411</v>
      </c>
      <c r="N25" s="14">
        <v>0.61920903954802264</v>
      </c>
      <c r="O25" s="30">
        <v>876</v>
      </c>
      <c r="P25" s="13">
        <v>617</v>
      </c>
      <c r="Q25" s="14">
        <v>0.704337899543379</v>
      </c>
      <c r="R25" s="13">
        <v>672</v>
      </c>
      <c r="S25" s="14">
        <v>0.76712328767123283</v>
      </c>
      <c r="T25" s="13">
        <v>219</v>
      </c>
      <c r="U25" s="14">
        <v>0.87951807228915657</v>
      </c>
      <c r="V25" s="13">
        <v>1993</v>
      </c>
      <c r="W25" s="14">
        <v>0.7984775641025641</v>
      </c>
    </row>
    <row r="26" spans="1:23" x14ac:dyDescent="0.2">
      <c r="A26" s="7" t="s">
        <v>30</v>
      </c>
      <c r="B26" s="29">
        <v>1241</v>
      </c>
      <c r="C26" s="8">
        <v>933</v>
      </c>
      <c r="D26" s="9">
        <v>0.75181305398871878</v>
      </c>
      <c r="E26" s="8">
        <v>934</v>
      </c>
      <c r="F26" s="10">
        <v>0.75261885576148269</v>
      </c>
      <c r="G26" s="11">
        <v>749</v>
      </c>
      <c r="H26" s="9">
        <v>0.60354552780016113</v>
      </c>
      <c r="I26" s="8">
        <v>933</v>
      </c>
      <c r="J26" s="9">
        <v>0.75181305398871878</v>
      </c>
      <c r="K26" s="8">
        <v>933</v>
      </c>
      <c r="L26" s="9">
        <v>0.75181305398871878</v>
      </c>
      <c r="M26" s="8">
        <v>521</v>
      </c>
      <c r="N26" s="9">
        <v>0.55976363147998931</v>
      </c>
      <c r="O26" s="29">
        <v>1221</v>
      </c>
      <c r="P26" s="8">
        <v>919</v>
      </c>
      <c r="Q26" s="9">
        <v>0.75266175266175261</v>
      </c>
      <c r="R26" s="8">
        <v>971</v>
      </c>
      <c r="S26" s="9">
        <v>0.79524979524979522</v>
      </c>
      <c r="T26" s="8">
        <v>326</v>
      </c>
      <c r="U26" s="9">
        <v>0.36670416197975253</v>
      </c>
      <c r="V26" s="8">
        <v>2078</v>
      </c>
      <c r="W26" s="9">
        <v>0.24791219279408255</v>
      </c>
    </row>
    <row r="27" spans="1:23" x14ac:dyDescent="0.2">
      <c r="A27" s="12" t="s">
        <v>31</v>
      </c>
      <c r="B27" s="30">
        <v>1693</v>
      </c>
      <c r="C27" s="13">
        <v>1514</v>
      </c>
      <c r="D27" s="14">
        <v>0.89427052569403431</v>
      </c>
      <c r="E27" s="13">
        <v>1515</v>
      </c>
      <c r="F27" s="15">
        <v>0.89486119314825752</v>
      </c>
      <c r="G27" s="16">
        <v>1520</v>
      </c>
      <c r="H27" s="14">
        <v>0.89781453041937387</v>
      </c>
      <c r="I27" s="13">
        <v>1475</v>
      </c>
      <c r="J27" s="14">
        <v>0.87123449497932659</v>
      </c>
      <c r="K27" s="13">
        <v>1511</v>
      </c>
      <c r="L27" s="14">
        <v>0.89249852333136448</v>
      </c>
      <c r="M27" s="13">
        <v>1000</v>
      </c>
      <c r="N27" s="14">
        <v>0.78755660563102969</v>
      </c>
      <c r="O27" s="30">
        <v>1668</v>
      </c>
      <c r="P27" s="13">
        <v>1745</v>
      </c>
      <c r="Q27" s="14">
        <v>1.0461630695443644</v>
      </c>
      <c r="R27" s="13">
        <v>1753</v>
      </c>
      <c r="S27" s="14">
        <v>1.0509592326139088</v>
      </c>
      <c r="T27" s="13">
        <v>500</v>
      </c>
      <c r="U27" s="14">
        <v>0.33898305084745761</v>
      </c>
      <c r="V27" s="13">
        <v>5414</v>
      </c>
      <c r="W27" s="14">
        <v>0.34385519212448395</v>
      </c>
    </row>
    <row r="28" spans="1:23" x14ac:dyDescent="0.2">
      <c r="A28" s="7" t="s">
        <v>32</v>
      </c>
      <c r="B28" s="29">
        <v>86</v>
      </c>
      <c r="C28" s="8">
        <v>89</v>
      </c>
      <c r="D28" s="9">
        <v>1.0348837209302326</v>
      </c>
      <c r="E28" s="8">
        <v>89</v>
      </c>
      <c r="F28" s="10">
        <v>1.0348837209302326</v>
      </c>
      <c r="G28" s="11">
        <v>117</v>
      </c>
      <c r="H28" s="9">
        <v>1.3604651162790697</v>
      </c>
      <c r="I28" s="8">
        <v>89</v>
      </c>
      <c r="J28" s="9">
        <v>1.0348837209302326</v>
      </c>
      <c r="K28" s="8">
        <v>89</v>
      </c>
      <c r="L28" s="9">
        <v>1.0348837209302326</v>
      </c>
      <c r="M28" s="8">
        <v>39</v>
      </c>
      <c r="N28" s="9">
        <v>0.60465116279069764</v>
      </c>
      <c r="O28" s="29">
        <v>84</v>
      </c>
      <c r="P28" s="8">
        <v>100</v>
      </c>
      <c r="Q28" s="9">
        <v>1.1904761904761905</v>
      </c>
      <c r="R28" s="8">
        <v>107</v>
      </c>
      <c r="S28" s="9">
        <v>1.2738095238095237</v>
      </c>
      <c r="T28" s="8">
        <v>16</v>
      </c>
      <c r="U28" s="9">
        <v>0.76190476190476186</v>
      </c>
      <c r="V28" s="8">
        <v>97</v>
      </c>
      <c r="W28" s="9">
        <v>0.61392405063291144</v>
      </c>
    </row>
    <row r="29" spans="1:23" x14ac:dyDescent="0.2">
      <c r="A29" s="12" t="s">
        <v>33</v>
      </c>
      <c r="B29" s="30">
        <v>427</v>
      </c>
      <c r="C29" s="13">
        <v>412</v>
      </c>
      <c r="D29" s="14">
        <v>0.96487119437939106</v>
      </c>
      <c r="E29" s="13">
        <v>412</v>
      </c>
      <c r="F29" s="15">
        <v>0.96487119437939106</v>
      </c>
      <c r="G29" s="16">
        <v>462</v>
      </c>
      <c r="H29" s="14">
        <v>1.0819672131147542</v>
      </c>
      <c r="I29" s="13">
        <v>410</v>
      </c>
      <c r="J29" s="14">
        <v>0.96018735362997654</v>
      </c>
      <c r="K29" s="13">
        <v>407</v>
      </c>
      <c r="L29" s="14">
        <v>0.95316159250585475</v>
      </c>
      <c r="M29" s="13">
        <v>224</v>
      </c>
      <c r="N29" s="14">
        <v>0.69945355191256831</v>
      </c>
      <c r="O29" s="30">
        <v>419</v>
      </c>
      <c r="P29" s="13">
        <v>537</v>
      </c>
      <c r="Q29" s="14">
        <v>1.2816229116945108</v>
      </c>
      <c r="R29" s="13">
        <v>573</v>
      </c>
      <c r="S29" s="14">
        <v>1.3675417661097853</v>
      </c>
      <c r="T29" s="13">
        <v>125</v>
      </c>
      <c r="U29" s="14">
        <v>0.42955326460481097</v>
      </c>
      <c r="V29" s="13">
        <v>603</v>
      </c>
      <c r="W29" s="14">
        <v>0.21761097076867555</v>
      </c>
    </row>
    <row r="30" spans="1:23" x14ac:dyDescent="0.2">
      <c r="A30" s="7" t="s">
        <v>34</v>
      </c>
      <c r="B30" s="29">
        <v>1389</v>
      </c>
      <c r="C30" s="8">
        <v>1430</v>
      </c>
      <c r="D30" s="9">
        <v>1.0295176385889129</v>
      </c>
      <c r="E30" s="8">
        <v>1447</v>
      </c>
      <c r="F30" s="10">
        <v>1.0417566594672427</v>
      </c>
      <c r="G30" s="11">
        <v>1230</v>
      </c>
      <c r="H30" s="9">
        <v>0.8855291576673866</v>
      </c>
      <c r="I30" s="8">
        <v>1444</v>
      </c>
      <c r="J30" s="9">
        <v>1.0395968322534197</v>
      </c>
      <c r="K30" s="8">
        <v>1444</v>
      </c>
      <c r="L30" s="9">
        <v>1.0395968322534197</v>
      </c>
      <c r="M30" s="8">
        <v>693</v>
      </c>
      <c r="N30" s="9">
        <v>0.66522678185745143</v>
      </c>
      <c r="O30" s="29">
        <v>1366</v>
      </c>
      <c r="P30" s="8">
        <v>1552</v>
      </c>
      <c r="Q30" s="9">
        <v>1.1361639824304539</v>
      </c>
      <c r="R30" s="8">
        <v>1629</v>
      </c>
      <c r="S30" s="9">
        <v>1.192532942898975</v>
      </c>
      <c r="T30" s="8">
        <v>383</v>
      </c>
      <c r="U30" s="9">
        <v>1.1398809523809523</v>
      </c>
      <c r="V30" s="8">
        <v>3938</v>
      </c>
      <c r="W30" s="9">
        <v>1.4094488188976377</v>
      </c>
    </row>
    <row r="31" spans="1:23" x14ac:dyDescent="0.2">
      <c r="A31" s="12" t="s">
        <v>35</v>
      </c>
      <c r="B31" s="30">
        <v>699</v>
      </c>
      <c r="C31" s="13">
        <v>523</v>
      </c>
      <c r="D31" s="14">
        <v>0.74821173104434902</v>
      </c>
      <c r="E31" s="13">
        <v>523</v>
      </c>
      <c r="F31" s="15">
        <v>0.74821173104434902</v>
      </c>
      <c r="G31" s="16">
        <v>342</v>
      </c>
      <c r="H31" s="14">
        <v>0.48927038626609443</v>
      </c>
      <c r="I31" s="13">
        <v>524</v>
      </c>
      <c r="J31" s="14">
        <v>0.74964234620886983</v>
      </c>
      <c r="K31" s="13">
        <v>524</v>
      </c>
      <c r="L31" s="14">
        <v>0.74964234620886983</v>
      </c>
      <c r="M31" s="13">
        <v>440</v>
      </c>
      <c r="N31" s="14">
        <v>0.83929422985216973</v>
      </c>
      <c r="O31" s="30">
        <v>683</v>
      </c>
      <c r="P31" s="13">
        <v>594</v>
      </c>
      <c r="Q31" s="14">
        <v>0.86969253294289894</v>
      </c>
      <c r="R31" s="13">
        <v>619</v>
      </c>
      <c r="S31" s="14">
        <v>0.90629575402635432</v>
      </c>
      <c r="T31" s="13">
        <v>151</v>
      </c>
      <c r="U31" s="14">
        <v>0.35529411764705882</v>
      </c>
      <c r="V31" s="13">
        <v>1291</v>
      </c>
      <c r="W31" s="14">
        <v>0.34939106901217865</v>
      </c>
    </row>
    <row r="32" spans="1:23" x14ac:dyDescent="0.2">
      <c r="A32" s="7" t="s">
        <v>36</v>
      </c>
      <c r="B32" s="29">
        <v>820</v>
      </c>
      <c r="C32" s="8">
        <v>805</v>
      </c>
      <c r="D32" s="9">
        <v>0.98170731707317072</v>
      </c>
      <c r="E32" s="8">
        <v>805</v>
      </c>
      <c r="F32" s="10">
        <v>0.98170731707317072</v>
      </c>
      <c r="G32" s="11">
        <v>705</v>
      </c>
      <c r="H32" s="9">
        <v>0.8597560975609756</v>
      </c>
      <c r="I32" s="8">
        <v>805</v>
      </c>
      <c r="J32" s="9">
        <v>0.98170731707317072</v>
      </c>
      <c r="K32" s="8">
        <v>805</v>
      </c>
      <c r="L32" s="9">
        <v>0.98170731707317072</v>
      </c>
      <c r="M32" s="8">
        <v>577</v>
      </c>
      <c r="N32" s="9">
        <v>0.93821138211382116</v>
      </c>
      <c r="O32" s="29">
        <v>803</v>
      </c>
      <c r="P32" s="8">
        <v>828</v>
      </c>
      <c r="Q32" s="9">
        <v>1.0311332503113324</v>
      </c>
      <c r="R32" s="8">
        <v>825</v>
      </c>
      <c r="S32" s="9">
        <v>1.0273972602739727</v>
      </c>
      <c r="T32" s="8">
        <v>306</v>
      </c>
      <c r="U32" s="9">
        <v>1.6276595744680851</v>
      </c>
      <c r="V32" s="8">
        <v>1880</v>
      </c>
      <c r="W32" s="9">
        <v>1.155500921942225</v>
      </c>
    </row>
    <row r="33" spans="1:23" x14ac:dyDescent="0.2">
      <c r="A33" s="12" t="s">
        <v>37</v>
      </c>
      <c r="B33" s="30">
        <v>3521</v>
      </c>
      <c r="C33" s="13">
        <v>2602</v>
      </c>
      <c r="D33" s="14">
        <v>0.738994603805737</v>
      </c>
      <c r="E33" s="13">
        <v>2604</v>
      </c>
      <c r="F33" s="15">
        <v>0.73956262425447317</v>
      </c>
      <c r="G33" s="16">
        <v>2785</v>
      </c>
      <c r="H33" s="14">
        <v>0.79096847486509514</v>
      </c>
      <c r="I33" s="13">
        <v>2598</v>
      </c>
      <c r="J33" s="14">
        <v>0.73785856290826468</v>
      </c>
      <c r="K33" s="13">
        <v>2601</v>
      </c>
      <c r="L33" s="14">
        <v>0.73871059358136892</v>
      </c>
      <c r="M33" s="13">
        <v>1662</v>
      </c>
      <c r="N33" s="14">
        <v>0.62936665719965923</v>
      </c>
      <c r="O33" s="30">
        <v>3472</v>
      </c>
      <c r="P33" s="13">
        <v>3382</v>
      </c>
      <c r="Q33" s="14">
        <v>0.97407834101382484</v>
      </c>
      <c r="R33" s="13">
        <v>3665</v>
      </c>
      <c r="S33" s="14">
        <v>1.0555875576036866</v>
      </c>
      <c r="T33" s="13">
        <v>1051</v>
      </c>
      <c r="U33" s="14">
        <v>0.49458823529411766</v>
      </c>
      <c r="V33" s="13">
        <v>3397</v>
      </c>
      <c r="W33" s="14">
        <v>0.13122923588039867</v>
      </c>
    </row>
    <row r="34" spans="1:23" x14ac:dyDescent="0.2">
      <c r="A34" s="7" t="s">
        <v>38</v>
      </c>
      <c r="B34" s="29">
        <v>118</v>
      </c>
      <c r="C34" s="8">
        <v>147</v>
      </c>
      <c r="D34" s="9">
        <v>1.2457627118644068</v>
      </c>
      <c r="E34" s="8">
        <v>147</v>
      </c>
      <c r="F34" s="10">
        <v>1.2457627118644068</v>
      </c>
      <c r="G34" s="11">
        <v>157</v>
      </c>
      <c r="H34" s="9">
        <v>1.3305084745762712</v>
      </c>
      <c r="I34" s="8">
        <v>147</v>
      </c>
      <c r="J34" s="9">
        <v>1.2457627118644068</v>
      </c>
      <c r="K34" s="8">
        <v>147</v>
      </c>
      <c r="L34" s="9">
        <v>1.2457627118644068</v>
      </c>
      <c r="M34" s="8">
        <v>84</v>
      </c>
      <c r="N34" s="9">
        <v>0.94915254237288138</v>
      </c>
      <c r="O34" s="29">
        <v>115</v>
      </c>
      <c r="P34" s="8">
        <v>207</v>
      </c>
      <c r="Q34" s="9">
        <v>1.8</v>
      </c>
      <c r="R34" s="8">
        <v>210</v>
      </c>
      <c r="S34" s="9">
        <v>1.826086956521739</v>
      </c>
      <c r="T34" s="8">
        <v>2</v>
      </c>
      <c r="U34" s="9">
        <v>9.3457943925233638E-3</v>
      </c>
      <c r="V34" s="8">
        <v>200</v>
      </c>
      <c r="W34" s="9">
        <v>0.11834319526627218</v>
      </c>
    </row>
    <row r="35" spans="1:23" ht="13.5" thickBot="1" x14ac:dyDescent="0.25">
      <c r="A35" s="2" t="s">
        <v>39</v>
      </c>
      <c r="B35" s="28">
        <v>3827</v>
      </c>
      <c r="C35" s="3">
        <v>3208</v>
      </c>
      <c r="D35" s="4">
        <v>0.83825450744708652</v>
      </c>
      <c r="E35" s="3">
        <v>3220</v>
      </c>
      <c r="F35" s="5">
        <v>0.84139012281160175</v>
      </c>
      <c r="G35" s="6">
        <v>2885</v>
      </c>
      <c r="H35" s="4">
        <v>0.75385419388555008</v>
      </c>
      <c r="I35" s="3">
        <v>3219</v>
      </c>
      <c r="J35" s="4">
        <v>0.84112882153122548</v>
      </c>
      <c r="K35" s="3">
        <v>3216</v>
      </c>
      <c r="L35" s="4">
        <v>0.84034491769009667</v>
      </c>
      <c r="M35" s="3">
        <v>2316</v>
      </c>
      <c r="N35" s="4">
        <v>0.80689835380193364</v>
      </c>
      <c r="O35" s="28">
        <v>3812</v>
      </c>
      <c r="P35" s="3">
        <v>3474</v>
      </c>
      <c r="Q35" s="4">
        <v>0.91133263378803775</v>
      </c>
      <c r="R35" s="3">
        <v>3475</v>
      </c>
      <c r="S35" s="4">
        <v>0.91159496327387202</v>
      </c>
      <c r="T35" s="3">
        <v>1329</v>
      </c>
      <c r="U35" s="4">
        <v>0.59784075573549256</v>
      </c>
      <c r="V35" s="3">
        <v>6123</v>
      </c>
      <c r="W35" s="4">
        <v>0.22912846611533136</v>
      </c>
    </row>
    <row r="36" spans="1:23" x14ac:dyDescent="0.2">
      <c r="A36" s="7" t="s">
        <v>41</v>
      </c>
      <c r="B36" s="29">
        <v>480</v>
      </c>
      <c r="C36" s="8">
        <v>416</v>
      </c>
      <c r="D36" s="9">
        <v>0.8666666666666667</v>
      </c>
      <c r="E36" s="8">
        <v>417</v>
      </c>
      <c r="F36" s="10">
        <v>0.86875000000000002</v>
      </c>
      <c r="G36" s="11">
        <v>252</v>
      </c>
      <c r="H36" s="9">
        <v>0.52500000000000002</v>
      </c>
      <c r="I36" s="8">
        <v>416</v>
      </c>
      <c r="J36" s="9">
        <v>0.8666666666666667</v>
      </c>
      <c r="K36" s="8">
        <v>419</v>
      </c>
      <c r="L36" s="9">
        <v>0.87291666666666667</v>
      </c>
      <c r="M36" s="8">
        <v>291</v>
      </c>
      <c r="N36" s="9">
        <v>0.80833333333333335</v>
      </c>
      <c r="O36" s="29">
        <v>476</v>
      </c>
      <c r="P36" s="8">
        <v>413</v>
      </c>
      <c r="Q36" s="9">
        <v>0.86764705882352944</v>
      </c>
      <c r="R36" s="8">
        <v>384</v>
      </c>
      <c r="S36" s="9">
        <v>0.80672268907563027</v>
      </c>
      <c r="T36" s="8">
        <v>67</v>
      </c>
      <c r="U36" s="9">
        <v>0.38285714285714284</v>
      </c>
      <c r="V36" s="8">
        <v>861</v>
      </c>
      <c r="W36" s="9">
        <v>0.40196078431372551</v>
      </c>
    </row>
    <row r="37" spans="1:23" x14ac:dyDescent="0.2">
      <c r="A37" s="12" t="s">
        <v>42</v>
      </c>
      <c r="B37" s="30">
        <v>325</v>
      </c>
      <c r="C37" s="13">
        <v>326</v>
      </c>
      <c r="D37" s="14">
        <v>1.003076923076923</v>
      </c>
      <c r="E37" s="13">
        <v>331</v>
      </c>
      <c r="F37" s="15">
        <v>1.0184615384615385</v>
      </c>
      <c r="G37" s="16">
        <v>252</v>
      </c>
      <c r="H37" s="14">
        <v>0.77538461538461534</v>
      </c>
      <c r="I37" s="13">
        <v>330</v>
      </c>
      <c r="J37" s="14">
        <v>1.0153846153846153</v>
      </c>
      <c r="K37" s="13">
        <v>330</v>
      </c>
      <c r="L37" s="14">
        <v>1.0153846153846153</v>
      </c>
      <c r="M37" s="13">
        <v>209</v>
      </c>
      <c r="N37" s="14">
        <v>0.85743589743589743</v>
      </c>
      <c r="O37" s="30">
        <v>324</v>
      </c>
      <c r="P37" s="13">
        <v>343</v>
      </c>
      <c r="Q37" s="14">
        <v>1.058641975308642</v>
      </c>
      <c r="R37" s="13">
        <v>371</v>
      </c>
      <c r="S37" s="14">
        <v>1.1450617283950617</v>
      </c>
      <c r="T37" s="13">
        <v>172</v>
      </c>
      <c r="U37" s="14">
        <v>0.5</v>
      </c>
      <c r="V37" s="13">
        <v>617</v>
      </c>
      <c r="W37" s="14">
        <v>0.17904817179338364</v>
      </c>
    </row>
    <row r="38" spans="1:23" x14ac:dyDescent="0.2">
      <c r="A38" s="7" t="s">
        <v>43</v>
      </c>
      <c r="B38" s="29">
        <v>166</v>
      </c>
      <c r="C38" s="8">
        <v>138</v>
      </c>
      <c r="D38" s="9">
        <v>0.83132530120481929</v>
      </c>
      <c r="E38" s="8">
        <v>140</v>
      </c>
      <c r="F38" s="10">
        <v>0.84337349397590367</v>
      </c>
      <c r="G38" s="11">
        <v>70</v>
      </c>
      <c r="H38" s="9">
        <v>0.42168674698795183</v>
      </c>
      <c r="I38" s="8">
        <v>140</v>
      </c>
      <c r="J38" s="9">
        <v>0.84337349397590367</v>
      </c>
      <c r="K38" s="8">
        <v>140</v>
      </c>
      <c r="L38" s="9">
        <v>0.84337349397590367</v>
      </c>
      <c r="M38" s="8">
        <v>125</v>
      </c>
      <c r="N38" s="9">
        <v>1.0040160642570282</v>
      </c>
      <c r="O38" s="29">
        <v>167</v>
      </c>
      <c r="P38" s="8">
        <v>167</v>
      </c>
      <c r="Q38" s="9">
        <v>1</v>
      </c>
      <c r="R38" s="8">
        <v>167</v>
      </c>
      <c r="S38" s="9">
        <v>1</v>
      </c>
      <c r="T38" s="8">
        <v>73</v>
      </c>
      <c r="U38" s="9">
        <v>1.1230769230769231</v>
      </c>
      <c r="V38" s="8">
        <v>563</v>
      </c>
      <c r="W38" s="9">
        <v>0.5864583333333333</v>
      </c>
    </row>
    <row r="39" spans="1:23" x14ac:dyDescent="0.2">
      <c r="A39" s="12" t="s">
        <v>44</v>
      </c>
      <c r="B39" s="30">
        <v>532</v>
      </c>
      <c r="C39" s="13">
        <v>448</v>
      </c>
      <c r="D39" s="14">
        <v>0.84210526315789469</v>
      </c>
      <c r="E39" s="13">
        <v>451</v>
      </c>
      <c r="F39" s="15">
        <v>0.84774436090225569</v>
      </c>
      <c r="G39" s="16">
        <v>323</v>
      </c>
      <c r="H39" s="14">
        <v>0.6071428571428571</v>
      </c>
      <c r="I39" s="13">
        <v>451</v>
      </c>
      <c r="J39" s="14">
        <v>0.84774436090225569</v>
      </c>
      <c r="K39" s="13">
        <v>451</v>
      </c>
      <c r="L39" s="14">
        <v>0.84774436090225569</v>
      </c>
      <c r="M39" s="13">
        <v>328</v>
      </c>
      <c r="N39" s="14">
        <v>0.82205513784461148</v>
      </c>
      <c r="O39" s="30">
        <v>533</v>
      </c>
      <c r="P39" s="13">
        <v>537</v>
      </c>
      <c r="Q39" s="14">
        <v>1.0075046904315197</v>
      </c>
      <c r="R39" s="13">
        <v>550</v>
      </c>
      <c r="S39" s="14">
        <v>1.0318949343339587</v>
      </c>
      <c r="T39" s="13">
        <v>115</v>
      </c>
      <c r="U39" s="14">
        <v>1.1979166666666667</v>
      </c>
      <c r="V39" s="13">
        <v>885</v>
      </c>
      <c r="W39" s="14">
        <v>0.65799256505576209</v>
      </c>
    </row>
    <row r="40" spans="1:23" x14ac:dyDescent="0.2">
      <c r="A40" s="7" t="s">
        <v>45</v>
      </c>
      <c r="B40" s="29">
        <v>383</v>
      </c>
      <c r="C40" s="8">
        <v>373</v>
      </c>
      <c r="D40" s="9">
        <v>0.97389033942558745</v>
      </c>
      <c r="E40" s="8">
        <v>373</v>
      </c>
      <c r="F40" s="10">
        <v>0.97389033942558745</v>
      </c>
      <c r="G40" s="11">
        <v>184</v>
      </c>
      <c r="H40" s="9">
        <v>0.48041775456919061</v>
      </c>
      <c r="I40" s="8">
        <v>373</v>
      </c>
      <c r="J40" s="9">
        <v>0.97389033942558745</v>
      </c>
      <c r="K40" s="8">
        <v>373</v>
      </c>
      <c r="L40" s="9">
        <v>0.97389033942558745</v>
      </c>
      <c r="M40" s="8">
        <v>266</v>
      </c>
      <c r="N40" s="9">
        <v>0.92602262837249782</v>
      </c>
      <c r="O40" s="29">
        <v>379</v>
      </c>
      <c r="P40" s="8">
        <v>384</v>
      </c>
      <c r="Q40" s="9">
        <v>1.0131926121372032</v>
      </c>
      <c r="R40" s="8">
        <v>371</v>
      </c>
      <c r="S40" s="9">
        <v>0.97889182058047497</v>
      </c>
      <c r="T40" s="8">
        <v>32</v>
      </c>
      <c r="U40" s="9">
        <v>0.32653061224489793</v>
      </c>
      <c r="V40" s="8">
        <v>393</v>
      </c>
      <c r="W40" s="9">
        <v>0.30207532667179093</v>
      </c>
    </row>
    <row r="41" spans="1:23" x14ac:dyDescent="0.2">
      <c r="A41" s="12" t="s">
        <v>46</v>
      </c>
      <c r="B41" s="30">
        <v>225</v>
      </c>
      <c r="C41" s="13">
        <v>165</v>
      </c>
      <c r="D41" s="14">
        <v>0.73333333333333328</v>
      </c>
      <c r="E41" s="13">
        <v>167</v>
      </c>
      <c r="F41" s="15">
        <v>0.74222222222222223</v>
      </c>
      <c r="G41" s="16">
        <v>85</v>
      </c>
      <c r="H41" s="14">
        <v>0.37777777777777777</v>
      </c>
      <c r="I41" s="13">
        <v>167</v>
      </c>
      <c r="J41" s="14">
        <v>0.74222222222222223</v>
      </c>
      <c r="K41" s="13">
        <v>167</v>
      </c>
      <c r="L41" s="14">
        <v>0.74222222222222223</v>
      </c>
      <c r="M41" s="13">
        <v>162</v>
      </c>
      <c r="N41" s="14">
        <v>0.96</v>
      </c>
      <c r="O41" s="30">
        <v>226</v>
      </c>
      <c r="P41" s="13">
        <v>164</v>
      </c>
      <c r="Q41" s="14">
        <v>0.72566371681415931</v>
      </c>
      <c r="R41" s="13">
        <v>148</v>
      </c>
      <c r="S41" s="14">
        <v>0.65486725663716816</v>
      </c>
      <c r="T41" s="13">
        <v>55</v>
      </c>
      <c r="U41" s="14">
        <v>0.43307086614173229</v>
      </c>
      <c r="V41" s="13">
        <v>533</v>
      </c>
      <c r="W41" s="14">
        <v>0.31839904420549581</v>
      </c>
    </row>
    <row r="42" spans="1:23" x14ac:dyDescent="0.2">
      <c r="A42" s="7" t="s">
        <v>47</v>
      </c>
      <c r="B42" s="29">
        <v>840</v>
      </c>
      <c r="C42" s="8">
        <v>667</v>
      </c>
      <c r="D42" s="9">
        <v>0.794047619047619</v>
      </c>
      <c r="E42" s="8">
        <v>663</v>
      </c>
      <c r="F42" s="10">
        <v>0.78928571428571426</v>
      </c>
      <c r="G42" s="11">
        <v>518</v>
      </c>
      <c r="H42" s="9">
        <v>0.6166666666666667</v>
      </c>
      <c r="I42" s="8">
        <v>664</v>
      </c>
      <c r="J42" s="9">
        <v>0.79047619047619044</v>
      </c>
      <c r="K42" s="8">
        <v>662</v>
      </c>
      <c r="L42" s="9">
        <v>0.78809523809523807</v>
      </c>
      <c r="M42" s="8">
        <v>463</v>
      </c>
      <c r="N42" s="9">
        <v>0.73492063492063497</v>
      </c>
      <c r="O42" s="29">
        <v>837</v>
      </c>
      <c r="P42" s="8">
        <v>702</v>
      </c>
      <c r="Q42" s="9">
        <v>0.83870967741935487</v>
      </c>
      <c r="R42" s="8">
        <v>712</v>
      </c>
      <c r="S42" s="9">
        <v>0.85065710872162481</v>
      </c>
      <c r="T42" s="8">
        <v>467</v>
      </c>
      <c r="U42" s="9">
        <v>0.52768361581920908</v>
      </c>
      <c r="V42" s="8">
        <v>807</v>
      </c>
      <c r="W42" s="9">
        <v>7.7588693394865876E-2</v>
      </c>
    </row>
    <row r="43" spans="1:23" x14ac:dyDescent="0.2">
      <c r="A43" s="12" t="s">
        <v>48</v>
      </c>
      <c r="B43" s="30">
        <v>249</v>
      </c>
      <c r="C43" s="13">
        <v>195</v>
      </c>
      <c r="D43" s="14">
        <v>0.7831325301204819</v>
      </c>
      <c r="E43" s="13">
        <v>197</v>
      </c>
      <c r="F43" s="15">
        <v>0.79116465863453811</v>
      </c>
      <c r="G43" s="16">
        <v>116</v>
      </c>
      <c r="H43" s="14">
        <v>0.46586345381526106</v>
      </c>
      <c r="I43" s="13">
        <v>197</v>
      </c>
      <c r="J43" s="14">
        <v>0.79116465863453811</v>
      </c>
      <c r="K43" s="13">
        <v>197</v>
      </c>
      <c r="L43" s="14">
        <v>0.79116465863453811</v>
      </c>
      <c r="M43" s="13">
        <v>148</v>
      </c>
      <c r="N43" s="14">
        <v>0.79250334672021416</v>
      </c>
      <c r="O43" s="30">
        <v>245</v>
      </c>
      <c r="P43" s="13">
        <v>212</v>
      </c>
      <c r="Q43" s="14">
        <v>0.86530612244897964</v>
      </c>
      <c r="R43" s="13">
        <v>219</v>
      </c>
      <c r="S43" s="14">
        <v>0.89387755102040811</v>
      </c>
      <c r="T43" s="13">
        <v>47</v>
      </c>
      <c r="U43" s="14">
        <v>0.17472118959107807</v>
      </c>
      <c r="V43" s="13">
        <v>118</v>
      </c>
      <c r="W43" s="14">
        <v>3.4322280395578823E-2</v>
      </c>
    </row>
    <row r="44" spans="1:23" x14ac:dyDescent="0.2">
      <c r="A44" s="7" t="s">
        <v>49</v>
      </c>
      <c r="B44" s="29">
        <v>200</v>
      </c>
      <c r="C44" s="8">
        <v>84</v>
      </c>
      <c r="D44" s="9">
        <v>0.42</v>
      </c>
      <c r="E44" s="8">
        <v>84</v>
      </c>
      <c r="F44" s="10">
        <v>0.42</v>
      </c>
      <c r="G44" s="11">
        <v>48</v>
      </c>
      <c r="H44" s="9">
        <v>0.24</v>
      </c>
      <c r="I44" s="8">
        <v>84</v>
      </c>
      <c r="J44" s="9">
        <v>0.42</v>
      </c>
      <c r="K44" s="8">
        <v>84</v>
      </c>
      <c r="L44" s="9">
        <v>0.42</v>
      </c>
      <c r="M44" s="8">
        <v>79</v>
      </c>
      <c r="N44" s="9">
        <v>0.52666666666666662</v>
      </c>
      <c r="O44" s="29">
        <v>198</v>
      </c>
      <c r="P44" s="8">
        <v>116</v>
      </c>
      <c r="Q44" s="9">
        <v>0.58585858585858586</v>
      </c>
      <c r="R44" s="8">
        <v>116</v>
      </c>
      <c r="S44" s="9">
        <v>0.58585858585858586</v>
      </c>
      <c r="T44" s="8">
        <v>23</v>
      </c>
      <c r="U44" s="9">
        <v>0.25555555555555554</v>
      </c>
      <c r="V44" s="8">
        <v>59</v>
      </c>
      <c r="W44" s="9">
        <v>6.0699588477366256E-2</v>
      </c>
    </row>
    <row r="45" spans="1:23" x14ac:dyDescent="0.2">
      <c r="A45" s="12" t="s">
        <v>40</v>
      </c>
      <c r="B45" s="30">
        <v>427</v>
      </c>
      <c r="C45" s="13">
        <v>396</v>
      </c>
      <c r="D45" s="14">
        <v>0.92740046838407497</v>
      </c>
      <c r="E45" s="13">
        <v>397</v>
      </c>
      <c r="F45" s="15">
        <v>0.92974238875878223</v>
      </c>
      <c r="G45" s="16">
        <v>1037</v>
      </c>
      <c r="H45" s="14">
        <v>2.4285714285714284</v>
      </c>
      <c r="I45" s="13">
        <v>397</v>
      </c>
      <c r="J45" s="14">
        <v>0.92974238875878223</v>
      </c>
      <c r="K45" s="13">
        <v>393</v>
      </c>
      <c r="L45" s="14">
        <v>0.92037470725995318</v>
      </c>
      <c r="M45" s="13">
        <v>245</v>
      </c>
      <c r="N45" s="14">
        <v>0.76502732240437155</v>
      </c>
      <c r="O45" s="30">
        <v>427</v>
      </c>
      <c r="P45" s="13">
        <v>436</v>
      </c>
      <c r="Q45" s="14">
        <v>1.0210772833723654</v>
      </c>
      <c r="R45" s="13">
        <v>437</v>
      </c>
      <c r="S45" s="14">
        <v>1.0234192037470726</v>
      </c>
      <c r="T45" s="13">
        <v>278</v>
      </c>
      <c r="U45" s="14">
        <v>3.7567567567567566</v>
      </c>
      <c r="V45" s="13">
        <v>1287</v>
      </c>
      <c r="W45" s="14">
        <v>1.2327586206896552</v>
      </c>
    </row>
    <row r="46" spans="1:23" ht="13.5" thickBot="1" x14ac:dyDescent="0.25">
      <c r="A46" s="2" t="s">
        <v>50</v>
      </c>
      <c r="B46" s="28">
        <v>4367</v>
      </c>
      <c r="C46" s="3">
        <v>3195</v>
      </c>
      <c r="D46" s="4">
        <v>0.73162354018777198</v>
      </c>
      <c r="E46" s="3">
        <v>3148</v>
      </c>
      <c r="F46" s="5">
        <v>0.72086100297687195</v>
      </c>
      <c r="G46" s="6">
        <v>2885</v>
      </c>
      <c r="H46" s="4">
        <v>0.66063659262651708</v>
      </c>
      <c r="I46" s="3">
        <v>3146</v>
      </c>
      <c r="J46" s="4">
        <v>0.72040302267002521</v>
      </c>
      <c r="K46" s="3">
        <v>3195</v>
      </c>
      <c r="L46" s="4">
        <v>0.73162354018777198</v>
      </c>
      <c r="M46" s="3">
        <v>2348</v>
      </c>
      <c r="N46" s="4">
        <v>0.71689184031753306</v>
      </c>
      <c r="O46" s="28">
        <v>4321</v>
      </c>
      <c r="P46" s="3">
        <v>3486</v>
      </c>
      <c r="Q46" s="4">
        <v>0.80675769497801431</v>
      </c>
      <c r="R46" s="3">
        <v>3786</v>
      </c>
      <c r="S46" s="4">
        <v>0.87618606803980559</v>
      </c>
      <c r="T46" s="3">
        <v>417</v>
      </c>
      <c r="U46" s="4">
        <v>0.31235955056179776</v>
      </c>
      <c r="V46" s="3">
        <v>5503</v>
      </c>
      <c r="W46" s="4">
        <v>0.36613439787092483</v>
      </c>
    </row>
    <row r="47" spans="1:23" x14ac:dyDescent="0.2">
      <c r="A47" s="7" t="s">
        <v>52</v>
      </c>
      <c r="B47" s="29">
        <v>40</v>
      </c>
      <c r="C47" s="8">
        <v>28</v>
      </c>
      <c r="D47" s="9">
        <v>0.7</v>
      </c>
      <c r="E47" s="8">
        <v>29</v>
      </c>
      <c r="F47" s="10">
        <v>0.72499999999999998</v>
      </c>
      <c r="G47" s="11">
        <v>18</v>
      </c>
      <c r="H47" s="9">
        <v>0.45</v>
      </c>
      <c r="I47" s="8">
        <v>29</v>
      </c>
      <c r="J47" s="9">
        <v>0.72499999999999998</v>
      </c>
      <c r="K47" s="8">
        <v>30</v>
      </c>
      <c r="L47" s="9">
        <v>0.75</v>
      </c>
      <c r="M47" s="8">
        <v>21</v>
      </c>
      <c r="N47" s="9">
        <v>0.7</v>
      </c>
      <c r="O47" s="29">
        <v>41</v>
      </c>
      <c r="P47" s="8">
        <v>35</v>
      </c>
      <c r="Q47" s="9">
        <v>0.85365853658536583</v>
      </c>
      <c r="R47" s="8">
        <v>36</v>
      </c>
      <c r="S47" s="9">
        <v>0.87804878048780488</v>
      </c>
      <c r="T47" s="8">
        <v>2</v>
      </c>
      <c r="U47" s="9">
        <v>0.5</v>
      </c>
      <c r="V47" s="8">
        <v>3</v>
      </c>
      <c r="W47" s="9">
        <v>3.8461538461538464E-2</v>
      </c>
    </row>
    <row r="48" spans="1:23" x14ac:dyDescent="0.2">
      <c r="A48" s="12" t="s">
        <v>51</v>
      </c>
      <c r="B48" s="30">
        <v>499</v>
      </c>
      <c r="C48" s="13">
        <v>341</v>
      </c>
      <c r="D48" s="14">
        <v>0.68336673346693388</v>
      </c>
      <c r="E48" s="13">
        <v>338</v>
      </c>
      <c r="F48" s="15">
        <v>0.67735470941883769</v>
      </c>
      <c r="G48" s="16">
        <v>583</v>
      </c>
      <c r="H48" s="14">
        <v>1.1683366733466933</v>
      </c>
      <c r="I48" s="13">
        <v>340</v>
      </c>
      <c r="J48" s="14">
        <v>0.68136272545090182</v>
      </c>
      <c r="K48" s="13">
        <v>340</v>
      </c>
      <c r="L48" s="14">
        <v>0.68136272545090182</v>
      </c>
      <c r="M48" s="13">
        <v>233</v>
      </c>
      <c r="N48" s="14">
        <v>0.62257849031396129</v>
      </c>
      <c r="O48" s="30">
        <v>499</v>
      </c>
      <c r="P48" s="13">
        <v>397</v>
      </c>
      <c r="Q48" s="14">
        <v>0.79559118236472948</v>
      </c>
      <c r="R48" s="13">
        <v>442</v>
      </c>
      <c r="S48" s="14">
        <v>0.88577154308617234</v>
      </c>
      <c r="T48" s="13">
        <v>18</v>
      </c>
      <c r="U48" s="14">
        <v>0.26470588235294118</v>
      </c>
      <c r="V48" s="13">
        <v>154</v>
      </c>
      <c r="W48" s="14">
        <v>0.17620137299771166</v>
      </c>
    </row>
    <row r="49" spans="1:23" x14ac:dyDescent="0.2">
      <c r="A49" s="7" t="s">
        <v>53</v>
      </c>
      <c r="B49" s="29">
        <v>164</v>
      </c>
      <c r="C49" s="8">
        <v>133</v>
      </c>
      <c r="D49" s="9">
        <v>0.81097560975609762</v>
      </c>
      <c r="E49" s="8">
        <v>133</v>
      </c>
      <c r="F49" s="10">
        <v>0.81097560975609762</v>
      </c>
      <c r="G49" s="11">
        <v>98</v>
      </c>
      <c r="H49" s="9">
        <v>0.59756097560975607</v>
      </c>
      <c r="I49" s="8">
        <v>132</v>
      </c>
      <c r="J49" s="9">
        <v>0.80487804878048785</v>
      </c>
      <c r="K49" s="8">
        <v>132</v>
      </c>
      <c r="L49" s="9">
        <v>0.80487804878048785</v>
      </c>
      <c r="M49" s="8">
        <v>112</v>
      </c>
      <c r="N49" s="9">
        <v>0.91056910569105687</v>
      </c>
      <c r="O49" s="29">
        <v>162</v>
      </c>
      <c r="P49" s="8">
        <v>112</v>
      </c>
      <c r="Q49" s="9">
        <v>0.69135802469135799</v>
      </c>
      <c r="R49" s="8">
        <v>129</v>
      </c>
      <c r="S49" s="9">
        <v>0.79629629629629628</v>
      </c>
      <c r="T49" s="8">
        <v>4</v>
      </c>
      <c r="U49" s="9">
        <v>7.1428571428571425E-2</v>
      </c>
      <c r="V49" s="8">
        <v>63</v>
      </c>
      <c r="W49" s="9">
        <v>0.10750853242320819</v>
      </c>
    </row>
    <row r="50" spans="1:23" x14ac:dyDescent="0.2">
      <c r="A50" s="12" t="s">
        <v>54</v>
      </c>
      <c r="B50" s="30">
        <v>93</v>
      </c>
      <c r="C50" s="13">
        <v>71</v>
      </c>
      <c r="D50" s="14">
        <v>0.76344086021505375</v>
      </c>
      <c r="E50" s="13">
        <v>74</v>
      </c>
      <c r="F50" s="15">
        <v>0.79569892473118276</v>
      </c>
      <c r="G50" s="16">
        <v>52</v>
      </c>
      <c r="H50" s="14">
        <v>0.55913978494623651</v>
      </c>
      <c r="I50" s="13">
        <v>74</v>
      </c>
      <c r="J50" s="14">
        <v>0.79569892473118276</v>
      </c>
      <c r="K50" s="13">
        <v>74</v>
      </c>
      <c r="L50" s="14">
        <v>0.79569892473118276</v>
      </c>
      <c r="M50" s="13">
        <v>56</v>
      </c>
      <c r="N50" s="14">
        <v>0.80286738351254483</v>
      </c>
      <c r="O50" s="30">
        <v>93</v>
      </c>
      <c r="P50" s="13">
        <v>64</v>
      </c>
      <c r="Q50" s="14">
        <v>0.68817204301075274</v>
      </c>
      <c r="R50" s="13">
        <v>72</v>
      </c>
      <c r="S50" s="14">
        <v>0.77419354838709675</v>
      </c>
      <c r="T50" s="13">
        <v>31</v>
      </c>
      <c r="U50" s="14">
        <v>3.1</v>
      </c>
      <c r="V50" s="13">
        <v>433</v>
      </c>
      <c r="W50" s="14">
        <v>3.1838235294117645</v>
      </c>
    </row>
    <row r="51" spans="1:23" x14ac:dyDescent="0.2">
      <c r="A51" s="7" t="s">
        <v>55</v>
      </c>
      <c r="B51" s="29">
        <v>150</v>
      </c>
      <c r="C51" s="8">
        <v>143</v>
      </c>
      <c r="D51" s="9">
        <v>0.95333333333333337</v>
      </c>
      <c r="E51" s="8">
        <v>143</v>
      </c>
      <c r="F51" s="10">
        <v>0.95333333333333337</v>
      </c>
      <c r="G51" s="11">
        <v>114</v>
      </c>
      <c r="H51" s="9">
        <v>0.76</v>
      </c>
      <c r="I51" s="8">
        <v>143</v>
      </c>
      <c r="J51" s="9">
        <v>0.95333333333333337</v>
      </c>
      <c r="K51" s="8">
        <v>143</v>
      </c>
      <c r="L51" s="9">
        <v>0.95333333333333337</v>
      </c>
      <c r="M51" s="8">
        <v>116</v>
      </c>
      <c r="N51" s="9">
        <v>1.0311111111111111</v>
      </c>
      <c r="O51" s="29">
        <v>149</v>
      </c>
      <c r="P51" s="8">
        <v>148</v>
      </c>
      <c r="Q51" s="9">
        <v>0.99328859060402686</v>
      </c>
      <c r="R51" s="8">
        <v>151</v>
      </c>
      <c r="S51" s="9">
        <v>1.0134228187919463</v>
      </c>
      <c r="T51" s="8">
        <v>8</v>
      </c>
      <c r="U51" s="9">
        <v>0.15686274509803921</v>
      </c>
      <c r="V51" s="8">
        <v>69</v>
      </c>
      <c r="W51" s="9">
        <v>0.12321428571428572</v>
      </c>
    </row>
    <row r="52" spans="1:23" x14ac:dyDescent="0.2">
      <c r="A52" s="12" t="s">
        <v>113</v>
      </c>
      <c r="B52" s="30">
        <v>202</v>
      </c>
      <c r="C52" s="13">
        <v>128</v>
      </c>
      <c r="D52" s="14">
        <v>0.63366336633663367</v>
      </c>
      <c r="E52" s="13">
        <v>129</v>
      </c>
      <c r="F52" s="15">
        <v>0.63861386138613863</v>
      </c>
      <c r="G52" s="16">
        <v>98</v>
      </c>
      <c r="H52" s="14">
        <v>0.48514851485148514</v>
      </c>
      <c r="I52" s="13">
        <v>129</v>
      </c>
      <c r="J52" s="14">
        <v>0.63861386138613863</v>
      </c>
      <c r="K52" s="13">
        <v>129</v>
      </c>
      <c r="L52" s="14">
        <v>0.63861386138613863</v>
      </c>
      <c r="M52" s="13">
        <v>112</v>
      </c>
      <c r="N52" s="14">
        <v>0.73927392739273923</v>
      </c>
      <c r="O52" s="30">
        <v>197</v>
      </c>
      <c r="P52" s="13">
        <v>161</v>
      </c>
      <c r="Q52" s="14">
        <v>0.81725888324873097</v>
      </c>
      <c r="R52" s="13">
        <v>174</v>
      </c>
      <c r="S52" s="14">
        <v>0.88324873096446699</v>
      </c>
      <c r="T52" s="13">
        <v>20</v>
      </c>
      <c r="U52" s="14">
        <v>1.25</v>
      </c>
      <c r="V52" s="13">
        <v>121</v>
      </c>
      <c r="W52" s="14">
        <v>0.79084967320261434</v>
      </c>
    </row>
    <row r="53" spans="1:23" x14ac:dyDescent="0.2">
      <c r="A53" s="7" t="s">
        <v>56</v>
      </c>
      <c r="B53" s="29">
        <v>379</v>
      </c>
      <c r="C53" s="8">
        <v>207</v>
      </c>
      <c r="D53" s="9">
        <v>0.54617414248021112</v>
      </c>
      <c r="E53" s="8">
        <v>210</v>
      </c>
      <c r="F53" s="10">
        <v>0.55408970976253302</v>
      </c>
      <c r="G53" s="11">
        <v>171</v>
      </c>
      <c r="H53" s="9">
        <v>0.45118733509234826</v>
      </c>
      <c r="I53" s="8">
        <v>210</v>
      </c>
      <c r="J53" s="9">
        <v>0.55408970976253302</v>
      </c>
      <c r="K53" s="8">
        <v>210</v>
      </c>
      <c r="L53" s="9">
        <v>0.55408970976253302</v>
      </c>
      <c r="M53" s="8">
        <v>170</v>
      </c>
      <c r="N53" s="9">
        <v>0.5980650835532102</v>
      </c>
      <c r="O53" s="29">
        <v>373</v>
      </c>
      <c r="P53" s="8">
        <v>225</v>
      </c>
      <c r="Q53" s="9">
        <v>0.60321715817694366</v>
      </c>
      <c r="R53" s="8">
        <v>245</v>
      </c>
      <c r="S53" s="9">
        <v>0.65683646112600536</v>
      </c>
      <c r="T53" s="8">
        <v>25</v>
      </c>
      <c r="U53" s="9">
        <v>0.12376237623762376</v>
      </c>
      <c r="V53" s="8">
        <v>447</v>
      </c>
      <c r="W53" s="9">
        <v>0.22361180590295149</v>
      </c>
    </row>
    <row r="54" spans="1:23" x14ac:dyDescent="0.2">
      <c r="A54" s="12" t="s">
        <v>57</v>
      </c>
      <c r="B54" s="30">
        <v>628</v>
      </c>
      <c r="C54" s="13">
        <v>440</v>
      </c>
      <c r="D54" s="14">
        <v>0.70063694267515919</v>
      </c>
      <c r="E54" s="13">
        <v>441</v>
      </c>
      <c r="F54" s="15">
        <v>0.70222929936305734</v>
      </c>
      <c r="G54" s="16">
        <v>430</v>
      </c>
      <c r="H54" s="14">
        <v>0.6847133757961783</v>
      </c>
      <c r="I54" s="13">
        <v>441</v>
      </c>
      <c r="J54" s="14">
        <v>0.70222929936305734</v>
      </c>
      <c r="K54" s="13">
        <v>441</v>
      </c>
      <c r="L54" s="14">
        <v>0.70222929936305734</v>
      </c>
      <c r="M54" s="13">
        <v>294</v>
      </c>
      <c r="N54" s="14">
        <v>0.62420382165605093</v>
      </c>
      <c r="O54" s="30">
        <v>611</v>
      </c>
      <c r="P54" s="13">
        <v>549</v>
      </c>
      <c r="Q54" s="14">
        <v>0.89852700490998361</v>
      </c>
      <c r="R54" s="13">
        <v>619</v>
      </c>
      <c r="S54" s="14">
        <v>1.0130932896890343</v>
      </c>
      <c r="T54" s="13">
        <v>34</v>
      </c>
      <c r="U54" s="14">
        <v>0.10119047619047619</v>
      </c>
      <c r="V54" s="13">
        <v>819</v>
      </c>
      <c r="W54" s="14">
        <v>0.23386636207881212</v>
      </c>
    </row>
    <row r="55" spans="1:23" x14ac:dyDescent="0.2">
      <c r="A55" s="7" t="s">
        <v>58</v>
      </c>
      <c r="B55" s="29">
        <v>243</v>
      </c>
      <c r="C55" s="8">
        <v>134</v>
      </c>
      <c r="D55" s="9">
        <v>0.55144032921810704</v>
      </c>
      <c r="E55" s="8">
        <v>138</v>
      </c>
      <c r="F55" s="10">
        <v>0.5679012345679012</v>
      </c>
      <c r="G55" s="11">
        <v>111</v>
      </c>
      <c r="H55" s="9">
        <v>0.4567901234567901</v>
      </c>
      <c r="I55" s="8">
        <v>138</v>
      </c>
      <c r="J55" s="9">
        <v>0.5679012345679012</v>
      </c>
      <c r="K55" s="8">
        <v>138</v>
      </c>
      <c r="L55" s="9">
        <v>0.5679012345679012</v>
      </c>
      <c r="M55" s="8">
        <v>122</v>
      </c>
      <c r="N55" s="9">
        <v>0.66941015089163236</v>
      </c>
      <c r="O55" s="29">
        <v>242</v>
      </c>
      <c r="P55" s="8">
        <v>157</v>
      </c>
      <c r="Q55" s="9">
        <v>0.64876033057851235</v>
      </c>
      <c r="R55" s="8">
        <v>158</v>
      </c>
      <c r="S55" s="9">
        <v>0.65289256198347112</v>
      </c>
      <c r="T55" s="8">
        <v>17</v>
      </c>
      <c r="U55" s="9">
        <v>0.58620689655172409</v>
      </c>
      <c r="V55" s="8">
        <v>194</v>
      </c>
      <c r="W55" s="9">
        <v>0.44907407407407407</v>
      </c>
    </row>
    <row r="56" spans="1:23" x14ac:dyDescent="0.2">
      <c r="A56" s="12" t="s">
        <v>59</v>
      </c>
      <c r="B56" s="30">
        <v>434</v>
      </c>
      <c r="C56" s="13">
        <v>423</v>
      </c>
      <c r="D56" s="14">
        <v>0.97465437788018439</v>
      </c>
      <c r="E56" s="13">
        <v>361</v>
      </c>
      <c r="F56" s="15">
        <v>0.83179723502304148</v>
      </c>
      <c r="G56" s="16">
        <v>307</v>
      </c>
      <c r="H56" s="14">
        <v>0.70737327188940091</v>
      </c>
      <c r="I56" s="13">
        <v>359</v>
      </c>
      <c r="J56" s="14">
        <v>0.82718894009216593</v>
      </c>
      <c r="K56" s="13">
        <v>407</v>
      </c>
      <c r="L56" s="14">
        <v>0.93778801843317972</v>
      </c>
      <c r="M56" s="13">
        <v>214</v>
      </c>
      <c r="N56" s="14">
        <v>0.65745007680491552</v>
      </c>
      <c r="O56" s="30">
        <v>429</v>
      </c>
      <c r="P56" s="13">
        <v>426</v>
      </c>
      <c r="Q56" s="14">
        <v>0.99300699300699302</v>
      </c>
      <c r="R56" s="13">
        <v>510</v>
      </c>
      <c r="S56" s="14">
        <v>1.1888111888111887</v>
      </c>
      <c r="T56" s="13">
        <v>29</v>
      </c>
      <c r="U56" s="14">
        <v>0.1858974358974359</v>
      </c>
      <c r="V56" s="13">
        <v>914</v>
      </c>
      <c r="W56" s="14">
        <v>0.51032942490228927</v>
      </c>
    </row>
    <row r="57" spans="1:23" x14ac:dyDescent="0.2">
      <c r="A57" s="7" t="s">
        <v>60</v>
      </c>
      <c r="B57" s="29">
        <v>82</v>
      </c>
      <c r="C57" s="8">
        <v>75</v>
      </c>
      <c r="D57" s="9">
        <v>0.91463414634146345</v>
      </c>
      <c r="E57" s="8">
        <v>75</v>
      </c>
      <c r="F57" s="10">
        <v>0.91463414634146345</v>
      </c>
      <c r="G57" s="11">
        <v>61</v>
      </c>
      <c r="H57" s="9">
        <v>0.74390243902439024</v>
      </c>
      <c r="I57" s="8">
        <v>75</v>
      </c>
      <c r="J57" s="9">
        <v>0.91463414634146345</v>
      </c>
      <c r="K57" s="8">
        <v>75</v>
      </c>
      <c r="L57" s="9">
        <v>0.91463414634146345</v>
      </c>
      <c r="M57" s="8">
        <v>58</v>
      </c>
      <c r="N57" s="9">
        <v>0.94308943089430897</v>
      </c>
      <c r="O57" s="29">
        <v>81</v>
      </c>
      <c r="P57" s="8">
        <v>70</v>
      </c>
      <c r="Q57" s="9">
        <v>0.86419753086419748</v>
      </c>
      <c r="R57" s="8">
        <v>71</v>
      </c>
      <c r="S57" s="9">
        <v>0.87654320987654322</v>
      </c>
      <c r="T57" s="8">
        <v>11</v>
      </c>
      <c r="U57" s="9">
        <v>0.28205128205128205</v>
      </c>
      <c r="V57" s="8">
        <v>38</v>
      </c>
      <c r="W57" s="9">
        <v>6.9981583793738492E-2</v>
      </c>
    </row>
    <row r="58" spans="1:23" x14ac:dyDescent="0.2">
      <c r="A58" s="12" t="s">
        <v>61</v>
      </c>
      <c r="B58" s="30">
        <v>129</v>
      </c>
      <c r="C58" s="13">
        <v>71</v>
      </c>
      <c r="D58" s="14">
        <v>0.55038759689922478</v>
      </c>
      <c r="E58" s="13">
        <v>71</v>
      </c>
      <c r="F58" s="15">
        <v>0.55038759689922478</v>
      </c>
      <c r="G58" s="16">
        <v>47</v>
      </c>
      <c r="H58" s="14">
        <v>0.36434108527131781</v>
      </c>
      <c r="I58" s="13">
        <v>71</v>
      </c>
      <c r="J58" s="14">
        <v>0.55038759689922478</v>
      </c>
      <c r="K58" s="13">
        <v>71</v>
      </c>
      <c r="L58" s="14">
        <v>0.55038759689922478</v>
      </c>
      <c r="M58" s="13">
        <v>49</v>
      </c>
      <c r="N58" s="14">
        <v>0.50645994832041341</v>
      </c>
      <c r="O58" s="30">
        <v>128</v>
      </c>
      <c r="P58" s="13">
        <v>80</v>
      </c>
      <c r="Q58" s="14">
        <v>0.625</v>
      </c>
      <c r="R58" s="13">
        <v>83</v>
      </c>
      <c r="S58" s="14">
        <v>0.6484375</v>
      </c>
      <c r="T58" s="13">
        <v>4</v>
      </c>
      <c r="U58" s="14">
        <v>0.25</v>
      </c>
      <c r="V58" s="13">
        <v>21</v>
      </c>
      <c r="W58" s="14">
        <v>0.1024390243902439</v>
      </c>
    </row>
    <row r="59" spans="1:23" x14ac:dyDescent="0.2">
      <c r="A59" s="7" t="s">
        <v>62</v>
      </c>
      <c r="B59" s="29">
        <v>155</v>
      </c>
      <c r="C59" s="8">
        <v>162</v>
      </c>
      <c r="D59" s="9">
        <v>1.0451612903225806</v>
      </c>
      <c r="E59" s="8">
        <v>162</v>
      </c>
      <c r="F59" s="10">
        <v>1.0451612903225806</v>
      </c>
      <c r="G59" s="11">
        <v>115</v>
      </c>
      <c r="H59" s="9">
        <v>0.74193548387096775</v>
      </c>
      <c r="I59" s="8">
        <v>162</v>
      </c>
      <c r="J59" s="9">
        <v>1.0451612903225806</v>
      </c>
      <c r="K59" s="8">
        <v>162</v>
      </c>
      <c r="L59" s="9">
        <v>1.0451612903225806</v>
      </c>
      <c r="M59" s="8">
        <v>105</v>
      </c>
      <c r="N59" s="9">
        <v>0.90322580645161288</v>
      </c>
      <c r="O59" s="29">
        <v>156</v>
      </c>
      <c r="P59" s="8">
        <v>157</v>
      </c>
      <c r="Q59" s="9">
        <v>1.0064102564102564</v>
      </c>
      <c r="R59" s="8">
        <v>160</v>
      </c>
      <c r="S59" s="9">
        <v>1.0256410256410255</v>
      </c>
      <c r="T59" s="8">
        <v>40</v>
      </c>
      <c r="U59" s="9">
        <v>1.8181818181818181</v>
      </c>
      <c r="V59" s="8">
        <v>592</v>
      </c>
      <c r="W59" s="9">
        <v>1.5257731958762886</v>
      </c>
    </row>
    <row r="60" spans="1:23" x14ac:dyDescent="0.2">
      <c r="A60" s="12" t="s">
        <v>63</v>
      </c>
      <c r="B60" s="30">
        <v>66</v>
      </c>
      <c r="C60" s="13">
        <v>46</v>
      </c>
      <c r="D60" s="14">
        <v>0.69696969696969702</v>
      </c>
      <c r="E60" s="13">
        <v>46</v>
      </c>
      <c r="F60" s="15">
        <v>0.69696969696969702</v>
      </c>
      <c r="G60" s="16">
        <v>31</v>
      </c>
      <c r="H60" s="14">
        <v>0.46969696969696972</v>
      </c>
      <c r="I60" s="13">
        <v>46</v>
      </c>
      <c r="J60" s="14">
        <v>0.69696969696969702</v>
      </c>
      <c r="K60" s="13">
        <v>46</v>
      </c>
      <c r="L60" s="14">
        <v>0.69696969696969702</v>
      </c>
      <c r="M60" s="13">
        <v>34</v>
      </c>
      <c r="N60" s="14">
        <v>0.68686868686868685</v>
      </c>
      <c r="O60" s="30">
        <v>65</v>
      </c>
      <c r="P60" s="13">
        <v>43</v>
      </c>
      <c r="Q60" s="14">
        <v>0.66153846153846152</v>
      </c>
      <c r="R60" s="13">
        <v>47</v>
      </c>
      <c r="S60" s="14">
        <v>0.72307692307692306</v>
      </c>
      <c r="T60" s="13">
        <v>1</v>
      </c>
      <c r="U60" s="14">
        <v>9.0909090909090912E-2</v>
      </c>
      <c r="V60" s="13">
        <v>53</v>
      </c>
      <c r="W60" s="14">
        <v>0.4344262295081967</v>
      </c>
    </row>
    <row r="61" spans="1:23" x14ac:dyDescent="0.2">
      <c r="A61" s="7" t="s">
        <v>64</v>
      </c>
      <c r="B61" s="29">
        <v>222</v>
      </c>
      <c r="C61" s="8">
        <v>160</v>
      </c>
      <c r="D61" s="9">
        <v>0.72072072072072069</v>
      </c>
      <c r="E61" s="8">
        <v>161</v>
      </c>
      <c r="F61" s="10">
        <v>0.72522522522522526</v>
      </c>
      <c r="G61" s="11">
        <v>126</v>
      </c>
      <c r="H61" s="9">
        <v>0.56756756756756754</v>
      </c>
      <c r="I61" s="8">
        <v>161</v>
      </c>
      <c r="J61" s="9">
        <v>0.72522522522522526</v>
      </c>
      <c r="K61" s="8">
        <v>161</v>
      </c>
      <c r="L61" s="9">
        <v>0.72522522522522526</v>
      </c>
      <c r="M61" s="8">
        <v>105</v>
      </c>
      <c r="N61" s="9">
        <v>0.63063063063063063</v>
      </c>
      <c r="O61" s="29">
        <v>220</v>
      </c>
      <c r="P61" s="8">
        <v>187</v>
      </c>
      <c r="Q61" s="9">
        <v>0.85</v>
      </c>
      <c r="R61" s="8">
        <v>215</v>
      </c>
      <c r="S61" s="9">
        <v>0.97727272727272729</v>
      </c>
      <c r="T61" s="8">
        <v>12</v>
      </c>
      <c r="U61" s="9">
        <v>0.11320754716981132</v>
      </c>
      <c r="V61" s="8">
        <v>262</v>
      </c>
      <c r="W61" s="9">
        <v>0.2320637732506643</v>
      </c>
    </row>
    <row r="62" spans="1:23" x14ac:dyDescent="0.2">
      <c r="A62" s="12" t="s">
        <v>65</v>
      </c>
      <c r="B62" s="30">
        <v>201</v>
      </c>
      <c r="C62" s="13">
        <v>148</v>
      </c>
      <c r="D62" s="14">
        <v>0.73631840796019898</v>
      </c>
      <c r="E62" s="13">
        <v>150</v>
      </c>
      <c r="F62" s="15">
        <v>0.74626865671641796</v>
      </c>
      <c r="G62" s="16">
        <v>141</v>
      </c>
      <c r="H62" s="14">
        <v>0.70149253731343286</v>
      </c>
      <c r="I62" s="13">
        <v>149</v>
      </c>
      <c r="J62" s="14">
        <v>0.74129353233830841</v>
      </c>
      <c r="K62" s="13">
        <v>149</v>
      </c>
      <c r="L62" s="14">
        <v>0.74129353233830841</v>
      </c>
      <c r="M62" s="13">
        <v>116</v>
      </c>
      <c r="N62" s="14">
        <v>0.76948590381426207</v>
      </c>
      <c r="O62" s="30">
        <v>196</v>
      </c>
      <c r="P62" s="13">
        <v>164</v>
      </c>
      <c r="Q62" s="14">
        <v>0.83673469387755106</v>
      </c>
      <c r="R62" s="13">
        <v>155</v>
      </c>
      <c r="S62" s="14">
        <v>0.79081632653061229</v>
      </c>
      <c r="T62" s="13">
        <v>27</v>
      </c>
      <c r="U62" s="14">
        <v>0.75</v>
      </c>
      <c r="V62" s="13">
        <v>341</v>
      </c>
      <c r="W62" s="14">
        <v>1.0723270440251573</v>
      </c>
    </row>
    <row r="63" spans="1:23" x14ac:dyDescent="0.2">
      <c r="A63" s="7" t="s">
        <v>66</v>
      </c>
      <c r="B63" s="29">
        <v>239</v>
      </c>
      <c r="C63" s="8">
        <v>155</v>
      </c>
      <c r="D63" s="9">
        <v>0.64853556485355646</v>
      </c>
      <c r="E63" s="8">
        <v>156</v>
      </c>
      <c r="F63" s="10">
        <v>0.65271966527196656</v>
      </c>
      <c r="G63" s="11">
        <v>104</v>
      </c>
      <c r="H63" s="9">
        <v>0.43514644351464438</v>
      </c>
      <c r="I63" s="8">
        <v>156</v>
      </c>
      <c r="J63" s="9">
        <v>0.65271966527196656</v>
      </c>
      <c r="K63" s="8">
        <v>156</v>
      </c>
      <c r="L63" s="9">
        <v>0.65271966527196656</v>
      </c>
      <c r="M63" s="8">
        <v>130</v>
      </c>
      <c r="N63" s="9">
        <v>0.72524407252440726</v>
      </c>
      <c r="O63" s="29">
        <v>239</v>
      </c>
      <c r="P63" s="8">
        <v>171</v>
      </c>
      <c r="Q63" s="9">
        <v>0.71548117154811719</v>
      </c>
      <c r="R63" s="8">
        <v>172</v>
      </c>
      <c r="S63" s="9">
        <v>0.71966527196652719</v>
      </c>
      <c r="T63" s="8">
        <v>41</v>
      </c>
      <c r="U63" s="9">
        <v>1.1388888888888888</v>
      </c>
      <c r="V63" s="8">
        <v>430</v>
      </c>
      <c r="W63" s="9">
        <v>0.88842975206611574</v>
      </c>
    </row>
    <row r="64" spans="1:23" x14ac:dyDescent="0.2">
      <c r="A64" s="12" t="s">
        <v>67</v>
      </c>
      <c r="B64" s="30">
        <v>259</v>
      </c>
      <c r="C64" s="13">
        <v>182</v>
      </c>
      <c r="D64" s="14">
        <v>0.70270270270270274</v>
      </c>
      <c r="E64" s="13">
        <v>183</v>
      </c>
      <c r="F64" s="15">
        <v>0.70656370656370659</v>
      </c>
      <c r="G64" s="16">
        <v>157</v>
      </c>
      <c r="H64" s="14">
        <v>0.60617760617760619</v>
      </c>
      <c r="I64" s="13">
        <v>183</v>
      </c>
      <c r="J64" s="14">
        <v>0.70656370656370659</v>
      </c>
      <c r="K64" s="13">
        <v>183</v>
      </c>
      <c r="L64" s="14">
        <v>0.70656370656370659</v>
      </c>
      <c r="M64" s="13">
        <v>174</v>
      </c>
      <c r="N64" s="14">
        <v>0.89575289575289574</v>
      </c>
      <c r="O64" s="30">
        <v>260</v>
      </c>
      <c r="P64" s="13">
        <v>187</v>
      </c>
      <c r="Q64" s="14">
        <v>0.71923076923076923</v>
      </c>
      <c r="R64" s="13">
        <v>187</v>
      </c>
      <c r="S64" s="14">
        <v>0.71923076923076923</v>
      </c>
      <c r="T64" s="13">
        <v>80</v>
      </c>
      <c r="U64" s="14">
        <v>0.97560975609756095</v>
      </c>
      <c r="V64" s="13">
        <v>338</v>
      </c>
      <c r="W64" s="14">
        <v>0.28913601368691189</v>
      </c>
    </row>
    <row r="65" spans="1:23" x14ac:dyDescent="0.2">
      <c r="A65" s="7" t="s">
        <v>68</v>
      </c>
      <c r="B65" s="29">
        <v>182</v>
      </c>
      <c r="C65" s="8">
        <v>148</v>
      </c>
      <c r="D65" s="9">
        <v>0.81318681318681318</v>
      </c>
      <c r="E65" s="8">
        <v>148</v>
      </c>
      <c r="F65" s="10">
        <v>0.81318681318681318</v>
      </c>
      <c r="G65" s="11">
        <v>121</v>
      </c>
      <c r="H65" s="9">
        <v>0.6648351648351648</v>
      </c>
      <c r="I65" s="8">
        <v>148</v>
      </c>
      <c r="J65" s="9">
        <v>0.81318681318681318</v>
      </c>
      <c r="K65" s="8">
        <v>148</v>
      </c>
      <c r="L65" s="9">
        <v>0.81318681318681318</v>
      </c>
      <c r="M65" s="8">
        <v>127</v>
      </c>
      <c r="N65" s="9">
        <v>0.93040293040293043</v>
      </c>
      <c r="O65" s="29">
        <v>180</v>
      </c>
      <c r="P65" s="8">
        <v>153</v>
      </c>
      <c r="Q65" s="9">
        <v>0.85</v>
      </c>
      <c r="R65" s="8">
        <v>160</v>
      </c>
      <c r="S65" s="9">
        <v>0.88888888888888884</v>
      </c>
      <c r="T65" s="8">
        <v>13</v>
      </c>
      <c r="U65" s="9">
        <v>0.22033898305084745</v>
      </c>
      <c r="V65" s="8">
        <v>211</v>
      </c>
      <c r="W65" s="9">
        <v>0.37611408199643492</v>
      </c>
    </row>
    <row r="66" spans="1:23" ht="13.5" thickBot="1" x14ac:dyDescent="0.25">
      <c r="A66" s="2" t="s">
        <v>69</v>
      </c>
      <c r="B66" s="28">
        <v>5391</v>
      </c>
      <c r="C66" s="3">
        <v>4626</v>
      </c>
      <c r="D66" s="4">
        <v>0.85809682804674459</v>
      </c>
      <c r="E66" s="3">
        <v>4635</v>
      </c>
      <c r="F66" s="5">
        <v>0.85976627712854758</v>
      </c>
      <c r="G66" s="6">
        <v>3631</v>
      </c>
      <c r="H66" s="4">
        <v>0.67352995733630128</v>
      </c>
      <c r="I66" s="3">
        <v>4627</v>
      </c>
      <c r="J66" s="4">
        <v>0.85828232238916713</v>
      </c>
      <c r="K66" s="3">
        <v>4633</v>
      </c>
      <c r="L66" s="4">
        <v>0.8593952884437025</v>
      </c>
      <c r="M66" s="3">
        <v>3477</v>
      </c>
      <c r="N66" s="4">
        <v>0.85995177147097013</v>
      </c>
      <c r="O66" s="28">
        <v>5351</v>
      </c>
      <c r="P66" s="3">
        <v>4808</v>
      </c>
      <c r="Q66" s="4">
        <v>0.89852364044103905</v>
      </c>
      <c r="R66" s="3">
        <v>5004</v>
      </c>
      <c r="S66" s="4">
        <v>0.93515230797981685</v>
      </c>
      <c r="T66" s="3">
        <v>1056</v>
      </c>
      <c r="U66" s="4">
        <v>0.32412523020257827</v>
      </c>
      <c r="V66" s="3">
        <v>9732</v>
      </c>
      <c r="W66" s="4">
        <v>0.25754889247624846</v>
      </c>
    </row>
    <row r="67" spans="1:23" x14ac:dyDescent="0.2">
      <c r="A67" s="12" t="s">
        <v>71</v>
      </c>
      <c r="B67" s="30">
        <v>294</v>
      </c>
      <c r="C67" s="13">
        <v>190</v>
      </c>
      <c r="D67" s="14">
        <v>0.6462585034013606</v>
      </c>
      <c r="E67" s="13">
        <v>191</v>
      </c>
      <c r="F67" s="15">
        <v>0.64965986394557829</v>
      </c>
      <c r="G67" s="16">
        <v>149</v>
      </c>
      <c r="H67" s="14">
        <v>0.50680272108843538</v>
      </c>
      <c r="I67" s="13">
        <v>191</v>
      </c>
      <c r="J67" s="14">
        <v>0.64965986394557829</v>
      </c>
      <c r="K67" s="13">
        <v>191</v>
      </c>
      <c r="L67" s="14">
        <v>0.64965986394557829</v>
      </c>
      <c r="M67" s="13">
        <v>169</v>
      </c>
      <c r="N67" s="14">
        <v>0.76643990929705219</v>
      </c>
      <c r="O67" s="30">
        <v>288</v>
      </c>
      <c r="P67" s="13">
        <v>201</v>
      </c>
      <c r="Q67" s="14">
        <v>0.69791666666666663</v>
      </c>
      <c r="R67" s="13">
        <v>210</v>
      </c>
      <c r="S67" s="14">
        <v>0.72916666666666663</v>
      </c>
      <c r="T67" s="13">
        <v>21</v>
      </c>
      <c r="U67" s="14">
        <v>0.14482758620689656</v>
      </c>
      <c r="V67" s="13">
        <v>251</v>
      </c>
      <c r="W67" s="14">
        <v>0.16502301117685733</v>
      </c>
    </row>
    <row r="68" spans="1:23" x14ac:dyDescent="0.2">
      <c r="A68" s="7" t="s">
        <v>72</v>
      </c>
      <c r="B68" s="29">
        <v>143</v>
      </c>
      <c r="C68" s="8">
        <v>83</v>
      </c>
      <c r="D68" s="9">
        <v>0.58041958041958042</v>
      </c>
      <c r="E68" s="8">
        <v>83</v>
      </c>
      <c r="F68" s="10">
        <v>0.58041958041958042</v>
      </c>
      <c r="G68" s="11">
        <v>44</v>
      </c>
      <c r="H68" s="9">
        <v>0.30769230769230771</v>
      </c>
      <c r="I68" s="8">
        <v>83</v>
      </c>
      <c r="J68" s="9">
        <v>0.58041958041958042</v>
      </c>
      <c r="K68" s="8">
        <v>83</v>
      </c>
      <c r="L68" s="9">
        <v>0.58041958041958042</v>
      </c>
      <c r="M68" s="8">
        <v>65</v>
      </c>
      <c r="N68" s="9">
        <v>0.60606060606060608</v>
      </c>
      <c r="O68" s="29">
        <v>142</v>
      </c>
      <c r="P68" s="8">
        <v>115</v>
      </c>
      <c r="Q68" s="9">
        <v>0.8098591549295775</v>
      </c>
      <c r="R68" s="8">
        <v>115</v>
      </c>
      <c r="S68" s="9">
        <v>0.8098591549295775</v>
      </c>
      <c r="T68" s="8">
        <v>15</v>
      </c>
      <c r="U68" s="9">
        <v>0.32608695652173914</v>
      </c>
      <c r="V68" s="8">
        <v>319</v>
      </c>
      <c r="W68" s="9">
        <v>0.63419483101391649</v>
      </c>
    </row>
    <row r="69" spans="1:23" x14ac:dyDescent="0.2">
      <c r="A69" s="12" t="s">
        <v>73</v>
      </c>
      <c r="B69" s="30">
        <v>188</v>
      </c>
      <c r="C69" s="13">
        <v>176</v>
      </c>
      <c r="D69" s="14">
        <v>0.93617021276595747</v>
      </c>
      <c r="E69" s="13">
        <v>177</v>
      </c>
      <c r="F69" s="15">
        <v>0.94148936170212771</v>
      </c>
      <c r="G69" s="16">
        <v>143</v>
      </c>
      <c r="H69" s="14">
        <v>0.76063829787234039</v>
      </c>
      <c r="I69" s="13">
        <v>176</v>
      </c>
      <c r="J69" s="14">
        <v>0.93617021276595747</v>
      </c>
      <c r="K69" s="13">
        <v>176</v>
      </c>
      <c r="L69" s="14">
        <v>0.93617021276595747</v>
      </c>
      <c r="M69" s="13">
        <v>139</v>
      </c>
      <c r="N69" s="14">
        <v>0.98581560283687941</v>
      </c>
      <c r="O69" s="30">
        <v>188</v>
      </c>
      <c r="P69" s="13">
        <v>183</v>
      </c>
      <c r="Q69" s="14">
        <v>0.97340425531914898</v>
      </c>
      <c r="R69" s="13">
        <v>198</v>
      </c>
      <c r="S69" s="14">
        <v>1.053191489361702</v>
      </c>
      <c r="T69" s="13">
        <v>25</v>
      </c>
      <c r="U69" s="14">
        <v>0.21367521367521367</v>
      </c>
      <c r="V69" s="13">
        <v>98</v>
      </c>
      <c r="W69" s="14">
        <v>9.3779904306220102E-2</v>
      </c>
    </row>
    <row r="70" spans="1:23" x14ac:dyDescent="0.2">
      <c r="A70" s="7" t="s">
        <v>74</v>
      </c>
      <c r="B70" s="29">
        <v>194</v>
      </c>
      <c r="C70" s="8">
        <v>173</v>
      </c>
      <c r="D70" s="9">
        <v>0.89175257731958768</v>
      </c>
      <c r="E70" s="8">
        <v>172</v>
      </c>
      <c r="F70" s="10">
        <v>0.88659793814432986</v>
      </c>
      <c r="G70" s="11">
        <v>136</v>
      </c>
      <c r="H70" s="9">
        <v>0.7010309278350515</v>
      </c>
      <c r="I70" s="8">
        <v>168</v>
      </c>
      <c r="J70" s="9">
        <v>0.865979381443299</v>
      </c>
      <c r="K70" s="8">
        <v>172</v>
      </c>
      <c r="L70" s="9">
        <v>0.88659793814432986</v>
      </c>
      <c r="M70" s="8">
        <v>127</v>
      </c>
      <c r="N70" s="9">
        <v>0.87285223367697595</v>
      </c>
      <c r="O70" s="29">
        <v>194</v>
      </c>
      <c r="P70" s="8">
        <v>178</v>
      </c>
      <c r="Q70" s="9">
        <v>0.91752577319587625</v>
      </c>
      <c r="R70" s="8">
        <v>191</v>
      </c>
      <c r="S70" s="9">
        <v>0.98453608247422686</v>
      </c>
      <c r="T70" s="8">
        <v>26</v>
      </c>
      <c r="U70" s="9">
        <v>0.4642857142857143</v>
      </c>
      <c r="V70" s="8">
        <v>120</v>
      </c>
      <c r="W70" s="9">
        <v>0.21699819168173598</v>
      </c>
    </row>
    <row r="71" spans="1:23" x14ac:dyDescent="0.2">
      <c r="A71" s="12" t="s">
        <v>75</v>
      </c>
      <c r="B71" s="30">
        <v>68</v>
      </c>
      <c r="C71" s="13">
        <v>44</v>
      </c>
      <c r="D71" s="14">
        <v>0.6470588235294118</v>
      </c>
      <c r="E71" s="13">
        <v>44</v>
      </c>
      <c r="F71" s="15">
        <v>0.6470588235294118</v>
      </c>
      <c r="G71" s="16">
        <v>30</v>
      </c>
      <c r="H71" s="14">
        <v>0.44117647058823528</v>
      </c>
      <c r="I71" s="13">
        <v>44</v>
      </c>
      <c r="J71" s="14">
        <v>0.6470588235294118</v>
      </c>
      <c r="K71" s="13">
        <v>44</v>
      </c>
      <c r="L71" s="14">
        <v>0.6470588235294118</v>
      </c>
      <c r="M71" s="13">
        <v>37</v>
      </c>
      <c r="N71" s="14">
        <v>0.72549019607843135</v>
      </c>
      <c r="O71" s="30">
        <v>67</v>
      </c>
      <c r="P71" s="13">
        <v>43</v>
      </c>
      <c r="Q71" s="14">
        <v>0.64179104477611937</v>
      </c>
      <c r="R71" s="13">
        <v>42</v>
      </c>
      <c r="S71" s="14">
        <v>0.62686567164179108</v>
      </c>
      <c r="T71" s="13">
        <v>22</v>
      </c>
      <c r="U71" s="14">
        <v>0.37931034482758619</v>
      </c>
      <c r="V71" s="13">
        <v>84</v>
      </c>
      <c r="W71" s="14">
        <v>8.615384615384615E-2</v>
      </c>
    </row>
    <row r="72" spans="1:23" x14ac:dyDescent="0.2">
      <c r="A72" s="7" t="s">
        <v>76</v>
      </c>
      <c r="B72" s="29">
        <v>392</v>
      </c>
      <c r="C72" s="8">
        <v>337</v>
      </c>
      <c r="D72" s="9">
        <v>0.85969387755102045</v>
      </c>
      <c r="E72" s="8">
        <v>337</v>
      </c>
      <c r="F72" s="10">
        <v>0.85969387755102045</v>
      </c>
      <c r="G72" s="11">
        <v>141</v>
      </c>
      <c r="H72" s="9">
        <v>0.35969387755102039</v>
      </c>
      <c r="I72" s="8">
        <v>337</v>
      </c>
      <c r="J72" s="9">
        <v>0.85969387755102045</v>
      </c>
      <c r="K72" s="8">
        <v>337</v>
      </c>
      <c r="L72" s="9">
        <v>0.85969387755102045</v>
      </c>
      <c r="M72" s="8">
        <v>280</v>
      </c>
      <c r="N72" s="9">
        <v>0.95238095238095233</v>
      </c>
      <c r="O72" s="29">
        <v>395</v>
      </c>
      <c r="P72" s="8">
        <v>326</v>
      </c>
      <c r="Q72" s="9">
        <v>0.82531645569620249</v>
      </c>
      <c r="R72" s="8">
        <v>331</v>
      </c>
      <c r="S72" s="9">
        <v>0.83797468354430382</v>
      </c>
      <c r="T72" s="8">
        <v>112</v>
      </c>
      <c r="U72" s="9">
        <v>0.56281407035175879</v>
      </c>
      <c r="V72" s="8">
        <v>402</v>
      </c>
      <c r="W72" s="9">
        <v>0.13176007866273354</v>
      </c>
    </row>
    <row r="73" spans="1:23" x14ac:dyDescent="0.2">
      <c r="A73" s="12" t="s">
        <v>77</v>
      </c>
      <c r="B73" s="30">
        <v>180</v>
      </c>
      <c r="C73" s="13">
        <v>166</v>
      </c>
      <c r="D73" s="14">
        <v>0.92222222222222228</v>
      </c>
      <c r="E73" s="13">
        <v>166</v>
      </c>
      <c r="F73" s="15">
        <v>0.92222222222222228</v>
      </c>
      <c r="G73" s="16">
        <v>71</v>
      </c>
      <c r="H73" s="14">
        <v>0.39444444444444443</v>
      </c>
      <c r="I73" s="13">
        <v>166</v>
      </c>
      <c r="J73" s="14">
        <v>0.92222222222222228</v>
      </c>
      <c r="K73" s="13">
        <v>166</v>
      </c>
      <c r="L73" s="14">
        <v>0.92222222222222228</v>
      </c>
      <c r="M73" s="13">
        <v>122</v>
      </c>
      <c r="N73" s="14">
        <v>0.90370370370370368</v>
      </c>
      <c r="O73" s="30">
        <v>180</v>
      </c>
      <c r="P73" s="13">
        <v>150</v>
      </c>
      <c r="Q73" s="14">
        <v>0.83333333333333337</v>
      </c>
      <c r="R73" s="13">
        <v>165</v>
      </c>
      <c r="S73" s="14">
        <v>0.91666666666666663</v>
      </c>
      <c r="T73" s="13">
        <v>30</v>
      </c>
      <c r="U73" s="14">
        <v>0.45454545454545453</v>
      </c>
      <c r="V73" s="13">
        <v>262</v>
      </c>
      <c r="W73" s="14">
        <v>0.29772727272727273</v>
      </c>
    </row>
    <row r="74" spans="1:23" x14ac:dyDescent="0.2">
      <c r="A74" s="7" t="s">
        <v>78</v>
      </c>
      <c r="B74" s="29">
        <v>220</v>
      </c>
      <c r="C74" s="8">
        <v>131</v>
      </c>
      <c r="D74" s="9">
        <v>0.59545454545454546</v>
      </c>
      <c r="E74" s="8">
        <v>135</v>
      </c>
      <c r="F74" s="10">
        <v>0.61363636363636365</v>
      </c>
      <c r="G74" s="11">
        <v>85</v>
      </c>
      <c r="H74" s="9">
        <v>0.38636363636363635</v>
      </c>
      <c r="I74" s="8">
        <v>135</v>
      </c>
      <c r="J74" s="9">
        <v>0.61363636363636365</v>
      </c>
      <c r="K74" s="8">
        <v>135</v>
      </c>
      <c r="L74" s="9">
        <v>0.61363636363636365</v>
      </c>
      <c r="M74" s="8">
        <v>107</v>
      </c>
      <c r="N74" s="9">
        <v>0.64848484848484844</v>
      </c>
      <c r="O74" s="29">
        <v>219</v>
      </c>
      <c r="P74" s="8">
        <v>126</v>
      </c>
      <c r="Q74" s="9">
        <v>0.57534246575342463</v>
      </c>
      <c r="R74" s="8">
        <v>128</v>
      </c>
      <c r="S74" s="9">
        <v>0.58447488584474883</v>
      </c>
      <c r="T74" s="8">
        <v>27</v>
      </c>
      <c r="U74" s="9">
        <v>0.375</v>
      </c>
      <c r="V74" s="8">
        <v>78</v>
      </c>
      <c r="W74" s="9">
        <v>7.2558139534883714E-2</v>
      </c>
    </row>
    <row r="75" spans="1:23" x14ac:dyDescent="0.2">
      <c r="A75" s="12" t="s">
        <v>79</v>
      </c>
      <c r="B75" s="30">
        <v>111</v>
      </c>
      <c r="C75" s="13">
        <v>115</v>
      </c>
      <c r="D75" s="14">
        <v>1.0360360360360361</v>
      </c>
      <c r="E75" s="13">
        <v>116</v>
      </c>
      <c r="F75" s="15">
        <v>1.045045045045045</v>
      </c>
      <c r="G75" s="16">
        <v>52</v>
      </c>
      <c r="H75" s="14">
        <v>0.46846846846846846</v>
      </c>
      <c r="I75" s="13">
        <v>115</v>
      </c>
      <c r="J75" s="14">
        <v>1.0360360360360361</v>
      </c>
      <c r="K75" s="13">
        <v>115</v>
      </c>
      <c r="L75" s="14">
        <v>1.0360360360360361</v>
      </c>
      <c r="M75" s="13">
        <v>79</v>
      </c>
      <c r="N75" s="14">
        <v>0.94894894894894899</v>
      </c>
      <c r="O75" s="30">
        <v>110</v>
      </c>
      <c r="P75" s="13">
        <v>117</v>
      </c>
      <c r="Q75" s="14">
        <v>1.0636363636363637</v>
      </c>
      <c r="R75" s="13">
        <v>117</v>
      </c>
      <c r="S75" s="14">
        <v>1.0636363636363637</v>
      </c>
      <c r="T75" s="13">
        <v>28</v>
      </c>
      <c r="U75" s="14">
        <v>1.2173913043478262</v>
      </c>
      <c r="V75" s="13">
        <v>701</v>
      </c>
      <c r="W75" s="14">
        <v>2.7817460317460316</v>
      </c>
    </row>
    <row r="76" spans="1:23" x14ac:dyDescent="0.2">
      <c r="A76" s="7" t="s">
        <v>80</v>
      </c>
      <c r="B76" s="29">
        <v>682</v>
      </c>
      <c r="C76" s="8">
        <v>574</v>
      </c>
      <c r="D76" s="9">
        <v>0.84164222873900296</v>
      </c>
      <c r="E76" s="8">
        <v>574</v>
      </c>
      <c r="F76" s="10">
        <v>0.84164222873900296</v>
      </c>
      <c r="G76" s="11">
        <v>425</v>
      </c>
      <c r="H76" s="9">
        <v>0.62316715542521994</v>
      </c>
      <c r="I76" s="8">
        <v>574</v>
      </c>
      <c r="J76" s="9">
        <v>0.84164222873900296</v>
      </c>
      <c r="K76" s="8">
        <v>574</v>
      </c>
      <c r="L76" s="9">
        <v>0.84164222873900296</v>
      </c>
      <c r="M76" s="8">
        <v>268</v>
      </c>
      <c r="N76" s="9">
        <v>0.52394916911045941</v>
      </c>
      <c r="O76" s="29">
        <v>659</v>
      </c>
      <c r="P76" s="8">
        <v>637</v>
      </c>
      <c r="Q76" s="9">
        <v>0.96661608497723828</v>
      </c>
      <c r="R76" s="8">
        <v>645</v>
      </c>
      <c r="S76" s="9">
        <v>0.97875569044006072</v>
      </c>
      <c r="T76" s="8">
        <v>133</v>
      </c>
      <c r="U76" s="9">
        <v>0.13897596656217345</v>
      </c>
      <c r="V76" s="8">
        <v>1327</v>
      </c>
      <c r="W76" s="9">
        <v>0.15376593279258402</v>
      </c>
    </row>
    <row r="77" spans="1:23" x14ac:dyDescent="0.2">
      <c r="A77" s="12" t="s">
        <v>145</v>
      </c>
      <c r="B77" s="30">
        <v>141</v>
      </c>
      <c r="C77" s="13">
        <v>120</v>
      </c>
      <c r="D77" s="14">
        <v>0.85106382978723405</v>
      </c>
      <c r="E77" s="13">
        <v>120</v>
      </c>
      <c r="F77" s="15">
        <v>0.85106382978723405</v>
      </c>
      <c r="G77" s="16">
        <v>91</v>
      </c>
      <c r="H77" s="14">
        <v>0.64539007092198586</v>
      </c>
      <c r="I77" s="13">
        <v>120</v>
      </c>
      <c r="J77" s="14">
        <v>0.85106382978723405</v>
      </c>
      <c r="K77" s="13">
        <v>120</v>
      </c>
      <c r="L77" s="14">
        <v>0.85106382978723405</v>
      </c>
      <c r="M77" s="13">
        <v>101</v>
      </c>
      <c r="N77" s="14">
        <v>0.95508274231678492</v>
      </c>
      <c r="O77" s="30">
        <v>142</v>
      </c>
      <c r="P77" s="13">
        <v>126</v>
      </c>
      <c r="Q77" s="14">
        <v>0.88732394366197187</v>
      </c>
      <c r="R77" s="13">
        <v>132</v>
      </c>
      <c r="S77" s="14">
        <v>0.92957746478873238</v>
      </c>
      <c r="T77" s="13">
        <v>44</v>
      </c>
      <c r="U77" s="14">
        <v>0.36666666666666664</v>
      </c>
      <c r="V77" s="13">
        <v>286</v>
      </c>
      <c r="W77" s="14">
        <v>0.2338511856091578</v>
      </c>
    </row>
    <row r="78" spans="1:23" x14ac:dyDescent="0.2">
      <c r="A78" s="7" t="s">
        <v>146</v>
      </c>
      <c r="B78" s="29">
        <v>80</v>
      </c>
      <c r="C78" s="8">
        <v>75</v>
      </c>
      <c r="D78" s="9">
        <v>0.9375</v>
      </c>
      <c r="E78" s="8">
        <v>75</v>
      </c>
      <c r="F78" s="10">
        <v>0.9375</v>
      </c>
      <c r="G78" s="11">
        <v>49</v>
      </c>
      <c r="H78" s="9">
        <v>0.61250000000000004</v>
      </c>
      <c r="I78" s="8">
        <v>75</v>
      </c>
      <c r="J78" s="9">
        <v>0.9375</v>
      </c>
      <c r="K78" s="8">
        <v>75</v>
      </c>
      <c r="L78" s="9">
        <v>0.9375</v>
      </c>
      <c r="M78" s="8">
        <v>56</v>
      </c>
      <c r="N78" s="9">
        <v>0.93333333333333335</v>
      </c>
      <c r="O78" s="29">
        <v>80</v>
      </c>
      <c r="P78" s="8">
        <v>73</v>
      </c>
      <c r="Q78" s="9">
        <v>0.91249999999999998</v>
      </c>
      <c r="R78" s="8">
        <v>77</v>
      </c>
      <c r="S78" s="9">
        <v>0.96250000000000002</v>
      </c>
      <c r="T78" s="8">
        <v>20</v>
      </c>
      <c r="U78" s="9">
        <v>0.44444444444444442</v>
      </c>
      <c r="V78" s="8">
        <v>80</v>
      </c>
      <c r="W78" s="9">
        <v>0.12176560121765601</v>
      </c>
    </row>
    <row r="79" spans="1:23" x14ac:dyDescent="0.2">
      <c r="A79" s="12" t="s">
        <v>81</v>
      </c>
      <c r="B79" s="30">
        <v>492</v>
      </c>
      <c r="C79" s="13">
        <v>389</v>
      </c>
      <c r="D79" s="14">
        <v>0.79065040650406504</v>
      </c>
      <c r="E79" s="13">
        <v>389</v>
      </c>
      <c r="F79" s="15">
        <v>0.79065040650406504</v>
      </c>
      <c r="G79" s="16">
        <v>254</v>
      </c>
      <c r="H79" s="14">
        <v>0.51626016260162599</v>
      </c>
      <c r="I79" s="13">
        <v>389</v>
      </c>
      <c r="J79" s="14">
        <v>0.79065040650406504</v>
      </c>
      <c r="K79" s="13">
        <v>389</v>
      </c>
      <c r="L79" s="14">
        <v>0.79065040650406504</v>
      </c>
      <c r="M79" s="13">
        <v>349</v>
      </c>
      <c r="N79" s="14">
        <v>0.94579945799457998</v>
      </c>
      <c r="O79" s="30">
        <v>492</v>
      </c>
      <c r="P79" s="13">
        <v>446</v>
      </c>
      <c r="Q79" s="14">
        <v>0.9065040650406504</v>
      </c>
      <c r="R79" s="13">
        <v>446</v>
      </c>
      <c r="S79" s="14">
        <v>0.9065040650406504</v>
      </c>
      <c r="T79" s="13">
        <v>154</v>
      </c>
      <c r="U79" s="14">
        <v>0.40740740740740738</v>
      </c>
      <c r="V79" s="13">
        <v>1785</v>
      </c>
      <c r="W79" s="14">
        <v>0.33928910853449912</v>
      </c>
    </row>
    <row r="80" spans="1:23" x14ac:dyDescent="0.2">
      <c r="A80" s="7" t="s">
        <v>82</v>
      </c>
      <c r="B80" s="29">
        <v>617</v>
      </c>
      <c r="C80" s="8">
        <v>597</v>
      </c>
      <c r="D80" s="9">
        <v>0.96758508914100483</v>
      </c>
      <c r="E80" s="8">
        <v>598</v>
      </c>
      <c r="F80" s="10">
        <v>0.9692058346839546</v>
      </c>
      <c r="G80" s="11">
        <v>554</v>
      </c>
      <c r="H80" s="9">
        <v>0.89789303079416527</v>
      </c>
      <c r="I80" s="8">
        <v>596</v>
      </c>
      <c r="J80" s="9">
        <v>0.96596434359805505</v>
      </c>
      <c r="K80" s="8">
        <v>598</v>
      </c>
      <c r="L80" s="9">
        <v>0.9692058346839546</v>
      </c>
      <c r="M80" s="8">
        <v>550</v>
      </c>
      <c r="N80" s="9">
        <v>1.1885467314964884</v>
      </c>
      <c r="O80" s="29">
        <v>621</v>
      </c>
      <c r="P80" s="8">
        <v>638</v>
      </c>
      <c r="Q80" s="9">
        <v>1.0273752012882447</v>
      </c>
      <c r="R80" s="8">
        <v>705</v>
      </c>
      <c r="S80" s="9">
        <v>1.1352657004830917</v>
      </c>
      <c r="T80" s="8">
        <v>155</v>
      </c>
      <c r="U80" s="9">
        <v>1.1151079136690647</v>
      </c>
      <c r="V80" s="8">
        <v>1596</v>
      </c>
      <c r="W80" s="9">
        <v>0.79600997506234417</v>
      </c>
    </row>
    <row r="81" spans="1:23" x14ac:dyDescent="0.2">
      <c r="A81" s="12" t="s">
        <v>83</v>
      </c>
      <c r="B81" s="30">
        <v>157</v>
      </c>
      <c r="C81" s="13">
        <v>109</v>
      </c>
      <c r="D81" s="14">
        <v>0.69426751592356684</v>
      </c>
      <c r="E81" s="13">
        <v>109</v>
      </c>
      <c r="F81" s="15">
        <v>0.69426751592356684</v>
      </c>
      <c r="G81" s="16">
        <v>65</v>
      </c>
      <c r="H81" s="14">
        <v>0.4140127388535032</v>
      </c>
      <c r="I81" s="13">
        <v>109</v>
      </c>
      <c r="J81" s="14">
        <v>0.69426751592356684</v>
      </c>
      <c r="K81" s="13">
        <v>109</v>
      </c>
      <c r="L81" s="14">
        <v>0.69426751592356684</v>
      </c>
      <c r="M81" s="13">
        <v>81</v>
      </c>
      <c r="N81" s="14">
        <v>0.68789808917197448</v>
      </c>
      <c r="O81" s="30">
        <v>151</v>
      </c>
      <c r="P81" s="13">
        <v>130</v>
      </c>
      <c r="Q81" s="14">
        <v>0.86092715231788075</v>
      </c>
      <c r="R81" s="13">
        <v>146</v>
      </c>
      <c r="S81" s="14">
        <v>0.9668874172185431</v>
      </c>
      <c r="T81" s="13">
        <v>6</v>
      </c>
      <c r="U81" s="14">
        <v>3.9215686274509803E-2</v>
      </c>
      <c r="V81" s="13">
        <v>92</v>
      </c>
      <c r="W81" s="14">
        <v>6.7547723935389131E-2</v>
      </c>
    </row>
    <row r="82" spans="1:23" x14ac:dyDescent="0.2">
      <c r="A82" s="7" t="s">
        <v>84</v>
      </c>
      <c r="B82" s="29">
        <v>502</v>
      </c>
      <c r="C82" s="8">
        <v>481</v>
      </c>
      <c r="D82" s="9">
        <v>0.95816733067729087</v>
      </c>
      <c r="E82" s="8">
        <v>481</v>
      </c>
      <c r="F82" s="10">
        <v>0.95816733067729087</v>
      </c>
      <c r="G82" s="11">
        <v>331</v>
      </c>
      <c r="H82" s="9">
        <v>0.65936254980079678</v>
      </c>
      <c r="I82" s="8">
        <v>481</v>
      </c>
      <c r="J82" s="9">
        <v>0.95816733067729087</v>
      </c>
      <c r="K82" s="8">
        <v>481</v>
      </c>
      <c r="L82" s="9">
        <v>0.95816733067729087</v>
      </c>
      <c r="M82" s="8">
        <v>289</v>
      </c>
      <c r="N82" s="9">
        <v>0.76759628154050463</v>
      </c>
      <c r="O82" s="29">
        <v>491</v>
      </c>
      <c r="P82" s="8">
        <v>471</v>
      </c>
      <c r="Q82" s="9">
        <v>0.95926680244399187</v>
      </c>
      <c r="R82" s="8">
        <v>481</v>
      </c>
      <c r="S82" s="9">
        <v>0.97963340122199594</v>
      </c>
      <c r="T82" s="8">
        <v>92</v>
      </c>
      <c r="U82" s="9">
        <v>0.68148148148148147</v>
      </c>
      <c r="V82" s="8">
        <v>713</v>
      </c>
      <c r="W82" s="9">
        <v>0.57361222847948512</v>
      </c>
    </row>
    <row r="83" spans="1:23" x14ac:dyDescent="0.2">
      <c r="A83" s="12" t="s">
        <v>70</v>
      </c>
      <c r="B83" s="30">
        <v>930</v>
      </c>
      <c r="C83" s="13">
        <v>866</v>
      </c>
      <c r="D83" s="14">
        <v>0.9311827956989247</v>
      </c>
      <c r="E83" s="13">
        <v>868</v>
      </c>
      <c r="F83" s="15">
        <v>0.93333333333333335</v>
      </c>
      <c r="G83" s="16">
        <v>1011</v>
      </c>
      <c r="H83" s="14">
        <v>1.0870967741935484</v>
      </c>
      <c r="I83" s="13">
        <v>868</v>
      </c>
      <c r="J83" s="14">
        <v>0.93333333333333335</v>
      </c>
      <c r="K83" s="13">
        <v>868</v>
      </c>
      <c r="L83" s="14">
        <v>0.93333333333333335</v>
      </c>
      <c r="M83" s="13">
        <v>658</v>
      </c>
      <c r="N83" s="14">
        <v>0.9433691756272401</v>
      </c>
      <c r="O83" s="30">
        <v>932</v>
      </c>
      <c r="P83" s="13">
        <v>848</v>
      </c>
      <c r="Q83" s="14">
        <v>0.90987124463519309</v>
      </c>
      <c r="R83" s="13">
        <v>875</v>
      </c>
      <c r="S83" s="14">
        <v>0.93884120171673824</v>
      </c>
      <c r="T83" s="13">
        <v>146</v>
      </c>
      <c r="U83" s="14">
        <v>0.26593806921675772</v>
      </c>
      <c r="V83" s="13">
        <v>1538</v>
      </c>
      <c r="W83" s="14">
        <v>0.20368163157197722</v>
      </c>
    </row>
    <row r="84" spans="1:23" ht="13.5" thickBot="1" x14ac:dyDescent="0.25">
      <c r="A84" s="2" t="s">
        <v>85</v>
      </c>
      <c r="B84" s="28">
        <v>10578</v>
      </c>
      <c r="C84" s="3">
        <v>7863</v>
      </c>
      <c r="D84" s="4">
        <v>0.74333522404991492</v>
      </c>
      <c r="E84" s="3">
        <v>7962</v>
      </c>
      <c r="F84" s="5">
        <v>0.75269427112875775</v>
      </c>
      <c r="G84" s="6">
        <v>7327</v>
      </c>
      <c r="H84" s="4">
        <v>0.69266401966345248</v>
      </c>
      <c r="I84" s="3">
        <v>7822</v>
      </c>
      <c r="J84" s="4">
        <v>0.73945925505766685</v>
      </c>
      <c r="K84" s="3">
        <v>7980</v>
      </c>
      <c r="L84" s="4">
        <v>0.75439591605218381</v>
      </c>
      <c r="M84" s="3">
        <v>6734</v>
      </c>
      <c r="N84" s="4">
        <v>0.84880569735929923</v>
      </c>
      <c r="O84" s="28">
        <v>10571</v>
      </c>
      <c r="P84" s="3">
        <v>8638</v>
      </c>
      <c r="Q84" s="4">
        <v>0.81714123545549144</v>
      </c>
      <c r="R84" s="3">
        <v>8731</v>
      </c>
      <c r="S84" s="4">
        <v>0.82593888941443572</v>
      </c>
      <c r="T84" s="3">
        <v>2672</v>
      </c>
      <c r="U84" s="4">
        <v>0.33908629441624366</v>
      </c>
      <c r="V84" s="3">
        <v>17166</v>
      </c>
      <c r="W84" s="4">
        <v>0.14713672246650725</v>
      </c>
    </row>
    <row r="85" spans="1:23" x14ac:dyDescent="0.2">
      <c r="A85" s="7" t="s">
        <v>87</v>
      </c>
      <c r="B85" s="29">
        <v>364</v>
      </c>
      <c r="C85" s="8">
        <v>308</v>
      </c>
      <c r="D85" s="9">
        <v>0.84615384615384615</v>
      </c>
      <c r="E85" s="8">
        <v>308</v>
      </c>
      <c r="F85" s="10">
        <v>0.84615384615384615</v>
      </c>
      <c r="G85" s="11">
        <v>222</v>
      </c>
      <c r="H85" s="9">
        <v>0.60989010989010994</v>
      </c>
      <c r="I85" s="8">
        <v>308</v>
      </c>
      <c r="J85" s="9">
        <v>0.84615384615384615</v>
      </c>
      <c r="K85" s="8">
        <v>308</v>
      </c>
      <c r="L85" s="9">
        <v>0.84615384615384615</v>
      </c>
      <c r="M85" s="8">
        <v>258</v>
      </c>
      <c r="N85" s="9">
        <v>0.94505494505494503</v>
      </c>
      <c r="O85" s="29">
        <v>361</v>
      </c>
      <c r="P85" s="8">
        <v>356</v>
      </c>
      <c r="Q85" s="9">
        <v>0.98614958448753465</v>
      </c>
      <c r="R85" s="8">
        <v>364</v>
      </c>
      <c r="S85" s="9">
        <v>1.0083102493074791</v>
      </c>
      <c r="T85" s="8">
        <v>48</v>
      </c>
      <c r="U85" s="9">
        <v>0.78688524590163933</v>
      </c>
      <c r="V85" s="8">
        <v>418</v>
      </c>
      <c r="W85" s="9">
        <v>0.45140388768898487</v>
      </c>
    </row>
    <row r="86" spans="1:23" x14ac:dyDescent="0.2">
      <c r="A86" s="12" t="s">
        <v>88</v>
      </c>
      <c r="B86" s="30">
        <v>51</v>
      </c>
      <c r="C86" s="13">
        <v>55</v>
      </c>
      <c r="D86" s="14">
        <v>1.0784313725490196</v>
      </c>
      <c r="E86" s="13">
        <v>55</v>
      </c>
      <c r="F86" s="15">
        <v>1.0784313725490196</v>
      </c>
      <c r="G86" s="16">
        <v>28</v>
      </c>
      <c r="H86" s="14">
        <v>0.5490196078431373</v>
      </c>
      <c r="I86" s="13">
        <v>55</v>
      </c>
      <c r="J86" s="14">
        <v>1.0784313725490196</v>
      </c>
      <c r="K86" s="13">
        <v>55</v>
      </c>
      <c r="L86" s="14">
        <v>1.0784313725490196</v>
      </c>
      <c r="M86" s="13">
        <v>45</v>
      </c>
      <c r="N86" s="14">
        <v>1.1764705882352942</v>
      </c>
      <c r="O86" s="30">
        <v>51</v>
      </c>
      <c r="P86" s="13">
        <v>63</v>
      </c>
      <c r="Q86" s="14">
        <v>1.2352941176470589</v>
      </c>
      <c r="R86" s="13">
        <v>64</v>
      </c>
      <c r="S86" s="14">
        <v>1.2549019607843137</v>
      </c>
      <c r="T86" s="13">
        <v>19</v>
      </c>
      <c r="U86" s="14">
        <v>0.24358974358974358</v>
      </c>
      <c r="V86" s="13">
        <v>188</v>
      </c>
      <c r="W86" s="14">
        <v>0.19502074688796681</v>
      </c>
    </row>
    <row r="87" spans="1:23" x14ac:dyDescent="0.2">
      <c r="A87" s="7" t="s">
        <v>89</v>
      </c>
      <c r="B87" s="29">
        <v>236</v>
      </c>
      <c r="C87" s="8">
        <v>182</v>
      </c>
      <c r="D87" s="9">
        <v>0.77118644067796616</v>
      </c>
      <c r="E87" s="8">
        <v>185</v>
      </c>
      <c r="F87" s="10">
        <v>0.78389830508474578</v>
      </c>
      <c r="G87" s="11">
        <v>131</v>
      </c>
      <c r="H87" s="9">
        <v>0.55508474576271183</v>
      </c>
      <c r="I87" s="8">
        <v>185</v>
      </c>
      <c r="J87" s="9">
        <v>0.78389830508474578</v>
      </c>
      <c r="K87" s="8">
        <v>185</v>
      </c>
      <c r="L87" s="9">
        <v>0.78389830508474578</v>
      </c>
      <c r="M87" s="8">
        <v>144</v>
      </c>
      <c r="N87" s="9">
        <v>0.81355932203389836</v>
      </c>
      <c r="O87" s="29">
        <v>234</v>
      </c>
      <c r="P87" s="8">
        <v>190</v>
      </c>
      <c r="Q87" s="9">
        <v>0.81196581196581197</v>
      </c>
      <c r="R87" s="8">
        <v>219</v>
      </c>
      <c r="S87" s="9">
        <v>0.9358974358974359</v>
      </c>
      <c r="T87" s="8">
        <v>72</v>
      </c>
      <c r="U87" s="9">
        <v>0.64864864864864868</v>
      </c>
      <c r="V87" s="8">
        <v>976</v>
      </c>
      <c r="W87" s="9">
        <v>0.79285134037367988</v>
      </c>
    </row>
    <row r="88" spans="1:23" x14ac:dyDescent="0.2">
      <c r="A88" s="12" t="s">
        <v>90</v>
      </c>
      <c r="B88" s="30">
        <v>926</v>
      </c>
      <c r="C88" s="13">
        <v>523</v>
      </c>
      <c r="D88" s="14">
        <v>0.56479481641468687</v>
      </c>
      <c r="E88" s="13">
        <v>525</v>
      </c>
      <c r="F88" s="15">
        <v>0.56695464362850967</v>
      </c>
      <c r="G88" s="16">
        <v>344</v>
      </c>
      <c r="H88" s="14">
        <v>0.37149028077753782</v>
      </c>
      <c r="I88" s="13">
        <v>523</v>
      </c>
      <c r="J88" s="14">
        <v>0.56479481641468687</v>
      </c>
      <c r="K88" s="13">
        <v>523</v>
      </c>
      <c r="L88" s="14">
        <v>0.56479481641468687</v>
      </c>
      <c r="M88" s="13">
        <v>453</v>
      </c>
      <c r="N88" s="14">
        <v>0.65226781857451399</v>
      </c>
      <c r="O88" s="30">
        <v>919</v>
      </c>
      <c r="P88" s="13">
        <v>598</v>
      </c>
      <c r="Q88" s="14">
        <v>0.65070729053318821</v>
      </c>
      <c r="R88" s="13">
        <v>607</v>
      </c>
      <c r="S88" s="14">
        <v>0.66050054406964087</v>
      </c>
      <c r="T88" s="13">
        <v>112</v>
      </c>
      <c r="U88" s="14">
        <v>0.17806041335453099</v>
      </c>
      <c r="V88" s="13">
        <v>2594</v>
      </c>
      <c r="W88" s="14">
        <v>0.24112288529466444</v>
      </c>
    </row>
    <row r="89" spans="1:23" x14ac:dyDescent="0.2">
      <c r="A89" s="7" t="s">
        <v>91</v>
      </c>
      <c r="B89" s="29">
        <v>273</v>
      </c>
      <c r="C89" s="8">
        <v>222</v>
      </c>
      <c r="D89" s="9">
        <v>0.81318681318681318</v>
      </c>
      <c r="E89" s="8">
        <v>223</v>
      </c>
      <c r="F89" s="10">
        <v>0.81684981684981683</v>
      </c>
      <c r="G89" s="11">
        <v>163</v>
      </c>
      <c r="H89" s="9">
        <v>0.59706959706959706</v>
      </c>
      <c r="I89" s="8">
        <v>224</v>
      </c>
      <c r="J89" s="9">
        <v>0.82051282051282048</v>
      </c>
      <c r="K89" s="8">
        <v>224</v>
      </c>
      <c r="L89" s="9">
        <v>0.82051282051282048</v>
      </c>
      <c r="M89" s="8">
        <v>219</v>
      </c>
      <c r="N89" s="9">
        <v>1.0695970695970696</v>
      </c>
      <c r="O89" s="29">
        <v>271</v>
      </c>
      <c r="P89" s="8">
        <v>225</v>
      </c>
      <c r="Q89" s="9">
        <v>0.8302583025830258</v>
      </c>
      <c r="R89" s="8">
        <v>230</v>
      </c>
      <c r="S89" s="9">
        <v>0.8487084870848709</v>
      </c>
      <c r="T89" s="8">
        <v>151</v>
      </c>
      <c r="U89" s="9">
        <v>0.41483516483516486</v>
      </c>
      <c r="V89" s="8">
        <v>171</v>
      </c>
      <c r="W89" s="9">
        <v>3.5484540361070759E-2</v>
      </c>
    </row>
    <row r="90" spans="1:23" x14ac:dyDescent="0.2">
      <c r="A90" s="12" t="s">
        <v>92</v>
      </c>
      <c r="B90" s="30">
        <v>64</v>
      </c>
      <c r="C90" s="13">
        <v>60</v>
      </c>
      <c r="D90" s="14">
        <v>0.9375</v>
      </c>
      <c r="E90" s="13">
        <v>60</v>
      </c>
      <c r="F90" s="15">
        <v>0.9375</v>
      </c>
      <c r="G90" s="16">
        <v>46</v>
      </c>
      <c r="H90" s="14">
        <v>0.71875</v>
      </c>
      <c r="I90" s="13">
        <v>60</v>
      </c>
      <c r="J90" s="14">
        <v>0.9375</v>
      </c>
      <c r="K90" s="13">
        <v>60</v>
      </c>
      <c r="L90" s="14">
        <v>0.9375</v>
      </c>
      <c r="M90" s="13">
        <v>55</v>
      </c>
      <c r="N90" s="14">
        <v>1.1458333333333333</v>
      </c>
      <c r="O90" s="30">
        <v>63</v>
      </c>
      <c r="P90" s="13">
        <v>65</v>
      </c>
      <c r="Q90" s="14">
        <v>1.0317460317460319</v>
      </c>
      <c r="R90" s="13">
        <v>64</v>
      </c>
      <c r="S90" s="14">
        <v>1.0158730158730158</v>
      </c>
      <c r="T90" s="13">
        <v>13</v>
      </c>
      <c r="U90" s="14">
        <v>0.3611111111111111</v>
      </c>
      <c r="V90" s="13">
        <v>56</v>
      </c>
      <c r="W90" s="14">
        <v>0.12416851441241686</v>
      </c>
    </row>
    <row r="91" spans="1:23" x14ac:dyDescent="0.2">
      <c r="A91" s="7" t="s">
        <v>93</v>
      </c>
      <c r="B91" s="29">
        <v>184</v>
      </c>
      <c r="C91" s="8">
        <v>128</v>
      </c>
      <c r="D91" s="9">
        <v>0.69565217391304346</v>
      </c>
      <c r="E91" s="8">
        <v>129</v>
      </c>
      <c r="F91" s="10">
        <v>0.70108695652173914</v>
      </c>
      <c r="G91" s="11">
        <v>55</v>
      </c>
      <c r="H91" s="9">
        <v>0.29891304347826086</v>
      </c>
      <c r="I91" s="8">
        <v>129</v>
      </c>
      <c r="J91" s="9">
        <v>0.70108695652173914</v>
      </c>
      <c r="K91" s="8">
        <v>129</v>
      </c>
      <c r="L91" s="9">
        <v>0.70108695652173914</v>
      </c>
      <c r="M91" s="8">
        <v>99</v>
      </c>
      <c r="N91" s="9">
        <v>0.71739130434782605</v>
      </c>
      <c r="O91" s="29">
        <v>182</v>
      </c>
      <c r="P91" s="8">
        <v>165</v>
      </c>
      <c r="Q91" s="9">
        <v>0.90659340659340659</v>
      </c>
      <c r="R91" s="8">
        <v>164</v>
      </c>
      <c r="S91" s="9">
        <v>0.90109890109890112</v>
      </c>
      <c r="T91" s="8">
        <v>39</v>
      </c>
      <c r="U91" s="9">
        <v>0.33333333333333331</v>
      </c>
      <c r="V91" s="8">
        <v>425</v>
      </c>
      <c r="W91" s="9">
        <v>0.26041666666666669</v>
      </c>
    </row>
    <row r="92" spans="1:23" x14ac:dyDescent="0.2">
      <c r="A92" s="12" t="s">
        <v>94</v>
      </c>
      <c r="B92" s="30">
        <v>866</v>
      </c>
      <c r="C92" s="13">
        <v>488</v>
      </c>
      <c r="D92" s="14">
        <v>0.56351039260969982</v>
      </c>
      <c r="E92" s="13">
        <v>489</v>
      </c>
      <c r="F92" s="15">
        <v>0.5646651270207852</v>
      </c>
      <c r="G92" s="16">
        <v>282</v>
      </c>
      <c r="H92" s="14">
        <v>0.32563510392609701</v>
      </c>
      <c r="I92" s="13">
        <v>489</v>
      </c>
      <c r="J92" s="14">
        <v>0.5646651270207852</v>
      </c>
      <c r="K92" s="13">
        <v>489</v>
      </c>
      <c r="L92" s="14">
        <v>0.5646651270207852</v>
      </c>
      <c r="M92" s="13">
        <v>399</v>
      </c>
      <c r="N92" s="14">
        <v>0.61431870669745958</v>
      </c>
      <c r="O92" s="30">
        <v>862</v>
      </c>
      <c r="P92" s="13">
        <v>605</v>
      </c>
      <c r="Q92" s="14">
        <v>0.70185614849187938</v>
      </c>
      <c r="R92" s="13">
        <v>608</v>
      </c>
      <c r="S92" s="14">
        <v>0.7053364269141531</v>
      </c>
      <c r="T92" s="13">
        <v>70</v>
      </c>
      <c r="U92" s="14">
        <v>0.14553014553014554</v>
      </c>
      <c r="V92" s="13">
        <v>1635</v>
      </c>
      <c r="W92" s="14">
        <v>0.22911995515695066</v>
      </c>
    </row>
    <row r="93" spans="1:23" x14ac:dyDescent="0.2">
      <c r="A93" s="7" t="s">
        <v>95</v>
      </c>
      <c r="B93" s="29">
        <v>96</v>
      </c>
      <c r="C93" s="8">
        <v>67</v>
      </c>
      <c r="D93" s="9">
        <v>0.69791666666666663</v>
      </c>
      <c r="E93" s="8">
        <v>67</v>
      </c>
      <c r="F93" s="10">
        <v>0.69791666666666663</v>
      </c>
      <c r="G93" s="11">
        <v>33</v>
      </c>
      <c r="H93" s="9">
        <v>0.34375</v>
      </c>
      <c r="I93" s="8">
        <v>67</v>
      </c>
      <c r="J93" s="9">
        <v>0.69791666666666663</v>
      </c>
      <c r="K93" s="8">
        <v>67</v>
      </c>
      <c r="L93" s="9">
        <v>0.69791666666666663</v>
      </c>
      <c r="M93" s="8">
        <v>60</v>
      </c>
      <c r="N93" s="9">
        <v>0.83333333333333337</v>
      </c>
      <c r="O93" s="29">
        <v>96</v>
      </c>
      <c r="P93" s="8">
        <v>55</v>
      </c>
      <c r="Q93" s="9">
        <v>0.57291666666666663</v>
      </c>
      <c r="R93" s="8">
        <v>57</v>
      </c>
      <c r="S93" s="9">
        <v>0.59375</v>
      </c>
      <c r="T93" s="8">
        <v>8</v>
      </c>
      <c r="U93" s="9">
        <v>9.7560975609756101E-2</v>
      </c>
      <c r="V93" s="8">
        <v>80</v>
      </c>
      <c r="W93" s="9">
        <v>6.4102564102564097E-2</v>
      </c>
    </row>
    <row r="94" spans="1:23" x14ac:dyDescent="0.2">
      <c r="A94" s="12" t="s">
        <v>96</v>
      </c>
      <c r="B94" s="30">
        <v>874</v>
      </c>
      <c r="C94" s="13">
        <v>631</v>
      </c>
      <c r="D94" s="14">
        <v>0.72196796338672764</v>
      </c>
      <c r="E94" s="13">
        <v>725</v>
      </c>
      <c r="F94" s="15">
        <v>0.82951945080091538</v>
      </c>
      <c r="G94" s="16">
        <v>828</v>
      </c>
      <c r="H94" s="14">
        <v>0.94736842105263153</v>
      </c>
      <c r="I94" s="13">
        <v>645</v>
      </c>
      <c r="J94" s="14">
        <v>0.73798627002288331</v>
      </c>
      <c r="K94" s="13">
        <v>725</v>
      </c>
      <c r="L94" s="14">
        <v>0.82951945080091538</v>
      </c>
      <c r="M94" s="13">
        <v>593</v>
      </c>
      <c r="N94" s="14">
        <v>0.90465293668954994</v>
      </c>
      <c r="O94" s="30">
        <v>879</v>
      </c>
      <c r="P94" s="13">
        <v>780</v>
      </c>
      <c r="Q94" s="14">
        <v>0.88737201365187712</v>
      </c>
      <c r="R94" s="13">
        <v>790</v>
      </c>
      <c r="S94" s="14">
        <v>0.89874857792946528</v>
      </c>
      <c r="T94" s="13">
        <v>256</v>
      </c>
      <c r="U94" s="14">
        <v>0.32282471626733922</v>
      </c>
      <c r="V94" s="13">
        <v>1147</v>
      </c>
      <c r="W94" s="14">
        <v>8.7791810179869881E-2</v>
      </c>
    </row>
    <row r="95" spans="1:23" x14ac:dyDescent="0.2">
      <c r="A95" s="7" t="s">
        <v>97</v>
      </c>
      <c r="B95" s="29">
        <v>379</v>
      </c>
      <c r="C95" s="8">
        <v>285</v>
      </c>
      <c r="D95" s="9">
        <v>0.75197889182058042</v>
      </c>
      <c r="E95" s="8">
        <v>294</v>
      </c>
      <c r="F95" s="10">
        <v>0.77572559366754612</v>
      </c>
      <c r="G95" s="11">
        <v>163</v>
      </c>
      <c r="H95" s="9">
        <v>0.43007915567282323</v>
      </c>
      <c r="I95" s="8">
        <v>294</v>
      </c>
      <c r="J95" s="9">
        <v>0.77572559366754612</v>
      </c>
      <c r="K95" s="8">
        <v>294</v>
      </c>
      <c r="L95" s="9">
        <v>0.77572559366754612</v>
      </c>
      <c r="M95" s="8">
        <v>217</v>
      </c>
      <c r="N95" s="9">
        <v>0.76341248900615655</v>
      </c>
      <c r="O95" s="29">
        <v>378</v>
      </c>
      <c r="P95" s="8">
        <v>314</v>
      </c>
      <c r="Q95" s="9">
        <v>0.8306878306878307</v>
      </c>
      <c r="R95" s="8">
        <v>313</v>
      </c>
      <c r="S95" s="9">
        <v>0.82804232804232802</v>
      </c>
      <c r="T95" s="8">
        <v>96</v>
      </c>
      <c r="U95" s="9">
        <v>0.2719546742209632</v>
      </c>
      <c r="V95" s="8">
        <v>1124</v>
      </c>
      <c r="W95" s="9">
        <v>0.22261834026539909</v>
      </c>
    </row>
    <row r="96" spans="1:23" x14ac:dyDescent="0.2">
      <c r="A96" s="12" t="s">
        <v>98</v>
      </c>
      <c r="B96" s="30">
        <v>1000</v>
      </c>
      <c r="C96" s="13">
        <v>637</v>
      </c>
      <c r="D96" s="14">
        <v>0.63700000000000001</v>
      </c>
      <c r="E96" s="13">
        <v>636</v>
      </c>
      <c r="F96" s="15">
        <v>0.63600000000000001</v>
      </c>
      <c r="G96" s="16">
        <v>329</v>
      </c>
      <c r="H96" s="14">
        <v>0.32900000000000001</v>
      </c>
      <c r="I96" s="13">
        <v>635</v>
      </c>
      <c r="J96" s="14">
        <v>0.63500000000000001</v>
      </c>
      <c r="K96" s="13">
        <v>636</v>
      </c>
      <c r="L96" s="14">
        <v>0.63600000000000001</v>
      </c>
      <c r="M96" s="13">
        <v>570</v>
      </c>
      <c r="N96" s="14">
        <v>0.76</v>
      </c>
      <c r="O96" s="30">
        <v>1003</v>
      </c>
      <c r="P96" s="13">
        <v>702</v>
      </c>
      <c r="Q96" s="14">
        <v>0.69990029910269191</v>
      </c>
      <c r="R96" s="13">
        <v>712</v>
      </c>
      <c r="S96" s="14">
        <v>0.70987038883349951</v>
      </c>
      <c r="T96" s="13">
        <v>201</v>
      </c>
      <c r="U96" s="14">
        <v>0.39105058365758755</v>
      </c>
      <c r="V96" s="13">
        <v>262</v>
      </c>
      <c r="W96" s="14">
        <v>3.7790278378768208E-2</v>
      </c>
    </row>
    <row r="97" spans="1:23" x14ac:dyDescent="0.2">
      <c r="A97" s="7" t="s">
        <v>99</v>
      </c>
      <c r="B97" s="29">
        <v>361</v>
      </c>
      <c r="C97" s="8">
        <v>165</v>
      </c>
      <c r="D97" s="9">
        <v>0.45706371191135736</v>
      </c>
      <c r="E97" s="8">
        <v>180</v>
      </c>
      <c r="F97" s="10">
        <v>0.49861495844875348</v>
      </c>
      <c r="G97" s="11">
        <v>127</v>
      </c>
      <c r="H97" s="9">
        <v>0.35180055401662053</v>
      </c>
      <c r="I97" s="8">
        <v>180</v>
      </c>
      <c r="J97" s="9">
        <v>0.49861495844875348</v>
      </c>
      <c r="K97" s="8">
        <v>180</v>
      </c>
      <c r="L97" s="9">
        <v>0.49861495844875348</v>
      </c>
      <c r="M97" s="8">
        <v>136</v>
      </c>
      <c r="N97" s="9">
        <v>0.50230840258541087</v>
      </c>
      <c r="O97" s="29">
        <v>356</v>
      </c>
      <c r="P97" s="8">
        <v>203</v>
      </c>
      <c r="Q97" s="9">
        <v>0.5702247191011236</v>
      </c>
      <c r="R97" s="8">
        <v>201</v>
      </c>
      <c r="S97" s="9">
        <v>0.5646067415730337</v>
      </c>
      <c r="T97" s="8">
        <v>38</v>
      </c>
      <c r="U97" s="9">
        <v>0.18269230769230768</v>
      </c>
      <c r="V97" s="8">
        <v>725</v>
      </c>
      <c r="W97" s="9">
        <v>0.31980591089545657</v>
      </c>
    </row>
    <row r="98" spans="1:23" x14ac:dyDescent="0.2">
      <c r="A98" s="12" t="s">
        <v>143</v>
      </c>
      <c r="B98" s="30">
        <v>328</v>
      </c>
      <c r="C98" s="13">
        <v>215</v>
      </c>
      <c r="D98" s="14">
        <v>0.65548780487804881</v>
      </c>
      <c r="E98" s="13">
        <v>219</v>
      </c>
      <c r="F98" s="15">
        <v>0.66768292682926833</v>
      </c>
      <c r="G98" s="16">
        <v>153</v>
      </c>
      <c r="H98" s="14">
        <v>0.46646341463414637</v>
      </c>
      <c r="I98" s="13">
        <v>219</v>
      </c>
      <c r="J98" s="14">
        <v>0.66768292682926833</v>
      </c>
      <c r="K98" s="13">
        <v>219</v>
      </c>
      <c r="L98" s="14">
        <v>0.66768292682926833</v>
      </c>
      <c r="M98" s="13">
        <v>202</v>
      </c>
      <c r="N98" s="14">
        <v>0.82113821138211385</v>
      </c>
      <c r="O98" s="30">
        <v>328</v>
      </c>
      <c r="P98" s="13">
        <v>271</v>
      </c>
      <c r="Q98" s="14">
        <v>0.82621951219512191</v>
      </c>
      <c r="R98" s="13">
        <v>273</v>
      </c>
      <c r="S98" s="14">
        <v>0.83231707317073167</v>
      </c>
      <c r="T98" s="13">
        <v>61</v>
      </c>
      <c r="U98" s="14">
        <v>0.4206896551724138</v>
      </c>
      <c r="V98" s="13">
        <v>302</v>
      </c>
      <c r="W98" s="14">
        <v>0.15237134207870837</v>
      </c>
    </row>
    <row r="99" spans="1:23" x14ac:dyDescent="0.2">
      <c r="A99" s="7" t="s">
        <v>144</v>
      </c>
      <c r="B99" s="29">
        <v>335</v>
      </c>
      <c r="C99" s="8">
        <v>178</v>
      </c>
      <c r="D99" s="9">
        <v>0.5313432835820896</v>
      </c>
      <c r="E99" s="8">
        <v>178</v>
      </c>
      <c r="F99" s="10">
        <v>0.5313432835820896</v>
      </c>
      <c r="G99" s="11">
        <v>77</v>
      </c>
      <c r="H99" s="9">
        <v>0.2298507462686567</v>
      </c>
      <c r="I99" s="8">
        <v>178</v>
      </c>
      <c r="J99" s="9">
        <v>0.5313432835820896</v>
      </c>
      <c r="K99" s="8">
        <v>178</v>
      </c>
      <c r="L99" s="9">
        <v>0.5313432835820896</v>
      </c>
      <c r="M99" s="8">
        <v>150</v>
      </c>
      <c r="N99" s="9">
        <v>0.59701492537313428</v>
      </c>
      <c r="O99" s="29">
        <v>334</v>
      </c>
      <c r="P99" s="8">
        <v>160</v>
      </c>
      <c r="Q99" s="9">
        <v>0.47904191616766467</v>
      </c>
      <c r="R99" s="8">
        <v>172</v>
      </c>
      <c r="S99" s="9">
        <v>0.51497005988023947</v>
      </c>
      <c r="T99" s="8">
        <v>44</v>
      </c>
      <c r="U99" s="9">
        <v>0.20276497695852536</v>
      </c>
      <c r="V99" s="8">
        <v>468</v>
      </c>
      <c r="W99" s="9">
        <v>0.13287904599659284</v>
      </c>
    </row>
    <row r="100" spans="1:23" x14ac:dyDescent="0.2">
      <c r="A100" s="12" t="s">
        <v>86</v>
      </c>
      <c r="B100" s="30">
        <v>1903</v>
      </c>
      <c r="C100" s="13">
        <v>1541</v>
      </c>
      <c r="D100" s="14">
        <v>0.80977404098791383</v>
      </c>
      <c r="E100" s="13">
        <v>1585</v>
      </c>
      <c r="F100" s="15">
        <v>0.83289542827115082</v>
      </c>
      <c r="G100" s="16">
        <v>3049</v>
      </c>
      <c r="H100" s="14">
        <v>1.6022070415134</v>
      </c>
      <c r="I100" s="13">
        <v>1532</v>
      </c>
      <c r="J100" s="14">
        <v>0.80504466631634264</v>
      </c>
      <c r="K100" s="13">
        <v>1586</v>
      </c>
      <c r="L100" s="14">
        <v>0.83342091434576981</v>
      </c>
      <c r="M100" s="13">
        <v>1415</v>
      </c>
      <c r="N100" s="14">
        <v>0.9914170607812226</v>
      </c>
      <c r="O100" s="30">
        <v>1914</v>
      </c>
      <c r="P100" s="13">
        <v>1664</v>
      </c>
      <c r="Q100" s="14">
        <v>0.86938349007314519</v>
      </c>
      <c r="R100" s="13">
        <v>1663</v>
      </c>
      <c r="S100" s="14">
        <v>0.86886102403343779</v>
      </c>
      <c r="T100" s="13">
        <v>825</v>
      </c>
      <c r="U100" s="14">
        <v>0.5892857142857143</v>
      </c>
      <c r="V100" s="13">
        <v>2303</v>
      </c>
      <c r="W100" s="14">
        <v>9.7436114401760032E-2</v>
      </c>
    </row>
    <row r="101" spans="1:23" x14ac:dyDescent="0.2">
      <c r="A101" s="7" t="s">
        <v>100</v>
      </c>
      <c r="B101" s="29">
        <v>327</v>
      </c>
      <c r="C101" s="8">
        <v>187</v>
      </c>
      <c r="D101" s="9">
        <v>0.5718654434250765</v>
      </c>
      <c r="E101" s="8">
        <v>189</v>
      </c>
      <c r="F101" s="10">
        <v>0.57798165137614677</v>
      </c>
      <c r="G101" s="11">
        <v>122</v>
      </c>
      <c r="H101" s="9">
        <v>0.37308868501529052</v>
      </c>
      <c r="I101" s="8">
        <v>189</v>
      </c>
      <c r="J101" s="9">
        <v>0.57798165137614677</v>
      </c>
      <c r="K101" s="8">
        <v>191</v>
      </c>
      <c r="L101" s="9">
        <v>0.58409785932721714</v>
      </c>
      <c r="M101" s="8">
        <v>149</v>
      </c>
      <c r="N101" s="9">
        <v>0.60754332313965342</v>
      </c>
      <c r="O101" s="29">
        <v>325</v>
      </c>
      <c r="P101" s="8">
        <v>207</v>
      </c>
      <c r="Q101" s="9">
        <v>0.63692307692307693</v>
      </c>
      <c r="R101" s="8">
        <v>221</v>
      </c>
      <c r="S101" s="9">
        <v>0.68</v>
      </c>
      <c r="T101" s="8">
        <v>50</v>
      </c>
      <c r="U101" s="9">
        <v>0.13661202185792351</v>
      </c>
      <c r="V101" s="8">
        <v>514</v>
      </c>
      <c r="W101" s="9">
        <v>0.10677191524719568</v>
      </c>
    </row>
    <row r="102" spans="1:23" x14ac:dyDescent="0.2">
      <c r="A102" s="12" t="s">
        <v>101</v>
      </c>
      <c r="B102" s="30">
        <v>124</v>
      </c>
      <c r="C102" s="13">
        <v>135</v>
      </c>
      <c r="D102" s="14">
        <v>1.0887096774193548</v>
      </c>
      <c r="E102" s="13">
        <v>131</v>
      </c>
      <c r="F102" s="15">
        <v>1.0564516129032258</v>
      </c>
      <c r="G102" s="16">
        <v>71</v>
      </c>
      <c r="H102" s="14">
        <v>0.57258064516129037</v>
      </c>
      <c r="I102" s="13">
        <v>131</v>
      </c>
      <c r="J102" s="14">
        <v>1.0564516129032258</v>
      </c>
      <c r="K102" s="13">
        <v>131</v>
      </c>
      <c r="L102" s="14">
        <v>1.0564516129032258</v>
      </c>
      <c r="M102" s="13">
        <v>109</v>
      </c>
      <c r="N102" s="14">
        <v>1.1720430107526882</v>
      </c>
      <c r="O102" s="30">
        <v>124</v>
      </c>
      <c r="P102" s="13">
        <v>113</v>
      </c>
      <c r="Q102" s="14">
        <v>0.91129032258064513</v>
      </c>
      <c r="R102" s="13">
        <v>115</v>
      </c>
      <c r="S102" s="14">
        <v>0.92741935483870963</v>
      </c>
      <c r="T102" s="13">
        <v>55</v>
      </c>
      <c r="U102" s="14">
        <v>0.2722772277227723</v>
      </c>
      <c r="V102" s="13">
        <v>440</v>
      </c>
      <c r="W102" s="14">
        <v>0.19873532068654021</v>
      </c>
    </row>
    <row r="103" spans="1:23" x14ac:dyDescent="0.2">
      <c r="A103" s="7" t="s">
        <v>102</v>
      </c>
      <c r="B103" s="29">
        <v>242</v>
      </c>
      <c r="C103" s="8">
        <v>221</v>
      </c>
      <c r="D103" s="9">
        <v>0.91322314049586772</v>
      </c>
      <c r="E103" s="8">
        <v>225</v>
      </c>
      <c r="F103" s="10">
        <v>0.92975206611570249</v>
      </c>
      <c r="G103" s="11">
        <v>167</v>
      </c>
      <c r="H103" s="9">
        <v>0.69008264462809921</v>
      </c>
      <c r="I103" s="8">
        <v>225</v>
      </c>
      <c r="J103" s="9">
        <v>0.92975206611570249</v>
      </c>
      <c r="K103" s="8">
        <v>225</v>
      </c>
      <c r="L103" s="9">
        <v>0.92975206611570249</v>
      </c>
      <c r="M103" s="8">
        <v>195</v>
      </c>
      <c r="N103" s="9">
        <v>1.0743801652892562</v>
      </c>
      <c r="O103" s="29">
        <v>238</v>
      </c>
      <c r="P103" s="8">
        <v>243</v>
      </c>
      <c r="Q103" s="9">
        <v>1.0210084033613445</v>
      </c>
      <c r="R103" s="8">
        <v>246</v>
      </c>
      <c r="S103" s="9">
        <v>1.0336134453781514</v>
      </c>
      <c r="T103" s="8">
        <v>77</v>
      </c>
      <c r="U103" s="9">
        <v>0.29615384615384616</v>
      </c>
      <c r="V103" s="8">
        <v>610</v>
      </c>
      <c r="W103" s="9">
        <v>0.20394516883985289</v>
      </c>
    </row>
    <row r="104" spans="1:23" x14ac:dyDescent="0.2">
      <c r="A104" s="12" t="s">
        <v>103</v>
      </c>
      <c r="B104" s="30">
        <v>232</v>
      </c>
      <c r="C104" s="13">
        <v>219</v>
      </c>
      <c r="D104" s="14">
        <v>0.94396551724137934</v>
      </c>
      <c r="E104" s="13">
        <v>219</v>
      </c>
      <c r="F104" s="15">
        <v>0.94396551724137934</v>
      </c>
      <c r="G104" s="16">
        <v>113</v>
      </c>
      <c r="H104" s="14">
        <v>0.48706896551724138</v>
      </c>
      <c r="I104" s="13">
        <v>219</v>
      </c>
      <c r="J104" s="14">
        <v>0.94396551724137934</v>
      </c>
      <c r="K104" s="13">
        <v>219</v>
      </c>
      <c r="L104" s="14">
        <v>0.94396551724137934</v>
      </c>
      <c r="M104" s="13">
        <v>164</v>
      </c>
      <c r="N104" s="14">
        <v>0.94252873563218387</v>
      </c>
      <c r="O104" s="30">
        <v>227</v>
      </c>
      <c r="P104" s="13">
        <v>217</v>
      </c>
      <c r="Q104" s="14">
        <v>0.95594713656387664</v>
      </c>
      <c r="R104" s="13">
        <v>216</v>
      </c>
      <c r="S104" s="14">
        <v>0.95154185022026427</v>
      </c>
      <c r="T104" s="13">
        <v>93</v>
      </c>
      <c r="U104" s="14">
        <v>0.34572490706319703</v>
      </c>
      <c r="V104" s="13">
        <v>886</v>
      </c>
      <c r="W104" s="14">
        <v>0.29592518370073478</v>
      </c>
    </row>
    <row r="105" spans="1:23" x14ac:dyDescent="0.2">
      <c r="A105" s="7" t="s">
        <v>104</v>
      </c>
      <c r="B105" s="29">
        <v>307</v>
      </c>
      <c r="C105" s="8">
        <v>253</v>
      </c>
      <c r="D105" s="9">
        <v>0.82410423452768733</v>
      </c>
      <c r="E105" s="8">
        <v>253</v>
      </c>
      <c r="F105" s="10">
        <v>0.82410423452768733</v>
      </c>
      <c r="G105" s="11">
        <v>171</v>
      </c>
      <c r="H105" s="9">
        <v>0.55700325732899025</v>
      </c>
      <c r="I105" s="8">
        <v>253</v>
      </c>
      <c r="J105" s="9">
        <v>0.82410423452768733</v>
      </c>
      <c r="K105" s="8">
        <v>253</v>
      </c>
      <c r="L105" s="9">
        <v>0.82410423452768733</v>
      </c>
      <c r="M105" s="8">
        <v>232</v>
      </c>
      <c r="N105" s="9">
        <v>1.007600434310532</v>
      </c>
      <c r="O105" s="29">
        <v>311</v>
      </c>
      <c r="P105" s="8">
        <v>279</v>
      </c>
      <c r="Q105" s="9">
        <v>0.89710610932475887</v>
      </c>
      <c r="R105" s="8">
        <v>280</v>
      </c>
      <c r="S105" s="9">
        <v>0.90032154340836013</v>
      </c>
      <c r="T105" s="8">
        <v>35</v>
      </c>
      <c r="U105" s="9">
        <v>0.14644351464435146</v>
      </c>
      <c r="V105" s="8">
        <v>561</v>
      </c>
      <c r="W105" s="9">
        <v>0.20121951219512196</v>
      </c>
    </row>
    <row r="106" spans="1:23" x14ac:dyDescent="0.2">
      <c r="A106" s="12" t="s">
        <v>147</v>
      </c>
      <c r="B106" s="30">
        <v>457</v>
      </c>
      <c r="C106" s="13">
        <v>519</v>
      </c>
      <c r="D106" s="14">
        <v>1.1356673960612691</v>
      </c>
      <c r="E106" s="13">
        <v>519</v>
      </c>
      <c r="F106" s="15">
        <v>1.1356673960612691</v>
      </c>
      <c r="G106" s="16">
        <v>294</v>
      </c>
      <c r="H106" s="14">
        <v>0.64332603938730848</v>
      </c>
      <c r="I106" s="13">
        <v>519</v>
      </c>
      <c r="J106" s="14">
        <v>1.1356673960612691</v>
      </c>
      <c r="K106" s="13">
        <v>519</v>
      </c>
      <c r="L106" s="14">
        <v>1.1356673960612691</v>
      </c>
      <c r="M106" s="13">
        <v>488</v>
      </c>
      <c r="N106" s="14">
        <v>1.4237782640408461</v>
      </c>
      <c r="O106" s="30">
        <v>458</v>
      </c>
      <c r="P106" s="13">
        <v>545</v>
      </c>
      <c r="Q106" s="14">
        <v>1.1899563318777293</v>
      </c>
      <c r="R106" s="13">
        <v>549</v>
      </c>
      <c r="S106" s="14">
        <v>1.1986899563318778</v>
      </c>
      <c r="T106" s="13">
        <v>130</v>
      </c>
      <c r="U106" s="14">
        <v>0.2691511387163561</v>
      </c>
      <c r="V106" s="13">
        <v>714</v>
      </c>
      <c r="W106" s="14">
        <v>9.9664991624790616E-2</v>
      </c>
    </row>
    <row r="107" spans="1:23" x14ac:dyDescent="0.2">
      <c r="A107" s="7" t="s">
        <v>105</v>
      </c>
      <c r="B107" s="29">
        <v>649</v>
      </c>
      <c r="C107" s="8">
        <v>644</v>
      </c>
      <c r="D107" s="9">
        <v>0.99229583975346691</v>
      </c>
      <c r="E107" s="8">
        <v>568</v>
      </c>
      <c r="F107" s="10">
        <v>0.87519260400616328</v>
      </c>
      <c r="G107" s="11">
        <v>359</v>
      </c>
      <c r="H107" s="9">
        <v>0.55315870570107861</v>
      </c>
      <c r="I107" s="8">
        <v>563</v>
      </c>
      <c r="J107" s="9">
        <v>0.86748844375963019</v>
      </c>
      <c r="K107" s="8">
        <v>584</v>
      </c>
      <c r="L107" s="9">
        <v>0.89984591679506931</v>
      </c>
      <c r="M107" s="8">
        <v>382</v>
      </c>
      <c r="N107" s="9">
        <v>0.78479712378017463</v>
      </c>
      <c r="O107" s="29">
        <v>657</v>
      </c>
      <c r="P107" s="8">
        <v>618</v>
      </c>
      <c r="Q107" s="9">
        <v>0.94063926940639264</v>
      </c>
      <c r="R107" s="8">
        <v>603</v>
      </c>
      <c r="S107" s="9">
        <v>0.9178082191780822</v>
      </c>
      <c r="T107" s="8">
        <v>179</v>
      </c>
      <c r="U107" s="9">
        <v>0.37923728813559321</v>
      </c>
      <c r="V107" s="8">
        <v>567</v>
      </c>
      <c r="W107" s="9">
        <v>7.0147222565879006E-2</v>
      </c>
    </row>
    <row r="108" spans="1:23" ht="13.5" thickBot="1" x14ac:dyDescent="0.25">
      <c r="A108" s="2" t="s">
        <v>106</v>
      </c>
      <c r="B108" s="28">
        <v>7408</v>
      </c>
      <c r="C108" s="3">
        <v>5231</v>
      </c>
      <c r="D108" s="4">
        <v>0.70612850971922247</v>
      </c>
      <c r="E108" s="3">
        <v>5221</v>
      </c>
      <c r="F108" s="5">
        <v>0.70477861771058314</v>
      </c>
      <c r="G108" s="6">
        <v>4491</v>
      </c>
      <c r="H108" s="4">
        <v>0.60623650107991356</v>
      </c>
      <c r="I108" s="3">
        <v>5228</v>
      </c>
      <c r="J108" s="4">
        <v>0.70572354211663069</v>
      </c>
      <c r="K108" s="3">
        <v>5231</v>
      </c>
      <c r="L108" s="4">
        <v>0.70612850971922247</v>
      </c>
      <c r="M108" s="3">
        <v>4105</v>
      </c>
      <c r="N108" s="4">
        <v>0.73884089272858167</v>
      </c>
      <c r="O108" s="28">
        <v>7398</v>
      </c>
      <c r="P108" s="3">
        <v>5767</v>
      </c>
      <c r="Q108" s="4">
        <v>0.77953500946201681</v>
      </c>
      <c r="R108" s="3">
        <v>5819</v>
      </c>
      <c r="S108" s="4">
        <v>0.78656393619897269</v>
      </c>
      <c r="T108" s="3">
        <v>1269</v>
      </c>
      <c r="U108" s="4">
        <v>0.28873720136518771</v>
      </c>
      <c r="V108" s="3">
        <v>8880</v>
      </c>
      <c r="W108" s="4">
        <v>0.14702960460957679</v>
      </c>
    </row>
    <row r="109" spans="1:23" x14ac:dyDescent="0.2">
      <c r="A109" s="12" t="s">
        <v>108</v>
      </c>
      <c r="B109" s="30">
        <v>558</v>
      </c>
      <c r="C109" s="13">
        <v>381</v>
      </c>
      <c r="D109" s="14">
        <v>0.68279569892473113</v>
      </c>
      <c r="E109" s="13">
        <v>380</v>
      </c>
      <c r="F109" s="15">
        <v>0.68100358422939067</v>
      </c>
      <c r="G109" s="16">
        <v>303</v>
      </c>
      <c r="H109" s="14">
        <v>0.543010752688172</v>
      </c>
      <c r="I109" s="13">
        <v>380</v>
      </c>
      <c r="J109" s="14">
        <v>0.68100358422939067</v>
      </c>
      <c r="K109" s="13">
        <v>380</v>
      </c>
      <c r="L109" s="14">
        <v>0.68100358422939067</v>
      </c>
      <c r="M109" s="13">
        <v>349</v>
      </c>
      <c r="N109" s="14">
        <v>0.83393070489844678</v>
      </c>
      <c r="O109" s="30">
        <v>560</v>
      </c>
      <c r="P109" s="13">
        <v>408</v>
      </c>
      <c r="Q109" s="14">
        <v>0.72857142857142854</v>
      </c>
      <c r="R109" s="13">
        <v>406</v>
      </c>
      <c r="S109" s="14">
        <v>0.72499999999999998</v>
      </c>
      <c r="T109" s="13">
        <v>127</v>
      </c>
      <c r="U109" s="14">
        <v>0.61951219512195121</v>
      </c>
      <c r="V109" s="13">
        <v>973</v>
      </c>
      <c r="W109" s="14">
        <v>0.3369113573407202</v>
      </c>
    </row>
    <row r="110" spans="1:23" x14ac:dyDescent="0.2">
      <c r="A110" s="7" t="s">
        <v>109</v>
      </c>
      <c r="B110" s="29">
        <v>862</v>
      </c>
      <c r="C110" s="8">
        <v>596</v>
      </c>
      <c r="D110" s="9">
        <v>0.691415313225058</v>
      </c>
      <c r="E110" s="8">
        <v>593</v>
      </c>
      <c r="F110" s="10">
        <v>0.68793503480278417</v>
      </c>
      <c r="G110" s="11">
        <v>572</v>
      </c>
      <c r="H110" s="9">
        <v>0.66357308584686769</v>
      </c>
      <c r="I110" s="8">
        <v>594</v>
      </c>
      <c r="J110" s="9">
        <v>0.68909512761020886</v>
      </c>
      <c r="K110" s="8">
        <v>594</v>
      </c>
      <c r="L110" s="9">
        <v>0.68909512761020886</v>
      </c>
      <c r="M110" s="8">
        <v>535</v>
      </c>
      <c r="N110" s="9">
        <v>0.82753286929621039</v>
      </c>
      <c r="O110" s="29">
        <v>857</v>
      </c>
      <c r="P110" s="8">
        <v>676</v>
      </c>
      <c r="Q110" s="9">
        <v>0.78879813302217039</v>
      </c>
      <c r="R110" s="8">
        <v>686</v>
      </c>
      <c r="S110" s="9">
        <v>0.80046674445740962</v>
      </c>
      <c r="T110" s="8">
        <v>126</v>
      </c>
      <c r="U110" s="9">
        <v>0.27391304347826084</v>
      </c>
      <c r="V110" s="8">
        <v>815</v>
      </c>
      <c r="W110" s="9">
        <v>0.12404870624048706</v>
      </c>
    </row>
    <row r="111" spans="1:23" x14ac:dyDescent="0.2">
      <c r="A111" s="12" t="s">
        <v>110</v>
      </c>
      <c r="B111" s="30">
        <v>129</v>
      </c>
      <c r="C111" s="13">
        <v>92</v>
      </c>
      <c r="D111" s="14">
        <v>0.71317829457364346</v>
      </c>
      <c r="E111" s="13">
        <v>92</v>
      </c>
      <c r="F111" s="15">
        <v>0.71317829457364346</v>
      </c>
      <c r="G111" s="16">
        <v>64</v>
      </c>
      <c r="H111" s="14">
        <v>0.49612403100775193</v>
      </c>
      <c r="I111" s="13">
        <v>92</v>
      </c>
      <c r="J111" s="14">
        <v>0.71317829457364346</v>
      </c>
      <c r="K111" s="13">
        <v>92</v>
      </c>
      <c r="L111" s="14">
        <v>0.71317829457364346</v>
      </c>
      <c r="M111" s="13">
        <v>57</v>
      </c>
      <c r="N111" s="14">
        <v>0.58914728682170547</v>
      </c>
      <c r="O111" s="30">
        <v>131</v>
      </c>
      <c r="P111" s="13">
        <v>93</v>
      </c>
      <c r="Q111" s="14">
        <v>0.70992366412213737</v>
      </c>
      <c r="R111" s="13">
        <v>93</v>
      </c>
      <c r="S111" s="14">
        <v>0.70992366412213737</v>
      </c>
      <c r="T111" s="13">
        <v>11</v>
      </c>
      <c r="U111" s="14">
        <v>0.16417910447761194</v>
      </c>
      <c r="V111" s="13">
        <v>126</v>
      </c>
      <c r="W111" s="14">
        <v>0.16755319148936171</v>
      </c>
    </row>
    <row r="112" spans="1:23" x14ac:dyDescent="0.2">
      <c r="A112" s="7" t="s">
        <v>111</v>
      </c>
      <c r="B112" s="29">
        <v>204</v>
      </c>
      <c r="C112" s="8">
        <v>171</v>
      </c>
      <c r="D112" s="9">
        <v>0.83823529411764708</v>
      </c>
      <c r="E112" s="8">
        <v>169</v>
      </c>
      <c r="F112" s="10">
        <v>0.82843137254901966</v>
      </c>
      <c r="G112" s="11">
        <v>138</v>
      </c>
      <c r="H112" s="9">
        <v>0.67647058823529416</v>
      </c>
      <c r="I112" s="8">
        <v>171</v>
      </c>
      <c r="J112" s="9">
        <v>0.83823529411764708</v>
      </c>
      <c r="K112" s="8">
        <v>171</v>
      </c>
      <c r="L112" s="9">
        <v>0.83823529411764708</v>
      </c>
      <c r="M112" s="8">
        <v>130</v>
      </c>
      <c r="N112" s="9">
        <v>0.84967320261437906</v>
      </c>
      <c r="O112" s="29">
        <v>204</v>
      </c>
      <c r="P112" s="8">
        <v>171</v>
      </c>
      <c r="Q112" s="9">
        <v>0.83823529411764708</v>
      </c>
      <c r="R112" s="8">
        <v>173</v>
      </c>
      <c r="S112" s="9">
        <v>0.84803921568627449</v>
      </c>
      <c r="T112" s="8">
        <v>19</v>
      </c>
      <c r="U112" s="9">
        <v>0.22352941176470589</v>
      </c>
      <c r="V112" s="8">
        <v>199</v>
      </c>
      <c r="W112" s="9">
        <v>0.18374884579870729</v>
      </c>
    </row>
    <row r="113" spans="1:23" x14ac:dyDescent="0.2">
      <c r="A113" s="12" t="s">
        <v>112</v>
      </c>
      <c r="B113" s="30">
        <v>375</v>
      </c>
      <c r="C113" s="13">
        <v>292</v>
      </c>
      <c r="D113" s="14">
        <v>0.77866666666666662</v>
      </c>
      <c r="E113" s="13">
        <v>295</v>
      </c>
      <c r="F113" s="15">
        <v>0.78666666666666663</v>
      </c>
      <c r="G113" s="16">
        <v>253</v>
      </c>
      <c r="H113" s="14">
        <v>0.67466666666666664</v>
      </c>
      <c r="I113" s="13">
        <v>295</v>
      </c>
      <c r="J113" s="14">
        <v>0.78666666666666663</v>
      </c>
      <c r="K113" s="13">
        <v>295</v>
      </c>
      <c r="L113" s="14">
        <v>0.78666666666666663</v>
      </c>
      <c r="M113" s="13">
        <v>204</v>
      </c>
      <c r="N113" s="14">
        <v>0.72533333333333339</v>
      </c>
      <c r="O113" s="30">
        <v>372</v>
      </c>
      <c r="P113" s="13">
        <v>298</v>
      </c>
      <c r="Q113" s="14">
        <v>0.80107526881720426</v>
      </c>
      <c r="R113" s="13">
        <v>300</v>
      </c>
      <c r="S113" s="14">
        <v>0.80645161290322576</v>
      </c>
      <c r="T113" s="13">
        <v>27</v>
      </c>
      <c r="U113" s="14">
        <v>8.3850931677018639E-2</v>
      </c>
      <c r="V113" s="13">
        <v>341</v>
      </c>
      <c r="W113" s="14">
        <v>9.9795141937371962E-2</v>
      </c>
    </row>
    <row r="114" spans="1:23" x14ac:dyDescent="0.2">
      <c r="A114" s="7" t="s">
        <v>107</v>
      </c>
      <c r="B114" s="29">
        <v>569</v>
      </c>
      <c r="C114" s="8">
        <v>467</v>
      </c>
      <c r="D114" s="9">
        <v>0.82073813708260102</v>
      </c>
      <c r="E114" s="8">
        <v>468</v>
      </c>
      <c r="F114" s="10">
        <v>0.82249560632688923</v>
      </c>
      <c r="G114" s="11">
        <v>505</v>
      </c>
      <c r="H114" s="9">
        <v>0.88752196836555364</v>
      </c>
      <c r="I114" s="8">
        <v>468</v>
      </c>
      <c r="J114" s="9">
        <v>0.82249560632688923</v>
      </c>
      <c r="K114" s="8">
        <v>468</v>
      </c>
      <c r="L114" s="9">
        <v>0.82249560632688923</v>
      </c>
      <c r="M114" s="8">
        <v>341</v>
      </c>
      <c r="N114" s="9">
        <v>0.79906268306971295</v>
      </c>
      <c r="O114" s="29">
        <v>568</v>
      </c>
      <c r="P114" s="8">
        <v>515</v>
      </c>
      <c r="Q114" s="9">
        <v>0.90669014084507038</v>
      </c>
      <c r="R114" s="8">
        <v>506</v>
      </c>
      <c r="S114" s="9">
        <v>0.89084507042253525</v>
      </c>
      <c r="T114" s="8">
        <v>113</v>
      </c>
      <c r="U114" s="9">
        <v>0.29815303430079154</v>
      </c>
      <c r="V114" s="8">
        <v>1041</v>
      </c>
      <c r="W114" s="9">
        <v>0.21270944013077236</v>
      </c>
    </row>
    <row r="115" spans="1:23" x14ac:dyDescent="0.2">
      <c r="A115" s="12" t="s">
        <v>114</v>
      </c>
      <c r="B115" s="30">
        <v>100</v>
      </c>
      <c r="C115" s="13">
        <v>57</v>
      </c>
      <c r="D115" s="14">
        <v>0.56999999999999995</v>
      </c>
      <c r="E115" s="13">
        <v>57</v>
      </c>
      <c r="F115" s="15">
        <v>0.56999999999999995</v>
      </c>
      <c r="G115" s="16">
        <v>53</v>
      </c>
      <c r="H115" s="14">
        <v>0.53</v>
      </c>
      <c r="I115" s="13">
        <v>57</v>
      </c>
      <c r="J115" s="14">
        <v>0.56999999999999995</v>
      </c>
      <c r="K115" s="13">
        <v>57</v>
      </c>
      <c r="L115" s="14">
        <v>0.56999999999999995</v>
      </c>
      <c r="M115" s="13">
        <v>58</v>
      </c>
      <c r="N115" s="14">
        <v>0.77333333333333332</v>
      </c>
      <c r="O115" s="30">
        <v>103</v>
      </c>
      <c r="P115" s="13">
        <v>69</v>
      </c>
      <c r="Q115" s="14">
        <v>0.66990291262135926</v>
      </c>
      <c r="R115" s="13">
        <v>69</v>
      </c>
      <c r="S115" s="14">
        <v>0.66990291262135926</v>
      </c>
      <c r="T115" s="13">
        <v>11</v>
      </c>
      <c r="U115" s="14">
        <v>0.14285714285714285</v>
      </c>
      <c r="V115" s="13">
        <v>86</v>
      </c>
      <c r="W115" s="14">
        <v>5.8543226684819608E-2</v>
      </c>
    </row>
    <row r="116" spans="1:23" x14ac:dyDescent="0.2">
      <c r="A116" s="7" t="s">
        <v>115</v>
      </c>
      <c r="B116" s="29">
        <v>471</v>
      </c>
      <c r="C116" s="8">
        <v>303</v>
      </c>
      <c r="D116" s="9">
        <v>0.64331210191082799</v>
      </c>
      <c r="E116" s="8">
        <v>303</v>
      </c>
      <c r="F116" s="10">
        <v>0.64331210191082799</v>
      </c>
      <c r="G116" s="11">
        <v>252</v>
      </c>
      <c r="H116" s="9">
        <v>0.53503184713375795</v>
      </c>
      <c r="I116" s="8">
        <v>302</v>
      </c>
      <c r="J116" s="9">
        <v>0.64118895966029721</v>
      </c>
      <c r="K116" s="8">
        <v>303</v>
      </c>
      <c r="L116" s="9">
        <v>0.64331210191082799</v>
      </c>
      <c r="M116" s="8">
        <v>231</v>
      </c>
      <c r="N116" s="9">
        <v>0.65392781316348192</v>
      </c>
      <c r="O116" s="29">
        <v>468</v>
      </c>
      <c r="P116" s="8">
        <v>312</v>
      </c>
      <c r="Q116" s="9">
        <v>0.66666666666666663</v>
      </c>
      <c r="R116" s="8">
        <v>326</v>
      </c>
      <c r="S116" s="9">
        <v>0.69658119658119655</v>
      </c>
      <c r="T116" s="8">
        <v>132</v>
      </c>
      <c r="U116" s="9">
        <v>0.27049180327868855</v>
      </c>
      <c r="V116" s="8">
        <v>845</v>
      </c>
      <c r="W116" s="9">
        <v>0.1383658097265433</v>
      </c>
    </row>
    <row r="117" spans="1:23" x14ac:dyDescent="0.2">
      <c r="A117" s="12" t="s">
        <v>116</v>
      </c>
      <c r="B117" s="30">
        <v>392</v>
      </c>
      <c r="C117" s="13">
        <v>376</v>
      </c>
      <c r="D117" s="14">
        <v>0.95918367346938771</v>
      </c>
      <c r="E117" s="13">
        <v>375</v>
      </c>
      <c r="F117" s="15">
        <v>0.95663265306122447</v>
      </c>
      <c r="G117" s="16">
        <v>256</v>
      </c>
      <c r="H117" s="14">
        <v>0.65306122448979587</v>
      </c>
      <c r="I117" s="13">
        <v>375</v>
      </c>
      <c r="J117" s="14">
        <v>0.95663265306122447</v>
      </c>
      <c r="K117" s="13">
        <v>375</v>
      </c>
      <c r="L117" s="14">
        <v>0.95663265306122447</v>
      </c>
      <c r="M117" s="13">
        <v>194</v>
      </c>
      <c r="N117" s="14">
        <v>0.65986394557823125</v>
      </c>
      <c r="O117" s="30">
        <v>395</v>
      </c>
      <c r="P117" s="13">
        <v>408</v>
      </c>
      <c r="Q117" s="14">
        <v>1.0329113924050632</v>
      </c>
      <c r="R117" s="13">
        <v>408</v>
      </c>
      <c r="S117" s="14">
        <v>1.0329113924050632</v>
      </c>
      <c r="T117" s="13">
        <v>128</v>
      </c>
      <c r="U117" s="14">
        <v>0.55172413793103448</v>
      </c>
      <c r="V117" s="13">
        <v>293</v>
      </c>
      <c r="W117" s="14">
        <v>7.6581285938316784E-2</v>
      </c>
    </row>
    <row r="118" spans="1:23" x14ac:dyDescent="0.2">
      <c r="A118" s="7" t="s">
        <v>117</v>
      </c>
      <c r="B118" s="29">
        <v>85</v>
      </c>
      <c r="C118" s="8">
        <v>81</v>
      </c>
      <c r="D118" s="9">
        <v>0.95294117647058818</v>
      </c>
      <c r="E118" s="8">
        <v>81</v>
      </c>
      <c r="F118" s="10">
        <v>0.95294117647058818</v>
      </c>
      <c r="G118" s="11">
        <v>55</v>
      </c>
      <c r="H118" s="9">
        <v>0.6470588235294118</v>
      </c>
      <c r="I118" s="8">
        <v>81</v>
      </c>
      <c r="J118" s="9">
        <v>0.95294117647058818</v>
      </c>
      <c r="K118" s="8">
        <v>82</v>
      </c>
      <c r="L118" s="9">
        <v>0.96470588235294119</v>
      </c>
      <c r="M118" s="8">
        <v>57</v>
      </c>
      <c r="N118" s="9">
        <v>0.89411764705882357</v>
      </c>
      <c r="O118" s="29">
        <v>84</v>
      </c>
      <c r="P118" s="8">
        <v>87</v>
      </c>
      <c r="Q118" s="9">
        <v>1.0357142857142858</v>
      </c>
      <c r="R118" s="8">
        <v>88</v>
      </c>
      <c r="S118" s="9">
        <v>1.0476190476190477</v>
      </c>
      <c r="T118" s="8">
        <v>23</v>
      </c>
      <c r="U118" s="9">
        <v>0.51111111111111107</v>
      </c>
      <c r="V118" s="8">
        <v>113</v>
      </c>
      <c r="W118" s="9">
        <v>0.18255250403877221</v>
      </c>
    </row>
    <row r="119" spans="1:23" x14ac:dyDescent="0.2">
      <c r="A119" s="12" t="s">
        <v>118</v>
      </c>
      <c r="B119" s="30">
        <v>299</v>
      </c>
      <c r="C119" s="13">
        <v>206</v>
      </c>
      <c r="D119" s="14">
        <v>0.68896321070234112</v>
      </c>
      <c r="E119" s="13">
        <v>197</v>
      </c>
      <c r="F119" s="15">
        <v>0.65886287625418061</v>
      </c>
      <c r="G119" s="16">
        <v>147</v>
      </c>
      <c r="H119" s="14">
        <v>0.49163879598662208</v>
      </c>
      <c r="I119" s="13">
        <v>206</v>
      </c>
      <c r="J119" s="14">
        <v>0.68896321070234112</v>
      </c>
      <c r="K119" s="13">
        <v>206</v>
      </c>
      <c r="L119" s="14">
        <v>0.68896321070234112</v>
      </c>
      <c r="M119" s="13">
        <v>183</v>
      </c>
      <c r="N119" s="14">
        <v>0.81605351170568563</v>
      </c>
      <c r="O119" s="30">
        <v>297</v>
      </c>
      <c r="P119" s="13">
        <v>242</v>
      </c>
      <c r="Q119" s="14">
        <v>0.81481481481481477</v>
      </c>
      <c r="R119" s="13">
        <v>242</v>
      </c>
      <c r="S119" s="14">
        <v>0.81481481481481477</v>
      </c>
      <c r="T119" s="13">
        <v>23</v>
      </c>
      <c r="U119" s="14">
        <v>9.6638655462184878E-2</v>
      </c>
      <c r="V119" s="13">
        <v>444</v>
      </c>
      <c r="W119" s="14">
        <v>0.12839791787160207</v>
      </c>
    </row>
    <row r="120" spans="1:23" x14ac:dyDescent="0.2">
      <c r="A120" s="7" t="s">
        <v>119</v>
      </c>
      <c r="B120" s="29">
        <v>227</v>
      </c>
      <c r="C120" s="8">
        <v>146</v>
      </c>
      <c r="D120" s="9">
        <v>0.64317180616740088</v>
      </c>
      <c r="E120" s="8">
        <v>146</v>
      </c>
      <c r="F120" s="10">
        <v>0.64317180616740088</v>
      </c>
      <c r="G120" s="11">
        <v>117</v>
      </c>
      <c r="H120" s="9">
        <v>0.51541850220264318</v>
      </c>
      <c r="I120" s="8">
        <v>146</v>
      </c>
      <c r="J120" s="9">
        <v>0.64317180616740088</v>
      </c>
      <c r="K120" s="8">
        <v>146</v>
      </c>
      <c r="L120" s="9">
        <v>0.64317180616740088</v>
      </c>
      <c r="M120" s="8">
        <v>123</v>
      </c>
      <c r="N120" s="9">
        <v>0.72246696035242286</v>
      </c>
      <c r="O120" s="29">
        <v>227</v>
      </c>
      <c r="P120" s="8">
        <v>156</v>
      </c>
      <c r="Q120" s="9">
        <v>0.68722466960352424</v>
      </c>
      <c r="R120" s="8">
        <v>156</v>
      </c>
      <c r="S120" s="9">
        <v>0.68722466960352424</v>
      </c>
      <c r="T120" s="8">
        <v>21</v>
      </c>
      <c r="U120" s="9">
        <v>0.11475409836065574</v>
      </c>
      <c r="V120" s="8">
        <v>95</v>
      </c>
      <c r="W120" s="9">
        <v>3.3391915641476276E-2</v>
      </c>
    </row>
    <row r="121" spans="1:23" x14ac:dyDescent="0.2">
      <c r="A121" s="12" t="s">
        <v>120</v>
      </c>
      <c r="B121" s="30">
        <v>129</v>
      </c>
      <c r="C121" s="13">
        <v>114</v>
      </c>
      <c r="D121" s="14">
        <v>0.88372093023255816</v>
      </c>
      <c r="E121" s="13">
        <v>115</v>
      </c>
      <c r="F121" s="15">
        <v>0.89147286821705429</v>
      </c>
      <c r="G121" s="16">
        <v>94</v>
      </c>
      <c r="H121" s="14">
        <v>0.72868217054263562</v>
      </c>
      <c r="I121" s="13">
        <v>115</v>
      </c>
      <c r="J121" s="14">
        <v>0.89147286821705429</v>
      </c>
      <c r="K121" s="13">
        <v>115</v>
      </c>
      <c r="L121" s="14">
        <v>0.89147286821705429</v>
      </c>
      <c r="M121" s="13">
        <v>121</v>
      </c>
      <c r="N121" s="14">
        <v>1.2506459948320414</v>
      </c>
      <c r="O121" s="30">
        <v>130</v>
      </c>
      <c r="P121" s="13">
        <v>142</v>
      </c>
      <c r="Q121" s="14">
        <v>1.0923076923076922</v>
      </c>
      <c r="R121" s="13">
        <v>143</v>
      </c>
      <c r="S121" s="14">
        <v>1.1000000000000001</v>
      </c>
      <c r="T121" s="13">
        <v>13</v>
      </c>
      <c r="U121" s="14">
        <v>7.6470588235294124E-2</v>
      </c>
      <c r="V121" s="13">
        <v>283</v>
      </c>
      <c r="W121" s="14">
        <v>0.12875341219290265</v>
      </c>
    </row>
    <row r="122" spans="1:23" x14ac:dyDescent="0.2">
      <c r="A122" s="7" t="s">
        <v>121</v>
      </c>
      <c r="B122" s="29">
        <v>129</v>
      </c>
      <c r="C122" s="8">
        <v>82</v>
      </c>
      <c r="D122" s="9">
        <v>0.63565891472868219</v>
      </c>
      <c r="E122" s="8">
        <v>83</v>
      </c>
      <c r="F122" s="10">
        <v>0.64341085271317833</v>
      </c>
      <c r="G122" s="11">
        <v>49</v>
      </c>
      <c r="H122" s="9">
        <v>0.37984496124031009</v>
      </c>
      <c r="I122" s="8">
        <v>82</v>
      </c>
      <c r="J122" s="9">
        <v>0.63565891472868219</v>
      </c>
      <c r="K122" s="8">
        <v>82</v>
      </c>
      <c r="L122" s="9">
        <v>0.63565891472868219</v>
      </c>
      <c r="M122" s="8">
        <v>61</v>
      </c>
      <c r="N122" s="9">
        <v>0.63049095607235139</v>
      </c>
      <c r="O122" s="29">
        <v>130</v>
      </c>
      <c r="P122" s="8">
        <v>96</v>
      </c>
      <c r="Q122" s="9">
        <v>0.7384615384615385</v>
      </c>
      <c r="R122" s="8">
        <v>100</v>
      </c>
      <c r="S122" s="9">
        <v>0.76923076923076927</v>
      </c>
      <c r="T122" s="8">
        <v>8</v>
      </c>
      <c r="U122" s="9">
        <v>8.6956521739130432E-2</v>
      </c>
      <c r="V122" s="8">
        <v>102</v>
      </c>
      <c r="W122" s="9">
        <v>7.4452554744525543E-2</v>
      </c>
    </row>
    <row r="123" spans="1:23" x14ac:dyDescent="0.2">
      <c r="A123" s="12" t="s">
        <v>122</v>
      </c>
      <c r="B123" s="30">
        <v>164</v>
      </c>
      <c r="C123" s="13">
        <v>122</v>
      </c>
      <c r="D123" s="14">
        <v>0.74390243902439024</v>
      </c>
      <c r="E123" s="13">
        <v>122</v>
      </c>
      <c r="F123" s="15">
        <v>0.74390243902439024</v>
      </c>
      <c r="G123" s="16">
        <v>105</v>
      </c>
      <c r="H123" s="14">
        <v>0.6402439024390244</v>
      </c>
      <c r="I123" s="13">
        <v>122</v>
      </c>
      <c r="J123" s="14">
        <v>0.74390243902439024</v>
      </c>
      <c r="K123" s="13">
        <v>122</v>
      </c>
      <c r="L123" s="14">
        <v>0.74390243902439024</v>
      </c>
      <c r="M123" s="13">
        <v>104</v>
      </c>
      <c r="N123" s="14">
        <v>0.84552845528455289</v>
      </c>
      <c r="O123" s="30">
        <v>163</v>
      </c>
      <c r="P123" s="13">
        <v>150</v>
      </c>
      <c r="Q123" s="14">
        <v>0.92024539877300615</v>
      </c>
      <c r="R123" s="13">
        <v>150</v>
      </c>
      <c r="S123" s="14">
        <v>0.92024539877300615</v>
      </c>
      <c r="T123" s="13">
        <v>44</v>
      </c>
      <c r="U123" s="14">
        <v>0.88</v>
      </c>
      <c r="V123" s="13">
        <v>367</v>
      </c>
      <c r="W123" s="14">
        <v>0.55521936459909227</v>
      </c>
    </row>
    <row r="124" spans="1:23" x14ac:dyDescent="0.2">
      <c r="A124" s="7" t="s">
        <v>123</v>
      </c>
      <c r="B124" s="29">
        <v>407</v>
      </c>
      <c r="C124" s="8">
        <v>287</v>
      </c>
      <c r="D124" s="9">
        <v>0.70515970515970516</v>
      </c>
      <c r="E124" s="8">
        <v>290</v>
      </c>
      <c r="F124" s="10">
        <v>0.71253071253071254</v>
      </c>
      <c r="G124" s="11">
        <v>246</v>
      </c>
      <c r="H124" s="9">
        <v>0.60442260442260443</v>
      </c>
      <c r="I124" s="8">
        <v>286</v>
      </c>
      <c r="J124" s="9">
        <v>0.70270270270270274</v>
      </c>
      <c r="K124" s="8">
        <v>287</v>
      </c>
      <c r="L124" s="9">
        <v>0.70515970515970516</v>
      </c>
      <c r="M124" s="8">
        <v>212</v>
      </c>
      <c r="N124" s="9">
        <v>0.69451269451269448</v>
      </c>
      <c r="O124" s="29">
        <v>404</v>
      </c>
      <c r="P124" s="8">
        <v>329</v>
      </c>
      <c r="Q124" s="9">
        <v>0.8143564356435643</v>
      </c>
      <c r="R124" s="8">
        <v>326</v>
      </c>
      <c r="S124" s="9">
        <v>0.80693069306930698</v>
      </c>
      <c r="T124" s="8">
        <v>67</v>
      </c>
      <c r="U124" s="9">
        <v>0.4589041095890411</v>
      </c>
      <c r="V124" s="8">
        <v>743</v>
      </c>
      <c r="W124" s="9">
        <v>0.44094955489614246</v>
      </c>
    </row>
    <row r="125" spans="1:23" x14ac:dyDescent="0.2">
      <c r="A125" s="12" t="s">
        <v>124</v>
      </c>
      <c r="B125" s="30">
        <v>433</v>
      </c>
      <c r="C125" s="13">
        <v>302</v>
      </c>
      <c r="D125" s="14">
        <v>0.69745958429561206</v>
      </c>
      <c r="E125" s="13">
        <v>296</v>
      </c>
      <c r="F125" s="15">
        <v>0.68360277136258663</v>
      </c>
      <c r="G125" s="16">
        <v>253</v>
      </c>
      <c r="H125" s="14">
        <v>0.58429561200923785</v>
      </c>
      <c r="I125" s="13">
        <v>296</v>
      </c>
      <c r="J125" s="14">
        <v>0.68360277136258663</v>
      </c>
      <c r="K125" s="13">
        <v>296</v>
      </c>
      <c r="L125" s="14">
        <v>0.68360277136258663</v>
      </c>
      <c r="M125" s="13">
        <v>262</v>
      </c>
      <c r="N125" s="14">
        <v>0.806774441878368</v>
      </c>
      <c r="O125" s="30">
        <v>435</v>
      </c>
      <c r="P125" s="13">
        <v>318</v>
      </c>
      <c r="Q125" s="14">
        <v>0.73103448275862071</v>
      </c>
      <c r="R125" s="13">
        <v>321</v>
      </c>
      <c r="S125" s="14">
        <v>0.73793103448275865</v>
      </c>
      <c r="T125" s="13">
        <v>94</v>
      </c>
      <c r="U125" s="14">
        <v>0.35338345864661652</v>
      </c>
      <c r="V125" s="13">
        <v>481</v>
      </c>
      <c r="W125" s="14">
        <v>0.1166060606060606</v>
      </c>
    </row>
    <row r="126" spans="1:23" x14ac:dyDescent="0.2">
      <c r="A126" s="7" t="s">
        <v>125</v>
      </c>
      <c r="B126" s="29">
        <v>249</v>
      </c>
      <c r="C126" s="8">
        <v>192</v>
      </c>
      <c r="D126" s="9">
        <v>0.77108433734939763</v>
      </c>
      <c r="E126" s="8">
        <v>192</v>
      </c>
      <c r="F126" s="10">
        <v>0.77108433734939763</v>
      </c>
      <c r="G126" s="11">
        <v>154</v>
      </c>
      <c r="H126" s="9">
        <v>0.61847389558232935</v>
      </c>
      <c r="I126" s="8">
        <v>192</v>
      </c>
      <c r="J126" s="9">
        <v>0.77108433734939763</v>
      </c>
      <c r="K126" s="8">
        <v>192</v>
      </c>
      <c r="L126" s="9">
        <v>0.77108433734939763</v>
      </c>
      <c r="M126" s="8">
        <v>159</v>
      </c>
      <c r="N126" s="9">
        <v>0.85140562248995988</v>
      </c>
      <c r="O126" s="29">
        <v>251</v>
      </c>
      <c r="P126" s="8">
        <v>207</v>
      </c>
      <c r="Q126" s="9">
        <v>0.82470119521912355</v>
      </c>
      <c r="R126" s="8">
        <v>212</v>
      </c>
      <c r="S126" s="9">
        <v>0.84462151394422313</v>
      </c>
      <c r="T126" s="8">
        <v>45</v>
      </c>
      <c r="U126" s="9">
        <v>0.40540540540540543</v>
      </c>
      <c r="V126" s="8">
        <v>134</v>
      </c>
      <c r="W126" s="9">
        <v>6.9466044582685335E-2</v>
      </c>
    </row>
    <row r="127" spans="1:23" x14ac:dyDescent="0.2">
      <c r="A127" s="12" t="s">
        <v>126</v>
      </c>
      <c r="B127" s="30">
        <v>159</v>
      </c>
      <c r="C127" s="13">
        <v>68</v>
      </c>
      <c r="D127" s="14">
        <v>0.42767295597484278</v>
      </c>
      <c r="E127" s="13">
        <v>68</v>
      </c>
      <c r="F127" s="15">
        <v>0.42767295597484278</v>
      </c>
      <c r="G127" s="16">
        <v>55</v>
      </c>
      <c r="H127" s="14">
        <v>0.34591194968553457</v>
      </c>
      <c r="I127" s="13">
        <v>68</v>
      </c>
      <c r="J127" s="14">
        <v>0.42767295597484278</v>
      </c>
      <c r="K127" s="13">
        <v>68</v>
      </c>
      <c r="L127" s="14">
        <v>0.42767295597484278</v>
      </c>
      <c r="M127" s="13">
        <v>55</v>
      </c>
      <c r="N127" s="14">
        <v>0.46121593291404611</v>
      </c>
      <c r="O127" s="30">
        <v>158</v>
      </c>
      <c r="P127" s="13">
        <v>75</v>
      </c>
      <c r="Q127" s="14">
        <v>0.47468354430379744</v>
      </c>
      <c r="R127" s="13">
        <v>74</v>
      </c>
      <c r="S127" s="14">
        <v>0.46835443037974683</v>
      </c>
      <c r="T127" s="13">
        <v>16</v>
      </c>
      <c r="U127" s="14">
        <v>0.36363636363636365</v>
      </c>
      <c r="V127" s="13">
        <v>178</v>
      </c>
      <c r="W127" s="14">
        <v>0.34296724470134876</v>
      </c>
    </row>
    <row r="128" spans="1:23" x14ac:dyDescent="0.2">
      <c r="A128" s="7" t="s">
        <v>127</v>
      </c>
      <c r="B128" s="29">
        <v>218</v>
      </c>
      <c r="C128" s="8">
        <v>120</v>
      </c>
      <c r="D128" s="9">
        <v>0.55045871559633031</v>
      </c>
      <c r="E128" s="8">
        <v>119</v>
      </c>
      <c r="F128" s="10">
        <v>0.54587155963302747</v>
      </c>
      <c r="G128" s="11">
        <v>93</v>
      </c>
      <c r="H128" s="9">
        <v>0.42660550458715596</v>
      </c>
      <c r="I128" s="8">
        <v>119</v>
      </c>
      <c r="J128" s="9">
        <v>0.54587155963302747</v>
      </c>
      <c r="K128" s="8">
        <v>119</v>
      </c>
      <c r="L128" s="9">
        <v>0.54587155963302747</v>
      </c>
      <c r="M128" s="8">
        <v>95</v>
      </c>
      <c r="N128" s="9">
        <v>0.58103975535168195</v>
      </c>
      <c r="O128" s="29">
        <v>220</v>
      </c>
      <c r="P128" s="8">
        <v>121</v>
      </c>
      <c r="Q128" s="9">
        <v>0.55000000000000004</v>
      </c>
      <c r="R128" s="8">
        <v>123</v>
      </c>
      <c r="S128" s="9">
        <v>0.55909090909090908</v>
      </c>
      <c r="T128" s="8">
        <v>53</v>
      </c>
      <c r="U128" s="9">
        <v>0.38405797101449274</v>
      </c>
      <c r="V128" s="8">
        <v>189</v>
      </c>
      <c r="W128" s="9">
        <v>9.351806036615537E-2</v>
      </c>
    </row>
    <row r="129" spans="1:23" x14ac:dyDescent="0.2">
      <c r="A129" s="12" t="s">
        <v>128</v>
      </c>
      <c r="B129" s="30">
        <v>907</v>
      </c>
      <c r="C129" s="13">
        <v>489</v>
      </c>
      <c r="D129" s="14">
        <v>0.53914002205071665</v>
      </c>
      <c r="E129" s="13">
        <v>493</v>
      </c>
      <c r="F129" s="15">
        <v>0.54355016538037482</v>
      </c>
      <c r="G129" s="16">
        <v>538</v>
      </c>
      <c r="H129" s="14">
        <v>0.59316427783902981</v>
      </c>
      <c r="I129" s="13">
        <v>494</v>
      </c>
      <c r="J129" s="14">
        <v>0.54465270121278941</v>
      </c>
      <c r="K129" s="13">
        <v>494</v>
      </c>
      <c r="L129" s="14">
        <v>0.54465270121278941</v>
      </c>
      <c r="M129" s="13">
        <v>385</v>
      </c>
      <c r="N129" s="14">
        <v>0.56596839397280407</v>
      </c>
      <c r="O129" s="30">
        <v>899</v>
      </c>
      <c r="P129" s="13">
        <v>609</v>
      </c>
      <c r="Q129" s="14">
        <v>0.67741935483870963</v>
      </c>
      <c r="R129" s="13">
        <v>631</v>
      </c>
      <c r="S129" s="14">
        <v>0.70189098998887656</v>
      </c>
      <c r="T129" s="13">
        <v>84</v>
      </c>
      <c r="U129" s="14">
        <v>0.19178082191780821</v>
      </c>
      <c r="V129" s="13">
        <v>850</v>
      </c>
      <c r="W129" s="14">
        <v>0.15622128285241685</v>
      </c>
    </row>
    <row r="130" spans="1:23" x14ac:dyDescent="0.2">
      <c r="A130" s="7" t="s">
        <v>129</v>
      </c>
      <c r="B130" s="29">
        <v>123</v>
      </c>
      <c r="C130" s="8">
        <v>67</v>
      </c>
      <c r="D130" s="9">
        <v>0.54471544715447151</v>
      </c>
      <c r="E130" s="8">
        <v>67</v>
      </c>
      <c r="F130" s="10">
        <v>0.54471544715447151</v>
      </c>
      <c r="G130" s="11">
        <v>52</v>
      </c>
      <c r="H130" s="9">
        <v>0.42276422764227645</v>
      </c>
      <c r="I130" s="8">
        <v>67</v>
      </c>
      <c r="J130" s="9">
        <v>0.54471544715447151</v>
      </c>
      <c r="K130" s="8">
        <v>67</v>
      </c>
      <c r="L130" s="9">
        <v>0.54471544715447151</v>
      </c>
      <c r="M130" s="8">
        <v>67</v>
      </c>
      <c r="N130" s="9">
        <v>0.72628726287262868</v>
      </c>
      <c r="O130" s="29">
        <v>123</v>
      </c>
      <c r="P130" s="8">
        <v>64</v>
      </c>
      <c r="Q130" s="9">
        <v>0.52032520325203258</v>
      </c>
      <c r="R130" s="8">
        <v>65</v>
      </c>
      <c r="S130" s="9">
        <v>0.52845528455284552</v>
      </c>
      <c r="T130" s="8">
        <v>21</v>
      </c>
      <c r="U130" s="9">
        <v>0.30882352941176472</v>
      </c>
      <c r="V130" s="8">
        <v>46</v>
      </c>
      <c r="W130" s="9">
        <v>4.4103547459252157E-2</v>
      </c>
    </row>
    <row r="131" spans="1:23" x14ac:dyDescent="0.2">
      <c r="A131" s="12" t="s">
        <v>130</v>
      </c>
      <c r="B131" s="30">
        <v>219</v>
      </c>
      <c r="C131" s="13">
        <v>220</v>
      </c>
      <c r="D131" s="14">
        <v>1.004566210045662</v>
      </c>
      <c r="E131" s="13">
        <v>220</v>
      </c>
      <c r="F131" s="15">
        <v>1.004566210045662</v>
      </c>
      <c r="G131" s="16">
        <v>137</v>
      </c>
      <c r="H131" s="14">
        <v>0.62557077625570778</v>
      </c>
      <c r="I131" s="13">
        <v>220</v>
      </c>
      <c r="J131" s="14">
        <v>1.004566210045662</v>
      </c>
      <c r="K131" s="13">
        <v>220</v>
      </c>
      <c r="L131" s="14">
        <v>1.004566210045662</v>
      </c>
      <c r="M131" s="13">
        <v>122</v>
      </c>
      <c r="N131" s="14">
        <v>0.74277016742770163</v>
      </c>
      <c r="O131" s="30">
        <v>219</v>
      </c>
      <c r="P131" s="13">
        <v>221</v>
      </c>
      <c r="Q131" s="14">
        <v>1.0091324200913243</v>
      </c>
      <c r="R131" s="13">
        <v>221</v>
      </c>
      <c r="S131" s="14">
        <v>1.0091324200913243</v>
      </c>
      <c r="T131" s="13">
        <v>63</v>
      </c>
      <c r="U131" s="14">
        <v>0.69230769230769229</v>
      </c>
      <c r="V131" s="13">
        <v>136</v>
      </c>
      <c r="W131" s="14">
        <v>9.2140921409214094E-2</v>
      </c>
    </row>
    <row r="132" spans="1:23" ht="13.5" thickBot="1" x14ac:dyDescent="0.25">
      <c r="A132" s="2" t="s">
        <v>142</v>
      </c>
      <c r="B132" s="28">
        <v>48020</v>
      </c>
      <c r="C132" s="3">
        <v>42300</v>
      </c>
      <c r="D132" s="4">
        <v>0.88088296543107036</v>
      </c>
      <c r="E132" s="3">
        <v>42425</v>
      </c>
      <c r="F132" s="5">
        <v>0.88348604748021653</v>
      </c>
      <c r="G132" s="6">
        <v>46874</v>
      </c>
      <c r="H132" s="4">
        <v>0.97613494377342769</v>
      </c>
      <c r="I132" s="3">
        <v>42259</v>
      </c>
      <c r="J132" s="4">
        <v>0.88002915451895047</v>
      </c>
      <c r="K132" s="3">
        <v>42436</v>
      </c>
      <c r="L132" s="4">
        <v>0.88371511870054142</v>
      </c>
      <c r="M132" s="3">
        <v>29114</v>
      </c>
      <c r="N132" s="4">
        <v>0.80838539497431627</v>
      </c>
      <c r="O132" s="28">
        <v>48321</v>
      </c>
      <c r="P132" s="3">
        <v>47089</v>
      </c>
      <c r="Q132" s="4">
        <v>0.97450383891061854</v>
      </c>
      <c r="R132" s="3">
        <v>46820</v>
      </c>
      <c r="S132" s="4">
        <v>0.96893690114029096</v>
      </c>
      <c r="T132" s="3">
        <v>27294</v>
      </c>
      <c r="U132" s="4">
        <v>0.55886809451656494</v>
      </c>
      <c r="V132" s="3">
        <v>90699</v>
      </c>
      <c r="W132" s="4">
        <v>9.2163945920404833E-2</v>
      </c>
    </row>
    <row r="133" spans="1:23" x14ac:dyDescent="0.2">
      <c r="A133" s="7" t="s">
        <v>140</v>
      </c>
      <c r="B133" s="29">
        <v>28948</v>
      </c>
      <c r="C133" s="8">
        <v>28911</v>
      </c>
      <c r="D133" s="9">
        <v>0.99872184606881309</v>
      </c>
      <c r="E133" s="8">
        <v>28961</v>
      </c>
      <c r="F133" s="10">
        <v>1.0004490811109576</v>
      </c>
      <c r="G133" s="11">
        <v>35370</v>
      </c>
      <c r="H133" s="9">
        <v>1.2218460688130441</v>
      </c>
      <c r="I133" s="8">
        <v>29015</v>
      </c>
      <c r="J133" s="9">
        <v>1.0023144949564737</v>
      </c>
      <c r="K133" s="8">
        <v>28962</v>
      </c>
      <c r="L133" s="9">
        <v>1.0004836258118004</v>
      </c>
      <c r="M133" s="8">
        <v>18417</v>
      </c>
      <c r="N133" s="9">
        <v>0.84827967389802406</v>
      </c>
      <c r="O133" s="29">
        <v>29096</v>
      </c>
      <c r="P133" s="8">
        <v>32790</v>
      </c>
      <c r="Q133" s="9">
        <v>1.1269590321693703</v>
      </c>
      <c r="R133" s="8">
        <v>32873</v>
      </c>
      <c r="S133" s="9">
        <v>1.1298116579598569</v>
      </c>
      <c r="T133" s="8">
        <v>20473</v>
      </c>
      <c r="U133" s="9">
        <v>0.63705386314839596</v>
      </c>
      <c r="V133" s="8">
        <v>67256</v>
      </c>
      <c r="W133" s="9">
        <v>0.10366566067283416</v>
      </c>
    </row>
    <row r="134" spans="1:23" x14ac:dyDescent="0.2">
      <c r="A134" s="12" t="s">
        <v>131</v>
      </c>
      <c r="B134" s="30">
        <v>904</v>
      </c>
      <c r="C134" s="13">
        <v>558</v>
      </c>
      <c r="D134" s="14">
        <v>0.61725663716814161</v>
      </c>
      <c r="E134" s="13">
        <v>559</v>
      </c>
      <c r="F134" s="15">
        <v>0.61836283185840712</v>
      </c>
      <c r="G134" s="16">
        <v>347</v>
      </c>
      <c r="H134" s="14">
        <v>0.38384955752212391</v>
      </c>
      <c r="I134" s="13">
        <v>559</v>
      </c>
      <c r="J134" s="14">
        <v>0.61836283185840712</v>
      </c>
      <c r="K134" s="13">
        <v>559</v>
      </c>
      <c r="L134" s="14">
        <v>0.61836283185840712</v>
      </c>
      <c r="M134" s="13">
        <v>514</v>
      </c>
      <c r="N134" s="14">
        <v>0.75811209439528027</v>
      </c>
      <c r="O134" s="30">
        <v>903</v>
      </c>
      <c r="P134" s="13">
        <v>630</v>
      </c>
      <c r="Q134" s="14">
        <v>0.69767441860465118</v>
      </c>
      <c r="R134" s="13">
        <v>625</v>
      </c>
      <c r="S134" s="14">
        <v>0.69213732004429673</v>
      </c>
      <c r="T134" s="13">
        <v>112</v>
      </c>
      <c r="U134" s="14">
        <v>0.23430962343096234</v>
      </c>
      <c r="V134" s="13">
        <v>920</v>
      </c>
      <c r="W134" s="14">
        <v>0.12847367686077363</v>
      </c>
    </row>
    <row r="135" spans="1:23" x14ac:dyDescent="0.2">
      <c r="A135" s="7" t="s">
        <v>132</v>
      </c>
      <c r="B135" s="29">
        <v>6957</v>
      </c>
      <c r="C135" s="8">
        <v>5285</v>
      </c>
      <c r="D135" s="9">
        <v>0.75966652292654879</v>
      </c>
      <c r="E135" s="8">
        <v>5289</v>
      </c>
      <c r="F135" s="10">
        <v>0.76024148339801634</v>
      </c>
      <c r="G135" s="11">
        <v>4760</v>
      </c>
      <c r="H135" s="9">
        <v>0.68420296104642808</v>
      </c>
      <c r="I135" s="8">
        <v>5171</v>
      </c>
      <c r="J135" s="9">
        <v>0.74328014948972254</v>
      </c>
      <c r="K135" s="8">
        <v>5273</v>
      </c>
      <c r="L135" s="9">
        <v>0.75794164151214605</v>
      </c>
      <c r="M135" s="8">
        <v>4113</v>
      </c>
      <c r="N135" s="9">
        <v>0.78827080638206126</v>
      </c>
      <c r="O135" s="29">
        <v>7012</v>
      </c>
      <c r="P135" s="8">
        <v>5661</v>
      </c>
      <c r="Q135" s="9">
        <v>0.80733029092983455</v>
      </c>
      <c r="R135" s="8">
        <v>5732</v>
      </c>
      <c r="S135" s="9">
        <v>0.81745579007415858</v>
      </c>
      <c r="T135" s="8">
        <v>2719</v>
      </c>
      <c r="U135" s="9">
        <v>0.43220473692576694</v>
      </c>
      <c r="V135" s="8">
        <v>6803</v>
      </c>
      <c r="W135" s="9">
        <v>5.7400563627465873E-2</v>
      </c>
    </row>
    <row r="136" spans="1:23" x14ac:dyDescent="0.2">
      <c r="A136" s="12" t="s">
        <v>133</v>
      </c>
      <c r="B136" s="30">
        <v>1115</v>
      </c>
      <c r="C136" s="13">
        <v>873</v>
      </c>
      <c r="D136" s="14">
        <v>0.78295964125560535</v>
      </c>
      <c r="E136" s="13">
        <v>875</v>
      </c>
      <c r="F136" s="15">
        <v>0.7847533632286996</v>
      </c>
      <c r="G136" s="16">
        <v>769</v>
      </c>
      <c r="H136" s="14">
        <v>0.68968609865470853</v>
      </c>
      <c r="I136" s="13">
        <v>873</v>
      </c>
      <c r="J136" s="14">
        <v>0.78295964125560535</v>
      </c>
      <c r="K136" s="13">
        <v>875</v>
      </c>
      <c r="L136" s="14">
        <v>0.7847533632286996</v>
      </c>
      <c r="M136" s="13">
        <v>793</v>
      </c>
      <c r="N136" s="14">
        <v>0.94828101644245144</v>
      </c>
      <c r="O136" s="30">
        <v>1125</v>
      </c>
      <c r="P136" s="13">
        <v>931</v>
      </c>
      <c r="Q136" s="14">
        <v>0.8275555555555556</v>
      </c>
      <c r="R136" s="13">
        <v>914</v>
      </c>
      <c r="S136" s="14">
        <v>0.81244444444444441</v>
      </c>
      <c r="T136" s="13">
        <v>432</v>
      </c>
      <c r="U136" s="14">
        <v>0.44353182751540043</v>
      </c>
      <c r="V136" s="13">
        <v>1641</v>
      </c>
      <c r="W136" s="14">
        <v>8.1077075098814233E-2</v>
      </c>
    </row>
    <row r="137" spans="1:23" x14ac:dyDescent="0.2">
      <c r="A137" s="7" t="s">
        <v>134</v>
      </c>
      <c r="B137" s="29">
        <v>890</v>
      </c>
      <c r="C137" s="8">
        <v>617</v>
      </c>
      <c r="D137" s="9">
        <v>0.69325842696629214</v>
      </c>
      <c r="E137" s="8">
        <v>617</v>
      </c>
      <c r="F137" s="10">
        <v>0.69325842696629214</v>
      </c>
      <c r="G137" s="11">
        <v>330</v>
      </c>
      <c r="H137" s="9">
        <v>0.3707865168539326</v>
      </c>
      <c r="I137" s="8">
        <v>613</v>
      </c>
      <c r="J137" s="9">
        <v>0.68876404494382026</v>
      </c>
      <c r="K137" s="8">
        <v>613</v>
      </c>
      <c r="L137" s="9">
        <v>0.68876404494382026</v>
      </c>
      <c r="M137" s="8">
        <v>530</v>
      </c>
      <c r="N137" s="9">
        <v>0.79400749063670417</v>
      </c>
      <c r="O137" s="29">
        <v>902</v>
      </c>
      <c r="P137" s="8">
        <v>692</v>
      </c>
      <c r="Q137" s="9">
        <v>0.76718403547671843</v>
      </c>
      <c r="R137" s="8">
        <v>697</v>
      </c>
      <c r="S137" s="9">
        <v>0.77272727272727271</v>
      </c>
      <c r="T137" s="8">
        <v>292</v>
      </c>
      <c r="U137" s="9">
        <v>0.4165477888730385</v>
      </c>
      <c r="V137" s="8">
        <v>1490</v>
      </c>
      <c r="W137" s="9">
        <v>0.11545912437039907</v>
      </c>
    </row>
    <row r="138" spans="1:23" x14ac:dyDescent="0.2">
      <c r="A138" s="12" t="s">
        <v>135</v>
      </c>
      <c r="B138" s="30">
        <v>2780</v>
      </c>
      <c r="C138" s="13">
        <v>1655</v>
      </c>
      <c r="D138" s="14">
        <v>0.59532374100719421</v>
      </c>
      <c r="E138" s="13">
        <v>1656</v>
      </c>
      <c r="F138" s="15">
        <v>0.59568345323741012</v>
      </c>
      <c r="G138" s="16">
        <v>2275</v>
      </c>
      <c r="H138" s="14">
        <v>0.81834532374100721</v>
      </c>
      <c r="I138" s="13">
        <v>1611</v>
      </c>
      <c r="J138" s="14">
        <v>0.57949640287769788</v>
      </c>
      <c r="K138" s="13">
        <v>1653</v>
      </c>
      <c r="L138" s="14">
        <v>0.5946043165467626</v>
      </c>
      <c r="M138" s="13">
        <v>1420</v>
      </c>
      <c r="N138" s="14">
        <v>0.68105515587529974</v>
      </c>
      <c r="O138" s="30">
        <v>2816</v>
      </c>
      <c r="P138" s="13">
        <v>1694</v>
      </c>
      <c r="Q138" s="14">
        <v>0.6015625</v>
      </c>
      <c r="R138" s="13">
        <v>1640</v>
      </c>
      <c r="S138" s="14">
        <v>0.58238636363636365</v>
      </c>
      <c r="T138" s="13">
        <v>849</v>
      </c>
      <c r="U138" s="14">
        <v>0.375</v>
      </c>
      <c r="V138" s="13">
        <v>7869</v>
      </c>
      <c r="W138" s="14">
        <v>0.13709059233449478</v>
      </c>
    </row>
    <row r="139" spans="1:23" x14ac:dyDescent="0.2">
      <c r="A139" s="7" t="s">
        <v>136</v>
      </c>
      <c r="B139" s="29">
        <v>859</v>
      </c>
      <c r="C139" s="8">
        <v>499</v>
      </c>
      <c r="D139" s="9">
        <v>0.58090803259604196</v>
      </c>
      <c r="E139" s="8">
        <v>486</v>
      </c>
      <c r="F139" s="10">
        <v>0.56577415599534342</v>
      </c>
      <c r="G139" s="11">
        <v>271</v>
      </c>
      <c r="H139" s="9">
        <v>0.31548311990686845</v>
      </c>
      <c r="I139" s="8">
        <v>485</v>
      </c>
      <c r="J139" s="9">
        <v>0.56461001164144353</v>
      </c>
      <c r="K139" s="8">
        <v>506</v>
      </c>
      <c r="L139" s="9">
        <v>0.58905704307334106</v>
      </c>
      <c r="M139" s="8">
        <v>417</v>
      </c>
      <c r="N139" s="9">
        <v>0.64726426076833532</v>
      </c>
      <c r="O139" s="29">
        <v>862</v>
      </c>
      <c r="P139" s="8">
        <v>545</v>
      </c>
      <c r="Q139" s="9">
        <v>0.63225058004640367</v>
      </c>
      <c r="R139" s="8">
        <v>545</v>
      </c>
      <c r="S139" s="9">
        <v>0.63225058004640367</v>
      </c>
      <c r="T139" s="8">
        <v>213</v>
      </c>
      <c r="U139" s="9">
        <v>0.48081264108352145</v>
      </c>
      <c r="V139" s="8">
        <v>473</v>
      </c>
      <c r="W139" s="9">
        <v>5.8136676499508357E-2</v>
      </c>
    </row>
    <row r="140" spans="1:23" x14ac:dyDescent="0.2">
      <c r="A140" s="12" t="s">
        <v>137</v>
      </c>
      <c r="B140" s="30">
        <v>4081</v>
      </c>
      <c r="C140" s="13">
        <v>3136</v>
      </c>
      <c r="D140" s="14">
        <v>0.76843910806174953</v>
      </c>
      <c r="E140" s="13">
        <v>3217</v>
      </c>
      <c r="F140" s="15">
        <v>0.78828718451359958</v>
      </c>
      <c r="G140" s="16">
        <v>2183</v>
      </c>
      <c r="H140" s="14">
        <v>0.53491791227640284</v>
      </c>
      <c r="I140" s="13">
        <v>3154</v>
      </c>
      <c r="J140" s="14">
        <v>0.77284979171771628</v>
      </c>
      <c r="K140" s="13">
        <v>3218</v>
      </c>
      <c r="L140" s="14">
        <v>0.78853222249448662</v>
      </c>
      <c r="M140" s="13">
        <v>2300</v>
      </c>
      <c r="N140" s="14">
        <v>0.75144980805358164</v>
      </c>
      <c r="O140" s="30">
        <v>4107</v>
      </c>
      <c r="P140" s="13">
        <v>3291</v>
      </c>
      <c r="Q140" s="14">
        <v>0.80131482834185541</v>
      </c>
      <c r="R140" s="13">
        <v>2920</v>
      </c>
      <c r="S140" s="14">
        <v>0.71098125152179203</v>
      </c>
      <c r="T140" s="13">
        <v>1938</v>
      </c>
      <c r="U140" s="14">
        <v>0.4569676962980429</v>
      </c>
      <c r="V140" s="13">
        <v>2756</v>
      </c>
      <c r="W140" s="14">
        <v>3.2244100476173765E-2</v>
      </c>
    </row>
    <row r="141" spans="1:23" x14ac:dyDescent="0.2">
      <c r="A141" s="7" t="s">
        <v>138</v>
      </c>
      <c r="B141" s="29">
        <v>987</v>
      </c>
      <c r="C141" s="8">
        <v>377</v>
      </c>
      <c r="D141" s="9">
        <v>0.38196555217831812</v>
      </c>
      <c r="E141" s="8">
        <v>375</v>
      </c>
      <c r="F141" s="10">
        <v>0.37993920972644379</v>
      </c>
      <c r="G141" s="11">
        <v>350</v>
      </c>
      <c r="H141" s="9">
        <v>0.3546099290780142</v>
      </c>
      <c r="I141" s="8">
        <v>378</v>
      </c>
      <c r="J141" s="9">
        <v>0.38297872340425532</v>
      </c>
      <c r="K141" s="8">
        <v>378</v>
      </c>
      <c r="L141" s="9">
        <v>0.38297872340425532</v>
      </c>
      <c r="M141" s="8">
        <v>290</v>
      </c>
      <c r="N141" s="9">
        <v>0.39175954069571089</v>
      </c>
      <c r="O141" s="29">
        <v>991</v>
      </c>
      <c r="P141" s="8">
        <v>410</v>
      </c>
      <c r="Q141" s="9">
        <v>0.41372351160443999</v>
      </c>
      <c r="R141" s="8">
        <v>421</v>
      </c>
      <c r="S141" s="9">
        <v>0.42482341069626639</v>
      </c>
      <c r="T141" s="8">
        <v>142</v>
      </c>
      <c r="U141" s="9">
        <v>0.16608187134502925</v>
      </c>
      <c r="V141" s="8">
        <v>385</v>
      </c>
      <c r="W141" s="9">
        <v>2.5076532273822706E-2</v>
      </c>
    </row>
    <row r="142" spans="1:23" ht="13.5" thickBot="1" x14ac:dyDescent="0.25">
      <c r="A142" s="23" t="s">
        <v>139</v>
      </c>
      <c r="B142" s="31">
        <v>499</v>
      </c>
      <c r="C142" s="24">
        <v>389</v>
      </c>
      <c r="D142" s="25">
        <v>0.77955911823647295</v>
      </c>
      <c r="E142" s="24">
        <v>390</v>
      </c>
      <c r="F142" s="26">
        <v>0.78156312625250501</v>
      </c>
      <c r="G142" s="27">
        <v>219</v>
      </c>
      <c r="H142" s="25">
        <v>0.43887775551102204</v>
      </c>
      <c r="I142" s="24">
        <v>400</v>
      </c>
      <c r="J142" s="25">
        <v>0.80160320641282568</v>
      </c>
      <c r="K142" s="24">
        <v>399</v>
      </c>
      <c r="L142" s="25">
        <v>0.79959919839679361</v>
      </c>
      <c r="M142" s="24">
        <v>320</v>
      </c>
      <c r="N142" s="25">
        <v>0.85504342017368073</v>
      </c>
      <c r="O142" s="31">
        <v>507</v>
      </c>
      <c r="P142" s="24">
        <v>445</v>
      </c>
      <c r="Q142" s="25">
        <v>0.87771203155818545</v>
      </c>
      <c r="R142" s="24">
        <v>453</v>
      </c>
      <c r="S142" s="25">
        <v>0.89349112426035504</v>
      </c>
      <c r="T142" s="24">
        <v>124</v>
      </c>
      <c r="U142" s="25">
        <v>0.27312775330396477</v>
      </c>
      <c r="V142" s="24">
        <v>1106</v>
      </c>
      <c r="W142" s="25">
        <v>0.10906222266048714</v>
      </c>
    </row>
    <row r="143" spans="1:23" x14ac:dyDescent="0.2">
      <c r="A143" s="150" t="s">
        <v>157</v>
      </c>
      <c r="B143" s="150"/>
      <c r="C143" s="150"/>
      <c r="D143" s="150"/>
      <c r="E143" s="150"/>
      <c r="F143" s="150"/>
      <c r="G143" s="150"/>
      <c r="H143" s="150"/>
      <c r="I143" s="150"/>
      <c r="J143" s="21"/>
      <c r="K143" s="1"/>
      <c r="L143" s="21"/>
      <c r="M143" s="1"/>
      <c r="N143" s="21"/>
      <c r="O143" s="21"/>
      <c r="P143" s="1"/>
      <c r="Q143" s="21"/>
      <c r="R143" s="1"/>
      <c r="S143" s="21"/>
      <c r="T143" s="1"/>
      <c r="U143" s="22"/>
      <c r="V143" s="1"/>
      <c r="W143" s="22"/>
    </row>
    <row r="144" spans="1:23" ht="12.75" customHeight="1" x14ac:dyDescent="0.2">
      <c r="A144" s="149" t="s">
        <v>151</v>
      </c>
      <c r="B144" s="149"/>
      <c r="C144" s="149"/>
      <c r="D144" s="149"/>
      <c r="E144" s="149"/>
      <c r="F144" s="149"/>
      <c r="G144" s="149"/>
      <c r="H144" s="149"/>
      <c r="I144" s="149"/>
      <c r="J144" s="149"/>
      <c r="K144" s="1"/>
      <c r="L144" s="22"/>
      <c r="M144" s="1"/>
      <c r="N144" s="22"/>
      <c r="O144" s="22"/>
      <c r="P144" s="1"/>
      <c r="Q144" s="22"/>
      <c r="R144" s="1"/>
      <c r="S144" s="22"/>
      <c r="T144" s="1"/>
      <c r="U144" s="22"/>
      <c r="V144" s="1"/>
    </row>
    <row r="145" spans="1:10" x14ac:dyDescent="0.2">
      <c r="A145" s="149" t="s">
        <v>154</v>
      </c>
      <c r="B145" s="149"/>
      <c r="C145" s="149"/>
      <c r="D145" s="149"/>
      <c r="E145" s="149"/>
      <c r="F145" s="149"/>
      <c r="G145" s="149"/>
      <c r="H145" s="149"/>
      <c r="I145" s="149"/>
      <c r="J145" s="149"/>
    </row>
    <row r="146" spans="1:10" x14ac:dyDescent="0.2"/>
    <row r="147" spans="1:10" x14ac:dyDescent="0.2">
      <c r="A147" s="36" t="s">
        <v>375</v>
      </c>
    </row>
    <row r="148" spans="1:10" x14ac:dyDescent="0.2"/>
  </sheetData>
  <mergeCells count="17">
    <mergeCell ref="V6:W6"/>
    <mergeCell ref="A6:A7"/>
    <mergeCell ref="B6:B7"/>
    <mergeCell ref="C6:D6"/>
    <mergeCell ref="E6:F6"/>
    <mergeCell ref="G6:H6"/>
    <mergeCell ref="I6:J6"/>
    <mergeCell ref="M6:N6"/>
    <mergeCell ref="K6:L6"/>
    <mergeCell ref="O6:O7"/>
    <mergeCell ref="P6:Q6"/>
    <mergeCell ref="A4:S4"/>
    <mergeCell ref="R6:S6"/>
    <mergeCell ref="A145:J145"/>
    <mergeCell ref="T6:U6"/>
    <mergeCell ref="A143:I143"/>
    <mergeCell ref="A144:J144"/>
  </mergeCells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48"/>
  <sheetViews>
    <sheetView workbookViewId="0"/>
  </sheetViews>
  <sheetFormatPr baseColWidth="10" defaultColWidth="0" defaultRowHeight="12.75" zeroHeight="1" x14ac:dyDescent="0.2"/>
  <cols>
    <col min="1" max="1" width="26.5703125" customWidth="1"/>
    <col min="2" max="2" width="10" customWidth="1"/>
    <col min="3" max="14" width="7.140625" customWidth="1"/>
    <col min="15" max="15" width="10" customWidth="1"/>
    <col min="16" max="23" width="7.140625" customWidth="1"/>
    <col min="24" max="24" width="3.28515625" customWidth="1"/>
    <col min="25" max="16384" width="11.42578125" hidden="1"/>
  </cols>
  <sheetData>
    <row r="1" spans="1:23" x14ac:dyDescent="0.2">
      <c r="A1" s="33" t="s">
        <v>159</v>
      </c>
    </row>
    <row r="2" spans="1:23" x14ac:dyDescent="0.2">
      <c r="A2" s="33" t="s">
        <v>160</v>
      </c>
    </row>
    <row r="3" spans="1:23" x14ac:dyDescent="0.2">
      <c r="A3" s="33" t="s">
        <v>161</v>
      </c>
    </row>
    <row r="4" spans="1:23" ht="32.25" customHeight="1" x14ac:dyDescent="0.2">
      <c r="A4" s="155" t="s">
        <v>376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</row>
    <row r="5" spans="1:23" x14ac:dyDescent="0.2"/>
    <row r="6" spans="1:23" ht="22.5" customHeight="1" x14ac:dyDescent="0.2">
      <c r="A6" s="157" t="s">
        <v>0</v>
      </c>
      <c r="B6" s="153" t="s">
        <v>149</v>
      </c>
      <c r="C6" s="159" t="s">
        <v>1</v>
      </c>
      <c r="D6" s="152"/>
      <c r="E6" s="151" t="s">
        <v>2</v>
      </c>
      <c r="F6" s="152"/>
      <c r="G6" s="151" t="s">
        <v>3</v>
      </c>
      <c r="H6" s="152"/>
      <c r="I6" s="151" t="s">
        <v>4</v>
      </c>
      <c r="J6" s="152"/>
      <c r="K6" s="151" t="s">
        <v>5</v>
      </c>
      <c r="L6" s="152"/>
      <c r="M6" s="151" t="s">
        <v>155</v>
      </c>
      <c r="N6" s="160"/>
      <c r="O6" s="153" t="s">
        <v>150</v>
      </c>
      <c r="P6" s="160" t="s">
        <v>6</v>
      </c>
      <c r="Q6" s="152"/>
      <c r="R6" s="151" t="s">
        <v>148</v>
      </c>
      <c r="S6" s="152"/>
      <c r="T6" s="151" t="s">
        <v>7</v>
      </c>
      <c r="U6" s="152"/>
      <c r="V6" s="151" t="s">
        <v>8</v>
      </c>
      <c r="W6" s="156"/>
    </row>
    <row r="7" spans="1:23" ht="40.5" customHeight="1" x14ac:dyDescent="0.2">
      <c r="A7" s="158"/>
      <c r="B7" s="154"/>
      <c r="C7" s="17" t="s">
        <v>9</v>
      </c>
      <c r="D7" s="18" t="s">
        <v>10</v>
      </c>
      <c r="E7" s="17" t="s">
        <v>9</v>
      </c>
      <c r="F7" s="19" t="s">
        <v>10</v>
      </c>
      <c r="G7" s="20" t="s">
        <v>11</v>
      </c>
      <c r="H7" s="18" t="s">
        <v>10</v>
      </c>
      <c r="I7" s="17" t="s">
        <v>9</v>
      </c>
      <c r="J7" s="18" t="s">
        <v>10</v>
      </c>
      <c r="K7" s="17" t="s">
        <v>9</v>
      </c>
      <c r="L7" s="18" t="s">
        <v>10</v>
      </c>
      <c r="M7" s="17" t="s">
        <v>156</v>
      </c>
      <c r="N7" s="19" t="s">
        <v>10</v>
      </c>
      <c r="O7" s="154"/>
      <c r="P7" s="17" t="s">
        <v>11</v>
      </c>
      <c r="Q7" s="18" t="s">
        <v>10</v>
      </c>
      <c r="R7" s="17" t="s">
        <v>11</v>
      </c>
      <c r="S7" s="18" t="s">
        <v>10</v>
      </c>
      <c r="T7" s="17" t="s">
        <v>12</v>
      </c>
      <c r="U7" s="18" t="s">
        <v>10</v>
      </c>
      <c r="V7" s="17" t="s">
        <v>12</v>
      </c>
      <c r="W7" s="18" t="s">
        <v>10</v>
      </c>
    </row>
    <row r="8" spans="1:23" ht="13.5" thickBot="1" x14ac:dyDescent="0.25">
      <c r="A8" s="2" t="s">
        <v>141</v>
      </c>
      <c r="B8" s="28">
        <v>103154</v>
      </c>
      <c r="C8" s="3">
        <v>80126</v>
      </c>
      <c r="D8" s="4">
        <v>0.77676095934234257</v>
      </c>
      <c r="E8" s="3">
        <v>80251</v>
      </c>
      <c r="F8" s="5">
        <v>0.77797273978711445</v>
      </c>
      <c r="G8" s="6">
        <v>78682</v>
      </c>
      <c r="H8" s="4">
        <v>0.76276247164433764</v>
      </c>
      <c r="I8" s="3">
        <v>79834</v>
      </c>
      <c r="J8" s="4">
        <v>0.77393024022335533</v>
      </c>
      <c r="K8" s="3">
        <v>80298</v>
      </c>
      <c r="L8" s="4">
        <v>0.77842836923434866</v>
      </c>
      <c r="M8" s="3">
        <v>74269</v>
      </c>
      <c r="N8" s="4">
        <v>0.71998177482211068</v>
      </c>
      <c r="O8" s="28">
        <v>103094</v>
      </c>
      <c r="P8" s="3">
        <v>83776</v>
      </c>
      <c r="Q8" s="4">
        <v>0.81261761111218889</v>
      </c>
      <c r="R8" s="3">
        <v>67796</v>
      </c>
      <c r="S8" s="4">
        <v>0.6576134401614061</v>
      </c>
      <c r="T8" s="3">
        <v>11295</v>
      </c>
      <c r="U8" s="4">
        <v>0.1409584425308873</v>
      </c>
      <c r="V8" s="3">
        <v>128255</v>
      </c>
      <c r="W8" s="4">
        <v>9.3348938192674882E-2</v>
      </c>
    </row>
    <row r="9" spans="1:23" ht="13.5" thickBot="1" x14ac:dyDescent="0.25">
      <c r="A9" s="2" t="s">
        <v>13</v>
      </c>
      <c r="B9" s="28">
        <v>2157</v>
      </c>
      <c r="C9" s="3">
        <v>1622</v>
      </c>
      <c r="D9" s="4">
        <v>0.75197032916087159</v>
      </c>
      <c r="E9" s="3">
        <v>1619</v>
      </c>
      <c r="F9" s="5">
        <v>0.75057950857672695</v>
      </c>
      <c r="G9" s="6">
        <v>1450</v>
      </c>
      <c r="H9" s="4">
        <v>0.67222994900324529</v>
      </c>
      <c r="I9" s="3">
        <v>1626</v>
      </c>
      <c r="J9" s="4">
        <v>0.75382475660639781</v>
      </c>
      <c r="K9" s="3">
        <v>1618</v>
      </c>
      <c r="L9" s="4">
        <v>0.75011590171534537</v>
      </c>
      <c r="M9" s="3">
        <v>1530</v>
      </c>
      <c r="N9" s="4">
        <v>0.70931849791376911</v>
      </c>
      <c r="O9" s="28">
        <v>2136</v>
      </c>
      <c r="P9" s="3">
        <v>1837</v>
      </c>
      <c r="Q9" s="4">
        <v>0.86001872659176026</v>
      </c>
      <c r="R9" s="3">
        <v>1590</v>
      </c>
      <c r="S9" s="4">
        <v>0.7443820224719101</v>
      </c>
      <c r="T9" s="3">
        <v>298</v>
      </c>
      <c r="U9" s="4">
        <v>0.30253807106598984</v>
      </c>
      <c r="V9" s="3">
        <v>1424</v>
      </c>
      <c r="W9" s="4">
        <v>0.12186563970902867</v>
      </c>
    </row>
    <row r="10" spans="1:23" x14ac:dyDescent="0.2">
      <c r="A10" s="7" t="s">
        <v>15</v>
      </c>
      <c r="B10" s="29">
        <v>96</v>
      </c>
      <c r="C10" s="8">
        <v>73</v>
      </c>
      <c r="D10" s="9">
        <v>0.76041666666666663</v>
      </c>
      <c r="E10" s="8">
        <v>72</v>
      </c>
      <c r="F10" s="10">
        <v>0.75</v>
      </c>
      <c r="G10" s="11">
        <v>47</v>
      </c>
      <c r="H10" s="9">
        <v>0.48958333333333331</v>
      </c>
      <c r="I10" s="8">
        <v>72</v>
      </c>
      <c r="J10" s="9">
        <v>0.75</v>
      </c>
      <c r="K10" s="8">
        <v>72</v>
      </c>
      <c r="L10" s="9">
        <v>0.75</v>
      </c>
      <c r="M10" s="8">
        <v>71</v>
      </c>
      <c r="N10" s="9">
        <v>0.73958333333333337</v>
      </c>
      <c r="O10" s="29">
        <v>95</v>
      </c>
      <c r="P10" s="8">
        <v>84</v>
      </c>
      <c r="Q10" s="9">
        <v>0.88421052631578945</v>
      </c>
      <c r="R10" s="8">
        <v>85</v>
      </c>
      <c r="S10" s="9">
        <v>0.89473684210526316</v>
      </c>
      <c r="T10" s="8">
        <v>11</v>
      </c>
      <c r="U10" s="9">
        <v>0.14102564102564102</v>
      </c>
      <c r="V10" s="8">
        <v>181</v>
      </c>
      <c r="W10" s="9">
        <v>0.17320574162679425</v>
      </c>
    </row>
    <row r="11" spans="1:23" x14ac:dyDescent="0.2">
      <c r="A11" s="12" t="s">
        <v>16</v>
      </c>
      <c r="B11" s="30">
        <v>135</v>
      </c>
      <c r="C11" s="13">
        <v>121</v>
      </c>
      <c r="D11" s="14">
        <v>0.89629629629629626</v>
      </c>
      <c r="E11" s="13">
        <v>121</v>
      </c>
      <c r="F11" s="15">
        <v>0.89629629629629626</v>
      </c>
      <c r="G11" s="16">
        <v>97</v>
      </c>
      <c r="H11" s="14">
        <v>0.71851851851851856</v>
      </c>
      <c r="I11" s="13">
        <v>121</v>
      </c>
      <c r="J11" s="14">
        <v>0.89629629629629626</v>
      </c>
      <c r="K11" s="13">
        <v>121</v>
      </c>
      <c r="L11" s="14">
        <v>0.89629629629629626</v>
      </c>
      <c r="M11" s="13">
        <v>122</v>
      </c>
      <c r="N11" s="14">
        <v>0.90370370370370368</v>
      </c>
      <c r="O11" s="30">
        <v>133</v>
      </c>
      <c r="P11" s="13">
        <v>113</v>
      </c>
      <c r="Q11" s="14">
        <v>0.84962406015037595</v>
      </c>
      <c r="R11" s="13">
        <v>93</v>
      </c>
      <c r="S11" s="14">
        <v>0.6992481203007519</v>
      </c>
      <c r="T11" s="13">
        <v>19</v>
      </c>
      <c r="U11" s="14">
        <v>0.45238095238095238</v>
      </c>
      <c r="V11" s="13">
        <v>58</v>
      </c>
      <c r="W11" s="14">
        <v>0.10069444444444445</v>
      </c>
    </row>
    <row r="12" spans="1:23" x14ac:dyDescent="0.2">
      <c r="A12" s="7" t="s">
        <v>14</v>
      </c>
      <c r="B12" s="29">
        <v>794</v>
      </c>
      <c r="C12" s="8">
        <v>663</v>
      </c>
      <c r="D12" s="9">
        <v>0.83501259445843834</v>
      </c>
      <c r="E12" s="8">
        <v>661</v>
      </c>
      <c r="F12" s="10">
        <v>0.83249370277078083</v>
      </c>
      <c r="G12" s="11">
        <v>713</v>
      </c>
      <c r="H12" s="9">
        <v>0.89798488664987408</v>
      </c>
      <c r="I12" s="8">
        <v>668</v>
      </c>
      <c r="J12" s="9">
        <v>0.84130982367758189</v>
      </c>
      <c r="K12" s="8">
        <v>660</v>
      </c>
      <c r="L12" s="9">
        <v>0.83123425692695219</v>
      </c>
      <c r="M12" s="8">
        <v>637</v>
      </c>
      <c r="N12" s="9">
        <v>0.80226700251889171</v>
      </c>
      <c r="O12" s="29">
        <v>795</v>
      </c>
      <c r="P12" s="8">
        <v>709</v>
      </c>
      <c r="Q12" s="9">
        <v>0.89182389937106921</v>
      </c>
      <c r="R12" s="8">
        <v>608</v>
      </c>
      <c r="S12" s="9">
        <v>0.76477987421383653</v>
      </c>
      <c r="T12" s="8">
        <v>128</v>
      </c>
      <c r="U12" s="9">
        <v>0.77575757575757576</v>
      </c>
      <c r="V12" s="8">
        <v>464</v>
      </c>
      <c r="W12" s="9">
        <v>0.17682926829268292</v>
      </c>
    </row>
    <row r="13" spans="1:23" x14ac:dyDescent="0.2">
      <c r="A13" s="12" t="s">
        <v>17</v>
      </c>
      <c r="B13" s="30">
        <v>379</v>
      </c>
      <c r="C13" s="13">
        <v>188</v>
      </c>
      <c r="D13" s="14">
        <v>0.49604221635883905</v>
      </c>
      <c r="E13" s="13">
        <v>187</v>
      </c>
      <c r="F13" s="15">
        <v>0.49340369393139843</v>
      </c>
      <c r="G13" s="16">
        <v>172</v>
      </c>
      <c r="H13" s="14">
        <v>0.45382585751978893</v>
      </c>
      <c r="I13" s="13">
        <v>187</v>
      </c>
      <c r="J13" s="14">
        <v>0.49340369393139843</v>
      </c>
      <c r="K13" s="13">
        <v>187</v>
      </c>
      <c r="L13" s="14">
        <v>0.49340369393139843</v>
      </c>
      <c r="M13" s="13">
        <v>184</v>
      </c>
      <c r="N13" s="14">
        <v>0.48548812664907653</v>
      </c>
      <c r="O13" s="30">
        <v>371</v>
      </c>
      <c r="P13" s="13">
        <v>224</v>
      </c>
      <c r="Q13" s="14">
        <v>0.60377358490566035</v>
      </c>
      <c r="R13" s="13">
        <v>187</v>
      </c>
      <c r="S13" s="14">
        <v>0.50404312668463613</v>
      </c>
      <c r="T13" s="13">
        <v>48</v>
      </c>
      <c r="U13" s="14">
        <v>0.28742514970059879</v>
      </c>
      <c r="V13" s="13">
        <v>254</v>
      </c>
      <c r="W13" s="14">
        <v>0.10384300899427637</v>
      </c>
    </row>
    <row r="14" spans="1:23" x14ac:dyDescent="0.2">
      <c r="A14" s="7" t="s">
        <v>18</v>
      </c>
      <c r="B14" s="29">
        <v>396</v>
      </c>
      <c r="C14" s="8">
        <v>285</v>
      </c>
      <c r="D14" s="9">
        <v>0.71969696969696972</v>
      </c>
      <c r="E14" s="8">
        <v>288</v>
      </c>
      <c r="F14" s="10">
        <v>0.72727272727272729</v>
      </c>
      <c r="G14" s="11">
        <v>205</v>
      </c>
      <c r="H14" s="9">
        <v>0.51767676767676762</v>
      </c>
      <c r="I14" s="8">
        <v>287</v>
      </c>
      <c r="J14" s="9">
        <v>0.7247474747474747</v>
      </c>
      <c r="K14" s="8">
        <v>287</v>
      </c>
      <c r="L14" s="9">
        <v>0.7247474747474747</v>
      </c>
      <c r="M14" s="8">
        <v>258</v>
      </c>
      <c r="N14" s="9">
        <v>0.65151515151515149</v>
      </c>
      <c r="O14" s="29">
        <v>389</v>
      </c>
      <c r="P14" s="8">
        <v>348</v>
      </c>
      <c r="Q14" s="9">
        <v>0.8946015424164524</v>
      </c>
      <c r="R14" s="8">
        <v>271</v>
      </c>
      <c r="S14" s="9">
        <v>0.69665809768637532</v>
      </c>
      <c r="T14" s="8">
        <v>41</v>
      </c>
      <c r="U14" s="9">
        <v>0.14089347079037801</v>
      </c>
      <c r="V14" s="8">
        <v>228</v>
      </c>
      <c r="W14" s="9">
        <v>9.4331816301199828E-2</v>
      </c>
    </row>
    <row r="15" spans="1:23" x14ac:dyDescent="0.2">
      <c r="A15" s="12" t="s">
        <v>19</v>
      </c>
      <c r="B15" s="30">
        <v>357</v>
      </c>
      <c r="C15" s="13">
        <v>292</v>
      </c>
      <c r="D15" s="14">
        <v>0.81792717086834732</v>
      </c>
      <c r="E15" s="13">
        <v>290</v>
      </c>
      <c r="F15" s="15">
        <v>0.8123249299719888</v>
      </c>
      <c r="G15" s="16">
        <v>216</v>
      </c>
      <c r="H15" s="14">
        <v>0.60504201680672265</v>
      </c>
      <c r="I15" s="13">
        <v>291</v>
      </c>
      <c r="J15" s="14">
        <v>0.81512605042016806</v>
      </c>
      <c r="K15" s="13">
        <v>291</v>
      </c>
      <c r="L15" s="14">
        <v>0.81512605042016806</v>
      </c>
      <c r="M15" s="13">
        <v>258</v>
      </c>
      <c r="N15" s="14">
        <v>0.72268907563025209</v>
      </c>
      <c r="O15" s="30">
        <v>353</v>
      </c>
      <c r="P15" s="13">
        <v>359</v>
      </c>
      <c r="Q15" s="14">
        <v>1.0169971671388103</v>
      </c>
      <c r="R15" s="13">
        <v>346</v>
      </c>
      <c r="S15" s="14">
        <v>0.98016997167138808</v>
      </c>
      <c r="T15" s="13">
        <v>51</v>
      </c>
      <c r="U15" s="14">
        <v>0.21074380165289255</v>
      </c>
      <c r="V15" s="13">
        <v>239</v>
      </c>
      <c r="W15" s="14">
        <v>9.2743500194024053E-2</v>
      </c>
    </row>
    <row r="16" spans="1:23" ht="13.5" thickBot="1" x14ac:dyDescent="0.25">
      <c r="A16" s="2" t="s">
        <v>20</v>
      </c>
      <c r="B16" s="28">
        <v>6558</v>
      </c>
      <c r="C16" s="3">
        <v>5506</v>
      </c>
      <c r="D16" s="4">
        <v>0.83958523940225682</v>
      </c>
      <c r="E16" s="3">
        <v>5506</v>
      </c>
      <c r="F16" s="5">
        <v>0.83958523940225682</v>
      </c>
      <c r="G16" s="6">
        <v>5626</v>
      </c>
      <c r="H16" s="4">
        <v>0.85788350106739863</v>
      </c>
      <c r="I16" s="3">
        <v>5420</v>
      </c>
      <c r="J16" s="4">
        <v>0.82647148520890512</v>
      </c>
      <c r="K16" s="3">
        <v>5564</v>
      </c>
      <c r="L16" s="4">
        <v>0.84842939920707527</v>
      </c>
      <c r="M16" s="3">
        <v>4807</v>
      </c>
      <c r="N16" s="4">
        <v>0.73299786520280574</v>
      </c>
      <c r="O16" s="28">
        <v>6557</v>
      </c>
      <c r="P16" s="3">
        <v>6274</v>
      </c>
      <c r="Q16" s="4">
        <v>0.95684001830105236</v>
      </c>
      <c r="R16" s="3">
        <v>5239</v>
      </c>
      <c r="S16" s="4">
        <v>0.79899344212292212</v>
      </c>
      <c r="T16" s="3">
        <v>1413</v>
      </c>
      <c r="U16" s="4">
        <v>0.41400527395253445</v>
      </c>
      <c r="V16" s="3">
        <v>7778</v>
      </c>
      <c r="W16" s="4">
        <v>0.20669678448046772</v>
      </c>
    </row>
    <row r="17" spans="1:23" x14ac:dyDescent="0.2">
      <c r="A17" s="7" t="s">
        <v>22</v>
      </c>
      <c r="B17" s="29">
        <v>907</v>
      </c>
      <c r="C17" s="8">
        <v>810</v>
      </c>
      <c r="D17" s="9">
        <v>0.89305402425578828</v>
      </c>
      <c r="E17" s="8">
        <v>808</v>
      </c>
      <c r="F17" s="10">
        <v>0.8908489525909592</v>
      </c>
      <c r="G17" s="11">
        <v>624</v>
      </c>
      <c r="H17" s="9">
        <v>0.6879823594266814</v>
      </c>
      <c r="I17" s="8">
        <v>808</v>
      </c>
      <c r="J17" s="9">
        <v>0.8908489525909592</v>
      </c>
      <c r="K17" s="8">
        <v>809</v>
      </c>
      <c r="L17" s="9">
        <v>0.8919514884233738</v>
      </c>
      <c r="M17" s="8">
        <v>614</v>
      </c>
      <c r="N17" s="9">
        <v>0.67695700110253587</v>
      </c>
      <c r="O17" s="29">
        <v>914</v>
      </c>
      <c r="P17" s="8">
        <v>671</v>
      </c>
      <c r="Q17" s="9">
        <v>0.73413566739606129</v>
      </c>
      <c r="R17" s="8">
        <v>524</v>
      </c>
      <c r="S17" s="9">
        <v>0.57330415754923414</v>
      </c>
      <c r="T17" s="8">
        <v>339</v>
      </c>
      <c r="U17" s="9">
        <v>1.7842105263157895</v>
      </c>
      <c r="V17" s="8">
        <v>507</v>
      </c>
      <c r="W17" s="9">
        <v>0.26530612244897961</v>
      </c>
    </row>
    <row r="18" spans="1:23" x14ac:dyDescent="0.2">
      <c r="A18" s="12" t="s">
        <v>21</v>
      </c>
      <c r="B18" s="30">
        <v>2275</v>
      </c>
      <c r="C18" s="13">
        <v>1667</v>
      </c>
      <c r="D18" s="14">
        <v>0.73274725274725272</v>
      </c>
      <c r="E18" s="13">
        <v>1666</v>
      </c>
      <c r="F18" s="15">
        <v>0.73230769230769233</v>
      </c>
      <c r="G18" s="16">
        <v>2576</v>
      </c>
      <c r="H18" s="14">
        <v>1.1323076923076922</v>
      </c>
      <c r="I18" s="13">
        <v>1580</v>
      </c>
      <c r="J18" s="14">
        <v>0.69450549450549448</v>
      </c>
      <c r="K18" s="13">
        <v>1667</v>
      </c>
      <c r="L18" s="14">
        <v>0.73274725274725272</v>
      </c>
      <c r="M18" s="13">
        <v>1577</v>
      </c>
      <c r="N18" s="14">
        <v>0.69318681318681319</v>
      </c>
      <c r="O18" s="30">
        <v>2251</v>
      </c>
      <c r="P18" s="13">
        <v>1984</v>
      </c>
      <c r="Q18" s="14">
        <v>0.8813860506441582</v>
      </c>
      <c r="R18" s="13">
        <v>1686</v>
      </c>
      <c r="S18" s="14">
        <v>0.7490004442470013</v>
      </c>
      <c r="T18" s="13">
        <v>350</v>
      </c>
      <c r="U18" s="14">
        <v>0.53272450532724502</v>
      </c>
      <c r="V18" s="13">
        <v>2766</v>
      </c>
      <c r="W18" s="14">
        <v>0.32652579388501946</v>
      </c>
    </row>
    <row r="19" spans="1:23" x14ac:dyDescent="0.2">
      <c r="A19" s="7" t="s">
        <v>23</v>
      </c>
      <c r="B19" s="29">
        <v>1133</v>
      </c>
      <c r="C19" s="8">
        <v>1082</v>
      </c>
      <c r="D19" s="9">
        <v>0.95498676081200351</v>
      </c>
      <c r="E19" s="8">
        <v>1080</v>
      </c>
      <c r="F19" s="10">
        <v>0.95322153574580759</v>
      </c>
      <c r="G19" s="11">
        <v>957</v>
      </c>
      <c r="H19" s="9">
        <v>0.84466019417475724</v>
      </c>
      <c r="I19" s="8">
        <v>1080</v>
      </c>
      <c r="J19" s="9">
        <v>0.95322153574580759</v>
      </c>
      <c r="K19" s="8">
        <v>1079</v>
      </c>
      <c r="L19" s="9">
        <v>0.95233892321270963</v>
      </c>
      <c r="M19" s="8">
        <v>976</v>
      </c>
      <c r="N19" s="9">
        <v>0.86142983230361869</v>
      </c>
      <c r="O19" s="29">
        <v>1141</v>
      </c>
      <c r="P19" s="8">
        <v>1254</v>
      </c>
      <c r="Q19" s="9">
        <v>1.0990359333917616</v>
      </c>
      <c r="R19" s="8">
        <v>966</v>
      </c>
      <c r="S19" s="9">
        <v>0.84662576687116564</v>
      </c>
      <c r="T19" s="8">
        <v>113</v>
      </c>
      <c r="U19" s="9">
        <v>8.6391437308868502E-2</v>
      </c>
      <c r="V19" s="8">
        <v>1150</v>
      </c>
      <c r="W19" s="9">
        <v>8.1346820400367822E-2</v>
      </c>
    </row>
    <row r="20" spans="1:23" x14ac:dyDescent="0.2">
      <c r="A20" s="12" t="s">
        <v>24</v>
      </c>
      <c r="B20" s="30">
        <v>539</v>
      </c>
      <c r="C20" s="13">
        <v>626</v>
      </c>
      <c r="D20" s="14">
        <v>1.1614100185528757</v>
      </c>
      <c r="E20" s="13">
        <v>626</v>
      </c>
      <c r="F20" s="15">
        <v>1.1614100185528757</v>
      </c>
      <c r="G20" s="16">
        <v>432</v>
      </c>
      <c r="H20" s="14">
        <v>0.80148423005565861</v>
      </c>
      <c r="I20" s="13">
        <v>626</v>
      </c>
      <c r="J20" s="14">
        <v>1.1614100185528757</v>
      </c>
      <c r="K20" s="13">
        <v>626</v>
      </c>
      <c r="L20" s="14">
        <v>1.1614100185528757</v>
      </c>
      <c r="M20" s="13">
        <v>534</v>
      </c>
      <c r="N20" s="14">
        <v>0.99072356215213353</v>
      </c>
      <c r="O20" s="30">
        <v>533</v>
      </c>
      <c r="P20" s="13">
        <v>757</v>
      </c>
      <c r="Q20" s="14">
        <v>1.4202626641651033</v>
      </c>
      <c r="R20" s="13">
        <v>757</v>
      </c>
      <c r="S20" s="14">
        <v>1.4202626641651033</v>
      </c>
      <c r="T20" s="13">
        <v>124</v>
      </c>
      <c r="U20" s="14">
        <v>2.0327868852459017</v>
      </c>
      <c r="V20" s="13">
        <v>1019</v>
      </c>
      <c r="W20" s="14">
        <v>1.291508238276299</v>
      </c>
    </row>
    <row r="21" spans="1:23" x14ac:dyDescent="0.2">
      <c r="A21" s="7" t="s">
        <v>25</v>
      </c>
      <c r="B21" s="29">
        <v>1019</v>
      </c>
      <c r="C21" s="8">
        <v>707</v>
      </c>
      <c r="D21" s="9">
        <v>0.69381746810598621</v>
      </c>
      <c r="E21" s="8">
        <v>711</v>
      </c>
      <c r="F21" s="10">
        <v>0.69774288518155059</v>
      </c>
      <c r="G21" s="11">
        <v>573</v>
      </c>
      <c r="H21" s="9">
        <v>0.56231599607458294</v>
      </c>
      <c r="I21" s="8">
        <v>711</v>
      </c>
      <c r="J21" s="9">
        <v>0.69774288518155059</v>
      </c>
      <c r="K21" s="8">
        <v>770</v>
      </c>
      <c r="L21" s="9">
        <v>0.75564278704612364</v>
      </c>
      <c r="M21" s="8">
        <v>615</v>
      </c>
      <c r="N21" s="9">
        <v>0.60353287536800782</v>
      </c>
      <c r="O21" s="29">
        <v>1028</v>
      </c>
      <c r="P21" s="8">
        <v>962</v>
      </c>
      <c r="Q21" s="9">
        <v>0.93579766536964981</v>
      </c>
      <c r="R21" s="8">
        <v>785</v>
      </c>
      <c r="S21" s="9">
        <v>0.76361867704280151</v>
      </c>
      <c r="T21" s="8">
        <v>292</v>
      </c>
      <c r="U21" s="9">
        <v>0.5478424015009381</v>
      </c>
      <c r="V21" s="8">
        <v>781</v>
      </c>
      <c r="W21" s="9">
        <v>0.15726943213854208</v>
      </c>
    </row>
    <row r="22" spans="1:23" x14ac:dyDescent="0.2">
      <c r="A22" s="12" t="s">
        <v>26</v>
      </c>
      <c r="B22" s="30">
        <v>685</v>
      </c>
      <c r="C22" s="13">
        <v>614</v>
      </c>
      <c r="D22" s="14">
        <v>0.89635036496350362</v>
      </c>
      <c r="E22" s="13">
        <v>615</v>
      </c>
      <c r="F22" s="15">
        <v>0.8978102189781022</v>
      </c>
      <c r="G22" s="16">
        <v>464</v>
      </c>
      <c r="H22" s="14">
        <v>0.67737226277372264</v>
      </c>
      <c r="I22" s="13">
        <v>615</v>
      </c>
      <c r="J22" s="14">
        <v>0.8978102189781022</v>
      </c>
      <c r="K22" s="13">
        <v>613</v>
      </c>
      <c r="L22" s="14">
        <v>0.89489051094890515</v>
      </c>
      <c r="M22" s="13">
        <v>491</v>
      </c>
      <c r="N22" s="14">
        <v>0.71678832116788316</v>
      </c>
      <c r="O22" s="30">
        <v>690</v>
      </c>
      <c r="P22" s="13">
        <v>646</v>
      </c>
      <c r="Q22" s="14">
        <v>0.93623188405797098</v>
      </c>
      <c r="R22" s="13">
        <v>521</v>
      </c>
      <c r="S22" s="14">
        <v>0.75507246376811599</v>
      </c>
      <c r="T22" s="13">
        <v>195</v>
      </c>
      <c r="U22" s="14">
        <v>0.29367469879518071</v>
      </c>
      <c r="V22" s="13">
        <v>1555</v>
      </c>
      <c r="W22" s="14">
        <v>0.21139206090266449</v>
      </c>
    </row>
    <row r="23" spans="1:23" ht="13.5" thickBot="1" x14ac:dyDescent="0.25">
      <c r="A23" s="2" t="s">
        <v>27</v>
      </c>
      <c r="B23" s="28">
        <v>14527</v>
      </c>
      <c r="C23" s="3">
        <v>10825</v>
      </c>
      <c r="D23" s="4">
        <v>0.74516417704963167</v>
      </c>
      <c r="E23" s="3">
        <v>10784</v>
      </c>
      <c r="F23" s="5">
        <v>0.7423418462173883</v>
      </c>
      <c r="G23" s="6">
        <v>10943</v>
      </c>
      <c r="H23" s="4">
        <v>0.75328698285950302</v>
      </c>
      <c r="I23" s="3">
        <v>10776</v>
      </c>
      <c r="J23" s="4">
        <v>0.74179114751841402</v>
      </c>
      <c r="K23" s="3">
        <v>10793</v>
      </c>
      <c r="L23" s="4">
        <v>0.74296138225373443</v>
      </c>
      <c r="M23" s="3">
        <v>9184</v>
      </c>
      <c r="N23" s="4">
        <v>0.63220210642252361</v>
      </c>
      <c r="O23" s="28">
        <v>14487</v>
      </c>
      <c r="P23" s="3">
        <v>11426</v>
      </c>
      <c r="Q23" s="4">
        <v>0.78870711672534</v>
      </c>
      <c r="R23" s="3">
        <v>9661</v>
      </c>
      <c r="S23" s="4">
        <v>0.66687374887830464</v>
      </c>
      <c r="T23" s="3">
        <v>1742</v>
      </c>
      <c r="U23" s="4">
        <v>0.2232474689222094</v>
      </c>
      <c r="V23" s="3">
        <v>17013</v>
      </c>
      <c r="W23" s="4">
        <v>0.20275778233303141</v>
      </c>
    </row>
    <row r="24" spans="1:23" x14ac:dyDescent="0.2">
      <c r="A24" s="7" t="s">
        <v>28</v>
      </c>
      <c r="B24" s="29">
        <v>3744</v>
      </c>
      <c r="C24" s="8">
        <v>2269</v>
      </c>
      <c r="D24" s="9">
        <v>0.60603632478632474</v>
      </c>
      <c r="E24" s="8">
        <v>2243</v>
      </c>
      <c r="F24" s="10">
        <v>0.59909188034188032</v>
      </c>
      <c r="G24" s="11">
        <v>2647</v>
      </c>
      <c r="H24" s="9">
        <v>0.70699786324786329</v>
      </c>
      <c r="I24" s="8">
        <v>2243</v>
      </c>
      <c r="J24" s="9">
        <v>0.59909188034188032</v>
      </c>
      <c r="K24" s="8">
        <v>2249</v>
      </c>
      <c r="L24" s="9">
        <v>0.60069444444444442</v>
      </c>
      <c r="M24" s="8">
        <v>1964</v>
      </c>
      <c r="N24" s="9">
        <v>0.5245726495726496</v>
      </c>
      <c r="O24" s="29">
        <v>3750</v>
      </c>
      <c r="P24" s="8">
        <v>2346</v>
      </c>
      <c r="Q24" s="9">
        <v>0.62560000000000004</v>
      </c>
      <c r="R24" s="8">
        <v>1802</v>
      </c>
      <c r="S24" s="9">
        <v>0.48053333333333331</v>
      </c>
      <c r="T24" s="8">
        <v>259</v>
      </c>
      <c r="U24" s="9">
        <v>0.16289308176100628</v>
      </c>
      <c r="V24" s="8">
        <v>4329</v>
      </c>
      <c r="W24" s="9">
        <v>0.23194384912130303</v>
      </c>
    </row>
    <row r="25" spans="1:23" x14ac:dyDescent="0.2">
      <c r="A25" s="12" t="s">
        <v>29</v>
      </c>
      <c r="B25" s="30">
        <v>886</v>
      </c>
      <c r="C25" s="13">
        <v>461</v>
      </c>
      <c r="D25" s="14">
        <v>0.52031602708803615</v>
      </c>
      <c r="E25" s="13">
        <v>476</v>
      </c>
      <c r="F25" s="15">
        <v>0.53724604966139955</v>
      </c>
      <c r="G25" s="16">
        <v>344</v>
      </c>
      <c r="H25" s="14">
        <v>0.38826185101580135</v>
      </c>
      <c r="I25" s="13">
        <v>476</v>
      </c>
      <c r="J25" s="14">
        <v>0.53724604966139955</v>
      </c>
      <c r="K25" s="13">
        <v>476</v>
      </c>
      <c r="L25" s="14">
        <v>0.53724604966139955</v>
      </c>
      <c r="M25" s="13">
        <v>365</v>
      </c>
      <c r="N25" s="14">
        <v>0.41196388261851014</v>
      </c>
      <c r="O25" s="30">
        <v>886</v>
      </c>
      <c r="P25" s="13">
        <v>560</v>
      </c>
      <c r="Q25" s="14">
        <v>0.6320541760722348</v>
      </c>
      <c r="R25" s="13">
        <v>448</v>
      </c>
      <c r="S25" s="14">
        <v>0.50564334085778784</v>
      </c>
      <c r="T25" s="13">
        <v>85</v>
      </c>
      <c r="U25" s="14">
        <v>0.34136546184738958</v>
      </c>
      <c r="V25" s="13">
        <v>1213</v>
      </c>
      <c r="W25" s="14">
        <v>0.4859775641025641</v>
      </c>
    </row>
    <row r="26" spans="1:23" x14ac:dyDescent="0.2">
      <c r="A26" s="7" t="s">
        <v>30</v>
      </c>
      <c r="B26" s="29">
        <v>1242</v>
      </c>
      <c r="C26" s="8">
        <v>934</v>
      </c>
      <c r="D26" s="9">
        <v>0.75201288244766507</v>
      </c>
      <c r="E26" s="8">
        <v>905</v>
      </c>
      <c r="F26" s="10">
        <v>0.72866344605475042</v>
      </c>
      <c r="G26" s="11">
        <v>672</v>
      </c>
      <c r="H26" s="9">
        <v>0.54106280193236711</v>
      </c>
      <c r="I26" s="8">
        <v>905</v>
      </c>
      <c r="J26" s="9">
        <v>0.72866344605475042</v>
      </c>
      <c r="K26" s="8">
        <v>905</v>
      </c>
      <c r="L26" s="9">
        <v>0.72866344605475042</v>
      </c>
      <c r="M26" s="8">
        <v>662</v>
      </c>
      <c r="N26" s="9">
        <v>0.53301127214170696</v>
      </c>
      <c r="O26" s="29">
        <v>1234</v>
      </c>
      <c r="P26" s="8">
        <v>909</v>
      </c>
      <c r="Q26" s="9">
        <v>0.73662884927066452</v>
      </c>
      <c r="R26" s="8">
        <v>916</v>
      </c>
      <c r="S26" s="9">
        <v>0.74230145867098862</v>
      </c>
      <c r="T26" s="8">
        <v>107</v>
      </c>
      <c r="U26" s="9">
        <v>0.1203599550056243</v>
      </c>
      <c r="V26" s="8">
        <v>1189</v>
      </c>
      <c r="W26" s="9">
        <v>0.1418515867334765</v>
      </c>
    </row>
    <row r="27" spans="1:23" x14ac:dyDescent="0.2">
      <c r="A27" s="12" t="s">
        <v>31</v>
      </c>
      <c r="B27" s="30">
        <v>1694</v>
      </c>
      <c r="C27" s="13">
        <v>1335</v>
      </c>
      <c r="D27" s="14">
        <v>0.78807556080283347</v>
      </c>
      <c r="E27" s="13">
        <v>1332</v>
      </c>
      <c r="F27" s="15">
        <v>0.7863046044864227</v>
      </c>
      <c r="G27" s="16">
        <v>1816</v>
      </c>
      <c r="H27" s="14">
        <v>1.0720188902007084</v>
      </c>
      <c r="I27" s="13">
        <v>1328</v>
      </c>
      <c r="J27" s="14">
        <v>0.78394332939787481</v>
      </c>
      <c r="K27" s="13">
        <v>1336</v>
      </c>
      <c r="L27" s="14">
        <v>0.78866587957497047</v>
      </c>
      <c r="M27" s="13">
        <v>1197</v>
      </c>
      <c r="N27" s="14">
        <v>0.70661157024793386</v>
      </c>
      <c r="O27" s="30">
        <v>1685</v>
      </c>
      <c r="P27" s="13">
        <v>1484</v>
      </c>
      <c r="Q27" s="14">
        <v>0.88071216617210679</v>
      </c>
      <c r="R27" s="13">
        <v>1309</v>
      </c>
      <c r="S27" s="14">
        <v>0.77685459940652823</v>
      </c>
      <c r="T27" s="13">
        <v>207</v>
      </c>
      <c r="U27" s="14">
        <v>0.14033898305084747</v>
      </c>
      <c r="V27" s="13">
        <v>2881</v>
      </c>
      <c r="W27" s="14">
        <v>0.18297872340425531</v>
      </c>
    </row>
    <row r="28" spans="1:23" x14ac:dyDescent="0.2">
      <c r="A28" s="7" t="s">
        <v>32</v>
      </c>
      <c r="B28" s="29">
        <v>86</v>
      </c>
      <c r="C28" s="8">
        <v>44</v>
      </c>
      <c r="D28" s="9">
        <v>0.51162790697674421</v>
      </c>
      <c r="E28" s="8">
        <v>43</v>
      </c>
      <c r="F28" s="10">
        <v>0.5</v>
      </c>
      <c r="G28" s="11">
        <v>66</v>
      </c>
      <c r="H28" s="9">
        <v>0.76744186046511631</v>
      </c>
      <c r="I28" s="8">
        <v>43</v>
      </c>
      <c r="J28" s="9">
        <v>0.5</v>
      </c>
      <c r="K28" s="8">
        <v>43</v>
      </c>
      <c r="L28" s="9">
        <v>0.5</v>
      </c>
      <c r="M28" s="8">
        <v>24</v>
      </c>
      <c r="N28" s="9">
        <v>0.27906976744186046</v>
      </c>
      <c r="O28" s="29">
        <v>86</v>
      </c>
      <c r="P28" s="8">
        <v>101</v>
      </c>
      <c r="Q28" s="9">
        <v>1.1744186046511629</v>
      </c>
      <c r="R28" s="8">
        <v>69</v>
      </c>
      <c r="S28" s="9">
        <v>0.80232558139534882</v>
      </c>
      <c r="T28" s="8">
        <v>0</v>
      </c>
      <c r="U28" s="9">
        <v>0</v>
      </c>
      <c r="V28" s="8">
        <v>8</v>
      </c>
      <c r="W28" s="9">
        <v>5.0632911392405063E-2</v>
      </c>
    </row>
    <row r="29" spans="1:23" x14ac:dyDescent="0.2">
      <c r="A29" s="12" t="s">
        <v>33</v>
      </c>
      <c r="B29" s="30">
        <v>433</v>
      </c>
      <c r="C29" s="13">
        <v>376</v>
      </c>
      <c r="D29" s="14">
        <v>0.86836027713625863</v>
      </c>
      <c r="E29" s="13">
        <v>376</v>
      </c>
      <c r="F29" s="15">
        <v>0.86836027713625863</v>
      </c>
      <c r="G29" s="16">
        <v>369</v>
      </c>
      <c r="H29" s="14">
        <v>0.85219399538106233</v>
      </c>
      <c r="I29" s="13">
        <v>373</v>
      </c>
      <c r="J29" s="14">
        <v>0.86143187066974591</v>
      </c>
      <c r="K29" s="13">
        <v>373</v>
      </c>
      <c r="L29" s="14">
        <v>0.86143187066974591</v>
      </c>
      <c r="M29" s="13">
        <v>338</v>
      </c>
      <c r="N29" s="14">
        <v>0.78060046189376442</v>
      </c>
      <c r="O29" s="30">
        <v>426</v>
      </c>
      <c r="P29" s="13">
        <v>361</v>
      </c>
      <c r="Q29" s="14">
        <v>0.84741784037558687</v>
      </c>
      <c r="R29" s="13">
        <v>335</v>
      </c>
      <c r="S29" s="14">
        <v>0.78638497652582162</v>
      </c>
      <c r="T29" s="13">
        <v>80</v>
      </c>
      <c r="U29" s="14">
        <v>0.27491408934707906</v>
      </c>
      <c r="V29" s="13">
        <v>455</v>
      </c>
      <c r="W29" s="14">
        <v>0.16420064958498737</v>
      </c>
    </row>
    <row r="30" spans="1:23" x14ac:dyDescent="0.2">
      <c r="A30" s="7" t="s">
        <v>34</v>
      </c>
      <c r="B30" s="29">
        <v>1393</v>
      </c>
      <c r="C30" s="8">
        <v>1339</v>
      </c>
      <c r="D30" s="9">
        <v>0.96123474515434315</v>
      </c>
      <c r="E30" s="8">
        <v>1342</v>
      </c>
      <c r="F30" s="10">
        <v>0.9633883704235463</v>
      </c>
      <c r="G30" s="11">
        <v>1075</v>
      </c>
      <c r="H30" s="9">
        <v>0.77171572146446521</v>
      </c>
      <c r="I30" s="8">
        <v>1341</v>
      </c>
      <c r="J30" s="9">
        <v>0.96267049533381188</v>
      </c>
      <c r="K30" s="8">
        <v>1342</v>
      </c>
      <c r="L30" s="9">
        <v>0.9633883704235463</v>
      </c>
      <c r="M30" s="8">
        <v>1217</v>
      </c>
      <c r="N30" s="9">
        <v>0.873653984206748</v>
      </c>
      <c r="O30" s="29">
        <v>1381</v>
      </c>
      <c r="P30" s="8">
        <v>1378</v>
      </c>
      <c r="Q30" s="9">
        <v>0.99782766111513399</v>
      </c>
      <c r="R30" s="8">
        <v>1048</v>
      </c>
      <c r="S30" s="9">
        <v>0.75887038377986971</v>
      </c>
      <c r="T30" s="8">
        <v>233</v>
      </c>
      <c r="U30" s="9">
        <v>0.69345238095238093</v>
      </c>
      <c r="V30" s="8">
        <v>2182</v>
      </c>
      <c r="W30" s="9">
        <v>0.78095919828203297</v>
      </c>
    </row>
    <row r="31" spans="1:23" x14ac:dyDescent="0.2">
      <c r="A31" s="12" t="s">
        <v>35</v>
      </c>
      <c r="B31" s="30">
        <v>641</v>
      </c>
      <c r="C31" s="13">
        <v>519</v>
      </c>
      <c r="D31" s="14">
        <v>0.80967238689547583</v>
      </c>
      <c r="E31" s="13">
        <v>519</v>
      </c>
      <c r="F31" s="15">
        <v>0.80967238689547583</v>
      </c>
      <c r="G31" s="16">
        <v>377</v>
      </c>
      <c r="H31" s="14">
        <v>0.58814352574102968</v>
      </c>
      <c r="I31" s="13">
        <v>519</v>
      </c>
      <c r="J31" s="14">
        <v>0.80967238689547583</v>
      </c>
      <c r="K31" s="13">
        <v>519</v>
      </c>
      <c r="L31" s="14">
        <v>0.80967238689547583</v>
      </c>
      <c r="M31" s="13">
        <v>484</v>
      </c>
      <c r="N31" s="14">
        <v>0.75507020280811232</v>
      </c>
      <c r="O31" s="30">
        <v>649</v>
      </c>
      <c r="P31" s="13">
        <v>483</v>
      </c>
      <c r="Q31" s="14">
        <v>0.74422187981510013</v>
      </c>
      <c r="R31" s="13">
        <v>424</v>
      </c>
      <c r="S31" s="14">
        <v>0.65331278890600919</v>
      </c>
      <c r="T31" s="13">
        <v>70</v>
      </c>
      <c r="U31" s="14">
        <v>0.16470588235294117</v>
      </c>
      <c r="V31" s="13">
        <v>402</v>
      </c>
      <c r="W31" s="14">
        <v>0.1087956698240866</v>
      </c>
    </row>
    <row r="32" spans="1:23" x14ac:dyDescent="0.2">
      <c r="A32" s="7" t="s">
        <v>36</v>
      </c>
      <c r="B32" s="29">
        <v>744</v>
      </c>
      <c r="C32" s="8">
        <v>885</v>
      </c>
      <c r="D32" s="9">
        <v>1.189516129032258</v>
      </c>
      <c r="E32" s="8">
        <v>885</v>
      </c>
      <c r="F32" s="10">
        <v>1.189516129032258</v>
      </c>
      <c r="G32" s="11">
        <v>617</v>
      </c>
      <c r="H32" s="9">
        <v>0.82930107526881724</v>
      </c>
      <c r="I32" s="8">
        <v>885</v>
      </c>
      <c r="J32" s="9">
        <v>1.189516129032258</v>
      </c>
      <c r="K32" s="8">
        <v>885</v>
      </c>
      <c r="L32" s="9">
        <v>1.189516129032258</v>
      </c>
      <c r="M32" s="8">
        <v>797</v>
      </c>
      <c r="N32" s="9">
        <v>1.071236559139785</v>
      </c>
      <c r="O32" s="29">
        <v>753</v>
      </c>
      <c r="P32" s="8">
        <v>935</v>
      </c>
      <c r="Q32" s="9">
        <v>1.2416998671978752</v>
      </c>
      <c r="R32" s="8">
        <v>750</v>
      </c>
      <c r="S32" s="9">
        <v>0.99601593625498008</v>
      </c>
      <c r="T32" s="8">
        <v>255</v>
      </c>
      <c r="U32" s="9">
        <v>1.3563829787234043</v>
      </c>
      <c r="V32" s="8">
        <v>1348</v>
      </c>
      <c r="W32" s="9">
        <v>0.82851874615857402</v>
      </c>
    </row>
    <row r="33" spans="1:23" x14ac:dyDescent="0.2">
      <c r="A33" s="12" t="s">
        <v>37</v>
      </c>
      <c r="B33" s="30">
        <v>3548</v>
      </c>
      <c r="C33" s="13">
        <v>2539</v>
      </c>
      <c r="D33" s="14">
        <v>0.7156144306651635</v>
      </c>
      <c r="E33" s="13">
        <v>2539</v>
      </c>
      <c r="F33" s="15">
        <v>0.7156144306651635</v>
      </c>
      <c r="G33" s="16">
        <v>2816</v>
      </c>
      <c r="H33" s="14">
        <v>0.7936865839909808</v>
      </c>
      <c r="I33" s="13">
        <v>2537</v>
      </c>
      <c r="J33" s="14">
        <v>0.71505073280721532</v>
      </c>
      <c r="K33" s="13">
        <v>2539</v>
      </c>
      <c r="L33" s="14">
        <v>0.7156144306651635</v>
      </c>
      <c r="M33" s="13">
        <v>2034</v>
      </c>
      <c r="N33" s="14">
        <v>0.57328072153325815</v>
      </c>
      <c r="O33" s="30">
        <v>3522</v>
      </c>
      <c r="P33" s="13">
        <v>2703</v>
      </c>
      <c r="Q33" s="14">
        <v>0.76746166950596251</v>
      </c>
      <c r="R33" s="13">
        <v>2415</v>
      </c>
      <c r="S33" s="14">
        <v>0.68568994889267465</v>
      </c>
      <c r="T33" s="13">
        <v>445</v>
      </c>
      <c r="U33" s="14">
        <v>0.20941176470588235</v>
      </c>
      <c r="V33" s="13">
        <v>2914</v>
      </c>
      <c r="W33" s="14">
        <v>0.11257050142934405</v>
      </c>
    </row>
    <row r="34" spans="1:23" x14ac:dyDescent="0.2">
      <c r="A34" s="7" t="s">
        <v>38</v>
      </c>
      <c r="B34" s="29">
        <v>116</v>
      </c>
      <c r="C34" s="8">
        <v>124</v>
      </c>
      <c r="D34" s="9">
        <v>1.0689655172413792</v>
      </c>
      <c r="E34" s="8">
        <v>124</v>
      </c>
      <c r="F34" s="10">
        <v>1.0689655172413792</v>
      </c>
      <c r="G34" s="11">
        <v>144</v>
      </c>
      <c r="H34" s="9">
        <v>1.2413793103448276</v>
      </c>
      <c r="I34" s="8">
        <v>126</v>
      </c>
      <c r="J34" s="9">
        <v>1.0862068965517242</v>
      </c>
      <c r="K34" s="8">
        <v>126</v>
      </c>
      <c r="L34" s="9">
        <v>1.0862068965517242</v>
      </c>
      <c r="M34" s="8">
        <v>102</v>
      </c>
      <c r="N34" s="9">
        <v>0.87931034482758619</v>
      </c>
      <c r="O34" s="29">
        <v>115</v>
      </c>
      <c r="P34" s="8">
        <v>166</v>
      </c>
      <c r="Q34" s="9">
        <v>1.4434782608695653</v>
      </c>
      <c r="R34" s="8">
        <v>145</v>
      </c>
      <c r="S34" s="9">
        <v>1.2608695652173914</v>
      </c>
      <c r="T34" s="8">
        <v>1</v>
      </c>
      <c r="U34" s="9">
        <v>4.6728971962616819E-3</v>
      </c>
      <c r="V34" s="8">
        <v>92</v>
      </c>
      <c r="W34" s="9">
        <v>5.4437869822485205E-2</v>
      </c>
    </row>
    <row r="35" spans="1:23" ht="13.5" thickBot="1" x14ac:dyDescent="0.25">
      <c r="A35" s="2" t="s">
        <v>39</v>
      </c>
      <c r="B35" s="28">
        <v>3809</v>
      </c>
      <c r="C35" s="3">
        <v>3157</v>
      </c>
      <c r="D35" s="4">
        <v>0.82882646363875034</v>
      </c>
      <c r="E35" s="3">
        <v>3157</v>
      </c>
      <c r="F35" s="5">
        <v>0.82882646363875034</v>
      </c>
      <c r="G35" s="6">
        <v>2670</v>
      </c>
      <c r="H35" s="4">
        <v>0.70097138356524025</v>
      </c>
      <c r="I35" s="3">
        <v>3153</v>
      </c>
      <c r="J35" s="4">
        <v>0.82777631924389605</v>
      </c>
      <c r="K35" s="3">
        <v>3156</v>
      </c>
      <c r="L35" s="4">
        <v>0.82856392754003672</v>
      </c>
      <c r="M35" s="3">
        <v>2792</v>
      </c>
      <c r="N35" s="4">
        <v>0.73300078760829612</v>
      </c>
      <c r="O35" s="28">
        <v>3809</v>
      </c>
      <c r="P35" s="3">
        <v>3212</v>
      </c>
      <c r="Q35" s="4">
        <v>0.8432659490679969</v>
      </c>
      <c r="R35" s="3">
        <v>2669</v>
      </c>
      <c r="S35" s="4">
        <v>0.70070884746652662</v>
      </c>
      <c r="T35" s="3">
        <v>579</v>
      </c>
      <c r="U35" s="4">
        <v>0.26045883940620784</v>
      </c>
      <c r="V35" s="3">
        <v>4090</v>
      </c>
      <c r="W35" s="4">
        <v>0.15305167832952887</v>
      </c>
    </row>
    <row r="36" spans="1:23" x14ac:dyDescent="0.2">
      <c r="A36" s="7" t="s">
        <v>41</v>
      </c>
      <c r="B36" s="29">
        <v>486</v>
      </c>
      <c r="C36" s="8">
        <v>424</v>
      </c>
      <c r="D36" s="9">
        <v>0.87242798353909468</v>
      </c>
      <c r="E36" s="8">
        <v>426</v>
      </c>
      <c r="F36" s="10">
        <v>0.87654320987654322</v>
      </c>
      <c r="G36" s="11">
        <v>350</v>
      </c>
      <c r="H36" s="9">
        <v>0.72016460905349799</v>
      </c>
      <c r="I36" s="8">
        <v>425</v>
      </c>
      <c r="J36" s="9">
        <v>0.87448559670781889</v>
      </c>
      <c r="K36" s="8">
        <v>425</v>
      </c>
      <c r="L36" s="9">
        <v>0.87448559670781889</v>
      </c>
      <c r="M36" s="8">
        <v>381</v>
      </c>
      <c r="N36" s="9">
        <v>0.78395061728395066</v>
      </c>
      <c r="O36" s="29">
        <v>480</v>
      </c>
      <c r="P36" s="8">
        <v>445</v>
      </c>
      <c r="Q36" s="9">
        <v>0.92708333333333337</v>
      </c>
      <c r="R36" s="8">
        <v>325</v>
      </c>
      <c r="S36" s="9">
        <v>0.67708333333333337</v>
      </c>
      <c r="T36" s="8">
        <v>54</v>
      </c>
      <c r="U36" s="9">
        <v>0.30857142857142855</v>
      </c>
      <c r="V36" s="8">
        <v>753</v>
      </c>
      <c r="W36" s="9">
        <v>0.35154061624649857</v>
      </c>
    </row>
    <row r="37" spans="1:23" x14ac:dyDescent="0.2">
      <c r="A37" s="12" t="s">
        <v>42</v>
      </c>
      <c r="B37" s="30">
        <v>337</v>
      </c>
      <c r="C37" s="13">
        <v>323</v>
      </c>
      <c r="D37" s="14">
        <v>0.95845697329376855</v>
      </c>
      <c r="E37" s="13">
        <v>322</v>
      </c>
      <c r="F37" s="15">
        <v>0.95548961424332346</v>
      </c>
      <c r="G37" s="16">
        <v>274</v>
      </c>
      <c r="H37" s="14">
        <v>0.81305637982195844</v>
      </c>
      <c r="I37" s="13">
        <v>323</v>
      </c>
      <c r="J37" s="14">
        <v>0.95845697329376855</v>
      </c>
      <c r="K37" s="13">
        <v>322</v>
      </c>
      <c r="L37" s="14">
        <v>0.95548961424332346</v>
      </c>
      <c r="M37" s="13">
        <v>283</v>
      </c>
      <c r="N37" s="14">
        <v>0.83976261127596441</v>
      </c>
      <c r="O37" s="30">
        <v>332</v>
      </c>
      <c r="P37" s="13">
        <v>260</v>
      </c>
      <c r="Q37" s="14">
        <v>0.7831325301204819</v>
      </c>
      <c r="R37" s="13">
        <v>213</v>
      </c>
      <c r="S37" s="14">
        <v>0.64156626506024095</v>
      </c>
      <c r="T37" s="13">
        <v>65</v>
      </c>
      <c r="U37" s="14">
        <v>0.18895348837209303</v>
      </c>
      <c r="V37" s="13">
        <v>310</v>
      </c>
      <c r="W37" s="14">
        <v>8.9959373186302954E-2</v>
      </c>
    </row>
    <row r="38" spans="1:23" x14ac:dyDescent="0.2">
      <c r="A38" s="7" t="s">
        <v>43</v>
      </c>
      <c r="B38" s="29">
        <v>164</v>
      </c>
      <c r="C38" s="8">
        <v>117</v>
      </c>
      <c r="D38" s="9">
        <v>0.71341463414634143</v>
      </c>
      <c r="E38" s="8">
        <v>118</v>
      </c>
      <c r="F38" s="10">
        <v>0.71951219512195119</v>
      </c>
      <c r="G38" s="11">
        <v>107</v>
      </c>
      <c r="H38" s="9">
        <v>0.65243902439024393</v>
      </c>
      <c r="I38" s="8">
        <v>117</v>
      </c>
      <c r="J38" s="9">
        <v>0.71341463414634143</v>
      </c>
      <c r="K38" s="8">
        <v>117</v>
      </c>
      <c r="L38" s="9">
        <v>0.71341463414634143</v>
      </c>
      <c r="M38" s="8">
        <v>112</v>
      </c>
      <c r="N38" s="9">
        <v>0.68292682926829273</v>
      </c>
      <c r="O38" s="29">
        <v>164</v>
      </c>
      <c r="P38" s="8">
        <v>124</v>
      </c>
      <c r="Q38" s="9">
        <v>0.75609756097560976</v>
      </c>
      <c r="R38" s="8">
        <v>106</v>
      </c>
      <c r="S38" s="9">
        <v>0.64634146341463417</v>
      </c>
      <c r="T38" s="8">
        <v>46</v>
      </c>
      <c r="U38" s="9">
        <v>0.70769230769230773</v>
      </c>
      <c r="V38" s="8">
        <v>341</v>
      </c>
      <c r="W38" s="9">
        <v>0.35520833333333335</v>
      </c>
    </row>
    <row r="39" spans="1:23" x14ac:dyDescent="0.2">
      <c r="A39" s="12" t="s">
        <v>44</v>
      </c>
      <c r="B39" s="30">
        <v>546</v>
      </c>
      <c r="C39" s="13">
        <v>495</v>
      </c>
      <c r="D39" s="14">
        <v>0.90659340659340659</v>
      </c>
      <c r="E39" s="13">
        <v>504</v>
      </c>
      <c r="F39" s="15">
        <v>0.92307692307692313</v>
      </c>
      <c r="G39" s="16">
        <v>383</v>
      </c>
      <c r="H39" s="14">
        <v>0.70146520146520142</v>
      </c>
      <c r="I39" s="13">
        <v>503</v>
      </c>
      <c r="J39" s="14">
        <v>0.92124542124542119</v>
      </c>
      <c r="K39" s="13">
        <v>504</v>
      </c>
      <c r="L39" s="14">
        <v>0.92307692307692313</v>
      </c>
      <c r="M39" s="13">
        <v>439</v>
      </c>
      <c r="N39" s="14">
        <v>0.80402930402930406</v>
      </c>
      <c r="O39" s="30">
        <v>544</v>
      </c>
      <c r="P39" s="13">
        <v>523</v>
      </c>
      <c r="Q39" s="14">
        <v>0.96139705882352944</v>
      </c>
      <c r="R39" s="13">
        <v>424</v>
      </c>
      <c r="S39" s="14">
        <v>0.77941176470588236</v>
      </c>
      <c r="T39" s="13">
        <v>64</v>
      </c>
      <c r="U39" s="14">
        <v>0.66666666666666663</v>
      </c>
      <c r="V39" s="13">
        <v>768</v>
      </c>
      <c r="W39" s="14">
        <v>0.57100371747211898</v>
      </c>
    </row>
    <row r="40" spans="1:23" x14ac:dyDescent="0.2">
      <c r="A40" s="7" t="s">
        <v>45</v>
      </c>
      <c r="B40" s="29">
        <v>365</v>
      </c>
      <c r="C40" s="8">
        <v>360</v>
      </c>
      <c r="D40" s="9">
        <v>0.98630136986301364</v>
      </c>
      <c r="E40" s="8">
        <v>360</v>
      </c>
      <c r="F40" s="10">
        <v>0.98630136986301364</v>
      </c>
      <c r="G40" s="11">
        <v>209</v>
      </c>
      <c r="H40" s="9">
        <v>0.57260273972602738</v>
      </c>
      <c r="I40" s="8">
        <v>360</v>
      </c>
      <c r="J40" s="9">
        <v>0.98630136986301364</v>
      </c>
      <c r="K40" s="8">
        <v>360</v>
      </c>
      <c r="L40" s="9">
        <v>0.98630136986301364</v>
      </c>
      <c r="M40" s="8">
        <v>307</v>
      </c>
      <c r="N40" s="9">
        <v>0.84109589041095889</v>
      </c>
      <c r="O40" s="29">
        <v>364</v>
      </c>
      <c r="P40" s="8">
        <v>289</v>
      </c>
      <c r="Q40" s="9">
        <v>0.79395604395604391</v>
      </c>
      <c r="R40" s="8">
        <v>251</v>
      </c>
      <c r="S40" s="9">
        <v>0.68956043956043955</v>
      </c>
      <c r="T40" s="8">
        <v>38</v>
      </c>
      <c r="U40" s="9">
        <v>0.38775510204081631</v>
      </c>
      <c r="V40" s="8">
        <v>215</v>
      </c>
      <c r="W40" s="9">
        <v>0.16525749423520369</v>
      </c>
    </row>
    <row r="41" spans="1:23" x14ac:dyDescent="0.2">
      <c r="A41" s="12" t="s">
        <v>46</v>
      </c>
      <c r="B41" s="30">
        <v>222</v>
      </c>
      <c r="C41" s="13">
        <v>154</v>
      </c>
      <c r="D41" s="14">
        <v>0.69369369369369371</v>
      </c>
      <c r="E41" s="13">
        <v>144</v>
      </c>
      <c r="F41" s="15">
        <v>0.64864864864864868</v>
      </c>
      <c r="G41" s="16">
        <v>89</v>
      </c>
      <c r="H41" s="14">
        <v>0.40090090090090091</v>
      </c>
      <c r="I41" s="13">
        <v>143</v>
      </c>
      <c r="J41" s="14">
        <v>0.64414414414414412</v>
      </c>
      <c r="K41" s="13">
        <v>143</v>
      </c>
      <c r="L41" s="14">
        <v>0.64414414414414412</v>
      </c>
      <c r="M41" s="13">
        <v>127</v>
      </c>
      <c r="N41" s="14">
        <v>0.57207207207207211</v>
      </c>
      <c r="O41" s="30">
        <v>223</v>
      </c>
      <c r="P41" s="13">
        <v>164</v>
      </c>
      <c r="Q41" s="14">
        <v>0.73542600896860988</v>
      </c>
      <c r="R41" s="13">
        <v>132</v>
      </c>
      <c r="S41" s="14">
        <v>0.59192825112107628</v>
      </c>
      <c r="T41" s="13">
        <v>22</v>
      </c>
      <c r="U41" s="14">
        <v>0.17322834645669291</v>
      </c>
      <c r="V41" s="13">
        <v>241</v>
      </c>
      <c r="W41" s="14">
        <v>0.14396654719235363</v>
      </c>
    </row>
    <row r="42" spans="1:23" x14ac:dyDescent="0.2">
      <c r="A42" s="7" t="s">
        <v>47</v>
      </c>
      <c r="B42" s="29">
        <v>839</v>
      </c>
      <c r="C42" s="8">
        <v>649</v>
      </c>
      <c r="D42" s="9">
        <v>0.77353992848629316</v>
      </c>
      <c r="E42" s="8">
        <v>647</v>
      </c>
      <c r="F42" s="10">
        <v>0.77115613825983309</v>
      </c>
      <c r="G42" s="11">
        <v>611</v>
      </c>
      <c r="H42" s="9">
        <v>0.72824791418355184</v>
      </c>
      <c r="I42" s="8">
        <v>648</v>
      </c>
      <c r="J42" s="9">
        <v>0.77234803337306313</v>
      </c>
      <c r="K42" s="8">
        <v>649</v>
      </c>
      <c r="L42" s="9">
        <v>0.77353992848629316</v>
      </c>
      <c r="M42" s="8">
        <v>576</v>
      </c>
      <c r="N42" s="9">
        <v>0.68653158522050062</v>
      </c>
      <c r="O42" s="29">
        <v>838</v>
      </c>
      <c r="P42" s="8">
        <v>749</v>
      </c>
      <c r="Q42" s="9">
        <v>0.89379474940334125</v>
      </c>
      <c r="R42" s="8">
        <v>617</v>
      </c>
      <c r="S42" s="9">
        <v>0.73627684964200479</v>
      </c>
      <c r="T42" s="8">
        <v>114</v>
      </c>
      <c r="U42" s="9">
        <v>0.12881355932203389</v>
      </c>
      <c r="V42" s="8">
        <v>832</v>
      </c>
      <c r="W42" s="9">
        <v>7.9992308431881556E-2</v>
      </c>
    </row>
    <row r="43" spans="1:23" x14ac:dyDescent="0.2">
      <c r="A43" s="12" t="s">
        <v>48</v>
      </c>
      <c r="B43" s="30">
        <v>231</v>
      </c>
      <c r="C43" s="13">
        <v>206</v>
      </c>
      <c r="D43" s="14">
        <v>0.89177489177489178</v>
      </c>
      <c r="E43" s="13">
        <v>207</v>
      </c>
      <c r="F43" s="15">
        <v>0.89610389610389607</v>
      </c>
      <c r="G43" s="16">
        <v>186</v>
      </c>
      <c r="H43" s="14">
        <v>0.80519480519480524</v>
      </c>
      <c r="I43" s="13">
        <v>207</v>
      </c>
      <c r="J43" s="14">
        <v>0.89610389610389607</v>
      </c>
      <c r="K43" s="13">
        <v>207</v>
      </c>
      <c r="L43" s="14">
        <v>0.89610389610389607</v>
      </c>
      <c r="M43" s="13">
        <v>188</v>
      </c>
      <c r="N43" s="14">
        <v>0.81385281385281383</v>
      </c>
      <c r="O43" s="30">
        <v>235</v>
      </c>
      <c r="P43" s="13">
        <v>197</v>
      </c>
      <c r="Q43" s="14">
        <v>0.83829787234042552</v>
      </c>
      <c r="R43" s="13">
        <v>209</v>
      </c>
      <c r="S43" s="14">
        <v>0.88936170212765953</v>
      </c>
      <c r="T43" s="13">
        <v>49</v>
      </c>
      <c r="U43" s="14">
        <v>0.18215613382899629</v>
      </c>
      <c r="V43" s="13">
        <v>60</v>
      </c>
      <c r="W43" s="14">
        <v>1.7452006980802792E-2</v>
      </c>
    </row>
    <row r="44" spans="1:23" x14ac:dyDescent="0.2">
      <c r="A44" s="7" t="s">
        <v>49</v>
      </c>
      <c r="B44" s="29">
        <v>191</v>
      </c>
      <c r="C44" s="8">
        <v>93</v>
      </c>
      <c r="D44" s="9">
        <v>0.48691099476439792</v>
      </c>
      <c r="E44" s="8">
        <v>93</v>
      </c>
      <c r="F44" s="10">
        <v>0.48691099476439792</v>
      </c>
      <c r="G44" s="11">
        <v>79</v>
      </c>
      <c r="H44" s="9">
        <v>0.41361256544502617</v>
      </c>
      <c r="I44" s="8">
        <v>93</v>
      </c>
      <c r="J44" s="9">
        <v>0.48691099476439792</v>
      </c>
      <c r="K44" s="8">
        <v>93</v>
      </c>
      <c r="L44" s="9">
        <v>0.48691099476439792</v>
      </c>
      <c r="M44" s="8">
        <v>90</v>
      </c>
      <c r="N44" s="9">
        <v>0.47120418848167539</v>
      </c>
      <c r="O44" s="29">
        <v>194</v>
      </c>
      <c r="P44" s="8">
        <v>97</v>
      </c>
      <c r="Q44" s="9">
        <v>0.5</v>
      </c>
      <c r="R44" s="8">
        <v>96</v>
      </c>
      <c r="S44" s="9">
        <v>0.49484536082474229</v>
      </c>
      <c r="T44" s="8">
        <v>19</v>
      </c>
      <c r="U44" s="9">
        <v>0.21111111111111111</v>
      </c>
      <c r="V44" s="8">
        <v>50</v>
      </c>
      <c r="W44" s="9">
        <v>5.1440329218106998E-2</v>
      </c>
    </row>
    <row r="45" spans="1:23" x14ac:dyDescent="0.2">
      <c r="A45" s="12" t="s">
        <v>40</v>
      </c>
      <c r="B45" s="30">
        <v>428</v>
      </c>
      <c r="C45" s="13">
        <v>336</v>
      </c>
      <c r="D45" s="14">
        <v>0.78504672897196259</v>
      </c>
      <c r="E45" s="13">
        <v>336</v>
      </c>
      <c r="F45" s="15">
        <v>0.78504672897196259</v>
      </c>
      <c r="G45" s="16">
        <v>382</v>
      </c>
      <c r="H45" s="14">
        <v>0.89252336448598135</v>
      </c>
      <c r="I45" s="13">
        <v>334</v>
      </c>
      <c r="J45" s="14">
        <v>0.78037383177570097</v>
      </c>
      <c r="K45" s="13">
        <v>336</v>
      </c>
      <c r="L45" s="14">
        <v>0.78504672897196259</v>
      </c>
      <c r="M45" s="13">
        <v>289</v>
      </c>
      <c r="N45" s="14">
        <v>0.67523364485981308</v>
      </c>
      <c r="O45" s="30">
        <v>435</v>
      </c>
      <c r="P45" s="13">
        <v>364</v>
      </c>
      <c r="Q45" s="14">
        <v>0.83678160919540234</v>
      </c>
      <c r="R45" s="13">
        <v>296</v>
      </c>
      <c r="S45" s="14">
        <v>0.68045977011494252</v>
      </c>
      <c r="T45" s="13">
        <v>108</v>
      </c>
      <c r="U45" s="14">
        <v>1.4594594594594594</v>
      </c>
      <c r="V45" s="13">
        <v>520</v>
      </c>
      <c r="W45" s="14">
        <v>0.49808429118773945</v>
      </c>
    </row>
    <row r="46" spans="1:23" ht="13.5" thickBot="1" x14ac:dyDescent="0.25">
      <c r="A46" s="2" t="s">
        <v>50</v>
      </c>
      <c r="B46" s="28">
        <v>4357</v>
      </c>
      <c r="C46" s="3">
        <v>2964</v>
      </c>
      <c r="D46" s="4">
        <v>0.68028459949506537</v>
      </c>
      <c r="E46" s="3">
        <v>2963</v>
      </c>
      <c r="F46" s="5">
        <v>0.68005508377323842</v>
      </c>
      <c r="G46" s="6">
        <v>2704</v>
      </c>
      <c r="H46" s="4">
        <v>0.62061051182005966</v>
      </c>
      <c r="I46" s="3">
        <v>2944</v>
      </c>
      <c r="J46" s="4">
        <v>0.67569428505852647</v>
      </c>
      <c r="K46" s="3">
        <v>2984</v>
      </c>
      <c r="L46" s="4">
        <v>0.68487491393160427</v>
      </c>
      <c r="M46" s="3">
        <v>2782</v>
      </c>
      <c r="N46" s="4">
        <v>0.63851273812256137</v>
      </c>
      <c r="O46" s="28">
        <v>4301</v>
      </c>
      <c r="P46" s="3">
        <v>3091</v>
      </c>
      <c r="Q46" s="4">
        <v>0.71867007672634275</v>
      </c>
      <c r="R46" s="3">
        <v>2687</v>
      </c>
      <c r="S46" s="4">
        <v>0.62473843292257614</v>
      </c>
      <c r="T46" s="3">
        <v>307</v>
      </c>
      <c r="U46" s="4">
        <v>0.2299625468164794</v>
      </c>
      <c r="V46" s="3">
        <v>3385</v>
      </c>
      <c r="W46" s="4">
        <v>0.22521623419827014</v>
      </c>
    </row>
    <row r="47" spans="1:23" x14ac:dyDescent="0.2">
      <c r="A47" s="7" t="s">
        <v>52</v>
      </c>
      <c r="B47" s="29">
        <v>40</v>
      </c>
      <c r="C47" s="8">
        <v>23</v>
      </c>
      <c r="D47" s="9">
        <v>0.57499999999999996</v>
      </c>
      <c r="E47" s="8">
        <v>23</v>
      </c>
      <c r="F47" s="10">
        <v>0.57499999999999996</v>
      </c>
      <c r="G47" s="11">
        <v>37</v>
      </c>
      <c r="H47" s="9">
        <v>0.92500000000000004</v>
      </c>
      <c r="I47" s="8">
        <v>23</v>
      </c>
      <c r="J47" s="9">
        <v>0.57499999999999996</v>
      </c>
      <c r="K47" s="8">
        <v>23</v>
      </c>
      <c r="L47" s="9">
        <v>0.57499999999999996</v>
      </c>
      <c r="M47" s="8">
        <v>18</v>
      </c>
      <c r="N47" s="9">
        <v>0.45</v>
      </c>
      <c r="O47" s="29">
        <v>40</v>
      </c>
      <c r="P47" s="8">
        <v>20</v>
      </c>
      <c r="Q47" s="9">
        <v>0.5</v>
      </c>
      <c r="R47" s="8">
        <v>15</v>
      </c>
      <c r="S47" s="9">
        <v>0.375</v>
      </c>
      <c r="T47" s="8">
        <v>9</v>
      </c>
      <c r="U47" s="9">
        <v>2.25</v>
      </c>
      <c r="V47" s="8">
        <v>14</v>
      </c>
      <c r="W47" s="9">
        <v>0.17948717948717949</v>
      </c>
    </row>
    <row r="48" spans="1:23" x14ac:dyDescent="0.2">
      <c r="A48" s="12" t="s">
        <v>51</v>
      </c>
      <c r="B48" s="30">
        <v>503</v>
      </c>
      <c r="C48" s="13">
        <v>315</v>
      </c>
      <c r="D48" s="14">
        <v>0.62624254473161034</v>
      </c>
      <c r="E48" s="13">
        <v>315</v>
      </c>
      <c r="F48" s="15">
        <v>0.62624254473161034</v>
      </c>
      <c r="G48" s="16">
        <v>341</v>
      </c>
      <c r="H48" s="14">
        <v>0.67793240556660039</v>
      </c>
      <c r="I48" s="13">
        <v>313</v>
      </c>
      <c r="J48" s="14">
        <v>0.62226640159045721</v>
      </c>
      <c r="K48" s="13">
        <v>315</v>
      </c>
      <c r="L48" s="14">
        <v>0.62624254473161034</v>
      </c>
      <c r="M48" s="13">
        <v>316</v>
      </c>
      <c r="N48" s="14">
        <v>0.62823061630218691</v>
      </c>
      <c r="O48" s="30">
        <v>503</v>
      </c>
      <c r="P48" s="13">
        <v>336</v>
      </c>
      <c r="Q48" s="14">
        <v>0.66799204771371767</v>
      </c>
      <c r="R48" s="13">
        <v>280</v>
      </c>
      <c r="S48" s="14">
        <v>0.55666003976143141</v>
      </c>
      <c r="T48" s="13">
        <v>39</v>
      </c>
      <c r="U48" s="14">
        <v>0.57352941176470584</v>
      </c>
      <c r="V48" s="13">
        <v>353</v>
      </c>
      <c r="W48" s="14">
        <v>0.40389016018306634</v>
      </c>
    </row>
    <row r="49" spans="1:23" x14ac:dyDescent="0.2">
      <c r="A49" s="7" t="s">
        <v>53</v>
      </c>
      <c r="B49" s="29">
        <v>160</v>
      </c>
      <c r="C49" s="8">
        <v>121</v>
      </c>
      <c r="D49" s="9">
        <v>0.75624999999999998</v>
      </c>
      <c r="E49" s="8">
        <v>121</v>
      </c>
      <c r="F49" s="10">
        <v>0.75624999999999998</v>
      </c>
      <c r="G49" s="11">
        <v>83</v>
      </c>
      <c r="H49" s="9">
        <v>0.51875000000000004</v>
      </c>
      <c r="I49" s="8">
        <v>121</v>
      </c>
      <c r="J49" s="9">
        <v>0.75624999999999998</v>
      </c>
      <c r="K49" s="8">
        <v>122</v>
      </c>
      <c r="L49" s="9">
        <v>0.76249999999999996</v>
      </c>
      <c r="M49" s="8">
        <v>91</v>
      </c>
      <c r="N49" s="9">
        <v>0.56874999999999998</v>
      </c>
      <c r="O49" s="29">
        <v>159</v>
      </c>
      <c r="P49" s="8">
        <v>116</v>
      </c>
      <c r="Q49" s="9">
        <v>0.72955974842767291</v>
      </c>
      <c r="R49" s="8">
        <v>113</v>
      </c>
      <c r="S49" s="9">
        <v>0.71069182389937102</v>
      </c>
      <c r="T49" s="8">
        <v>2</v>
      </c>
      <c r="U49" s="9">
        <v>3.5714285714285712E-2</v>
      </c>
      <c r="V49" s="8">
        <v>35</v>
      </c>
      <c r="W49" s="9">
        <v>5.9726962457337884E-2</v>
      </c>
    </row>
    <row r="50" spans="1:23" x14ac:dyDescent="0.2">
      <c r="A50" s="12" t="s">
        <v>54</v>
      </c>
      <c r="B50" s="30">
        <v>89</v>
      </c>
      <c r="C50" s="13">
        <v>45</v>
      </c>
      <c r="D50" s="14">
        <v>0.5056179775280899</v>
      </c>
      <c r="E50" s="13">
        <v>44</v>
      </c>
      <c r="F50" s="15">
        <v>0.4943820224719101</v>
      </c>
      <c r="G50" s="16">
        <v>43</v>
      </c>
      <c r="H50" s="14">
        <v>0.48314606741573035</v>
      </c>
      <c r="I50" s="13">
        <v>44</v>
      </c>
      <c r="J50" s="14">
        <v>0.4943820224719101</v>
      </c>
      <c r="K50" s="13">
        <v>45</v>
      </c>
      <c r="L50" s="14">
        <v>0.5056179775280899</v>
      </c>
      <c r="M50" s="13">
        <v>45</v>
      </c>
      <c r="N50" s="14">
        <v>0.5056179775280899</v>
      </c>
      <c r="O50" s="30">
        <v>91</v>
      </c>
      <c r="P50" s="13">
        <v>64</v>
      </c>
      <c r="Q50" s="14">
        <v>0.70329670329670335</v>
      </c>
      <c r="R50" s="13">
        <v>64</v>
      </c>
      <c r="S50" s="14">
        <v>0.70329670329670335</v>
      </c>
      <c r="T50" s="13">
        <v>8</v>
      </c>
      <c r="U50" s="14">
        <v>0.8</v>
      </c>
      <c r="V50" s="13">
        <v>44</v>
      </c>
      <c r="W50" s="14">
        <v>0.3235294117647059</v>
      </c>
    </row>
    <row r="51" spans="1:23" x14ac:dyDescent="0.2">
      <c r="A51" s="7" t="s">
        <v>55</v>
      </c>
      <c r="B51" s="29">
        <v>148</v>
      </c>
      <c r="C51" s="8">
        <v>104</v>
      </c>
      <c r="D51" s="9">
        <v>0.70270270270270274</v>
      </c>
      <c r="E51" s="8">
        <v>104</v>
      </c>
      <c r="F51" s="10">
        <v>0.70270270270270274</v>
      </c>
      <c r="G51" s="11">
        <v>114</v>
      </c>
      <c r="H51" s="9">
        <v>0.77027027027027029</v>
      </c>
      <c r="I51" s="8">
        <v>104</v>
      </c>
      <c r="J51" s="9">
        <v>0.70270270270270274</v>
      </c>
      <c r="K51" s="8">
        <v>104</v>
      </c>
      <c r="L51" s="9">
        <v>0.70270270270270274</v>
      </c>
      <c r="M51" s="8">
        <v>104</v>
      </c>
      <c r="N51" s="9">
        <v>0.70270270270270274</v>
      </c>
      <c r="O51" s="29">
        <v>147</v>
      </c>
      <c r="P51" s="8">
        <v>124</v>
      </c>
      <c r="Q51" s="9">
        <v>0.84353741496598644</v>
      </c>
      <c r="R51" s="8">
        <v>104</v>
      </c>
      <c r="S51" s="9">
        <v>0.70748299319727892</v>
      </c>
      <c r="T51" s="8">
        <v>2</v>
      </c>
      <c r="U51" s="9">
        <v>3.9215686274509803E-2</v>
      </c>
      <c r="V51" s="8">
        <v>34</v>
      </c>
      <c r="W51" s="9">
        <v>6.0714285714285714E-2</v>
      </c>
    </row>
    <row r="52" spans="1:23" x14ac:dyDescent="0.2">
      <c r="A52" s="12" t="s">
        <v>113</v>
      </c>
      <c r="B52" s="30">
        <v>206</v>
      </c>
      <c r="C52" s="13">
        <v>117</v>
      </c>
      <c r="D52" s="14">
        <v>0.56796116504854366</v>
      </c>
      <c r="E52" s="13">
        <v>116</v>
      </c>
      <c r="F52" s="15">
        <v>0.56310679611650483</v>
      </c>
      <c r="G52" s="16">
        <v>108</v>
      </c>
      <c r="H52" s="14">
        <v>0.52427184466019416</v>
      </c>
      <c r="I52" s="13">
        <v>116</v>
      </c>
      <c r="J52" s="14">
        <v>0.56310679611650483</v>
      </c>
      <c r="K52" s="13">
        <v>116</v>
      </c>
      <c r="L52" s="14">
        <v>0.56310679611650483</v>
      </c>
      <c r="M52" s="13">
        <v>120</v>
      </c>
      <c r="N52" s="14">
        <v>0.58252427184466016</v>
      </c>
      <c r="O52" s="30">
        <v>197</v>
      </c>
      <c r="P52" s="13">
        <v>110</v>
      </c>
      <c r="Q52" s="14">
        <v>0.55837563451776651</v>
      </c>
      <c r="R52" s="13">
        <v>92</v>
      </c>
      <c r="S52" s="14">
        <v>0.46700507614213199</v>
      </c>
      <c r="T52" s="13">
        <v>7</v>
      </c>
      <c r="U52" s="14">
        <v>0.4375</v>
      </c>
      <c r="V52" s="13">
        <v>137</v>
      </c>
      <c r="W52" s="14">
        <v>0.89542483660130723</v>
      </c>
    </row>
    <row r="53" spans="1:23" x14ac:dyDescent="0.2">
      <c r="A53" s="7" t="s">
        <v>56</v>
      </c>
      <c r="B53" s="29">
        <v>385</v>
      </c>
      <c r="C53" s="8">
        <v>191</v>
      </c>
      <c r="D53" s="9">
        <v>0.4961038961038961</v>
      </c>
      <c r="E53" s="8">
        <v>196</v>
      </c>
      <c r="F53" s="10">
        <v>0.50909090909090904</v>
      </c>
      <c r="G53" s="11">
        <v>183</v>
      </c>
      <c r="H53" s="9">
        <v>0.47532467532467532</v>
      </c>
      <c r="I53" s="8">
        <v>196</v>
      </c>
      <c r="J53" s="9">
        <v>0.50909090909090904</v>
      </c>
      <c r="K53" s="8">
        <v>196</v>
      </c>
      <c r="L53" s="9">
        <v>0.50909090909090904</v>
      </c>
      <c r="M53" s="8">
        <v>186</v>
      </c>
      <c r="N53" s="9">
        <v>0.48311688311688311</v>
      </c>
      <c r="O53" s="29">
        <v>377</v>
      </c>
      <c r="P53" s="8">
        <v>200</v>
      </c>
      <c r="Q53" s="9">
        <v>0.5305039787798409</v>
      </c>
      <c r="R53" s="8">
        <v>197</v>
      </c>
      <c r="S53" s="9">
        <v>0.52254641909814326</v>
      </c>
      <c r="T53" s="8">
        <v>18</v>
      </c>
      <c r="U53" s="9">
        <v>8.9108910891089105E-2</v>
      </c>
      <c r="V53" s="8">
        <v>172</v>
      </c>
      <c r="W53" s="9">
        <v>8.604302151075538E-2</v>
      </c>
    </row>
    <row r="54" spans="1:23" x14ac:dyDescent="0.2">
      <c r="A54" s="12" t="s">
        <v>57</v>
      </c>
      <c r="B54" s="30">
        <v>612</v>
      </c>
      <c r="C54" s="13">
        <v>450</v>
      </c>
      <c r="D54" s="14">
        <v>0.73529411764705888</v>
      </c>
      <c r="E54" s="13">
        <v>450</v>
      </c>
      <c r="F54" s="15">
        <v>0.73529411764705888</v>
      </c>
      <c r="G54" s="16">
        <v>453</v>
      </c>
      <c r="H54" s="14">
        <v>0.74019607843137258</v>
      </c>
      <c r="I54" s="13">
        <v>452</v>
      </c>
      <c r="J54" s="14">
        <v>0.73856209150326801</v>
      </c>
      <c r="K54" s="13">
        <v>480</v>
      </c>
      <c r="L54" s="14">
        <v>0.78431372549019607</v>
      </c>
      <c r="M54" s="13">
        <v>378</v>
      </c>
      <c r="N54" s="14">
        <v>0.61764705882352944</v>
      </c>
      <c r="O54" s="30">
        <v>597</v>
      </c>
      <c r="P54" s="13">
        <v>472</v>
      </c>
      <c r="Q54" s="14">
        <v>0.79061976549413737</v>
      </c>
      <c r="R54" s="13">
        <v>403</v>
      </c>
      <c r="S54" s="14">
        <v>0.67504187604690113</v>
      </c>
      <c r="T54" s="13">
        <v>33</v>
      </c>
      <c r="U54" s="14">
        <v>9.8214285714285712E-2</v>
      </c>
      <c r="V54" s="13">
        <v>657</v>
      </c>
      <c r="W54" s="14">
        <v>0.1876070816676185</v>
      </c>
    </row>
    <row r="55" spans="1:23" x14ac:dyDescent="0.2">
      <c r="A55" s="7" t="s">
        <v>58</v>
      </c>
      <c r="B55" s="29">
        <v>245</v>
      </c>
      <c r="C55" s="8">
        <v>145</v>
      </c>
      <c r="D55" s="9">
        <v>0.59183673469387754</v>
      </c>
      <c r="E55" s="8">
        <v>145</v>
      </c>
      <c r="F55" s="10">
        <v>0.59183673469387754</v>
      </c>
      <c r="G55" s="11">
        <v>100</v>
      </c>
      <c r="H55" s="9">
        <v>0.40816326530612246</v>
      </c>
      <c r="I55" s="8">
        <v>145</v>
      </c>
      <c r="J55" s="9">
        <v>0.59183673469387754</v>
      </c>
      <c r="K55" s="8">
        <v>145</v>
      </c>
      <c r="L55" s="9">
        <v>0.59183673469387754</v>
      </c>
      <c r="M55" s="8">
        <v>137</v>
      </c>
      <c r="N55" s="9">
        <v>0.5591836734693878</v>
      </c>
      <c r="O55" s="29">
        <v>243</v>
      </c>
      <c r="P55" s="8">
        <v>160</v>
      </c>
      <c r="Q55" s="9">
        <v>0.65843621399176955</v>
      </c>
      <c r="R55" s="8">
        <v>151</v>
      </c>
      <c r="S55" s="9">
        <v>0.62139917695473246</v>
      </c>
      <c r="T55" s="8">
        <v>17</v>
      </c>
      <c r="U55" s="9">
        <v>0.58620689655172409</v>
      </c>
      <c r="V55" s="8">
        <v>66</v>
      </c>
      <c r="W55" s="9">
        <v>0.15277777777777779</v>
      </c>
    </row>
    <row r="56" spans="1:23" x14ac:dyDescent="0.2">
      <c r="A56" s="12" t="s">
        <v>59</v>
      </c>
      <c r="B56" s="30">
        <v>422</v>
      </c>
      <c r="C56" s="13">
        <v>391</v>
      </c>
      <c r="D56" s="14">
        <v>0.92654028436018954</v>
      </c>
      <c r="E56" s="13">
        <v>386</v>
      </c>
      <c r="F56" s="15">
        <v>0.91469194312796209</v>
      </c>
      <c r="G56" s="16">
        <v>324</v>
      </c>
      <c r="H56" s="14">
        <v>0.76777251184834128</v>
      </c>
      <c r="I56" s="13">
        <v>370</v>
      </c>
      <c r="J56" s="14">
        <v>0.87677725118483407</v>
      </c>
      <c r="K56" s="13">
        <v>378</v>
      </c>
      <c r="L56" s="14">
        <v>0.89573459715639814</v>
      </c>
      <c r="M56" s="13">
        <v>345</v>
      </c>
      <c r="N56" s="14">
        <v>0.81753554502369663</v>
      </c>
      <c r="O56" s="30">
        <v>420</v>
      </c>
      <c r="P56" s="13">
        <v>386</v>
      </c>
      <c r="Q56" s="14">
        <v>0.919047619047619</v>
      </c>
      <c r="R56" s="13">
        <v>325</v>
      </c>
      <c r="S56" s="14">
        <v>0.77380952380952384</v>
      </c>
      <c r="T56" s="13">
        <v>18</v>
      </c>
      <c r="U56" s="14">
        <v>0.11538461538461539</v>
      </c>
      <c r="V56" s="13">
        <v>448</v>
      </c>
      <c r="W56" s="14">
        <v>0.25013958682300391</v>
      </c>
    </row>
    <row r="57" spans="1:23" x14ac:dyDescent="0.2">
      <c r="A57" s="7" t="s">
        <v>60</v>
      </c>
      <c r="B57" s="29">
        <v>86</v>
      </c>
      <c r="C57" s="8">
        <v>64</v>
      </c>
      <c r="D57" s="9">
        <v>0.7441860465116279</v>
      </c>
      <c r="E57" s="8">
        <v>64</v>
      </c>
      <c r="F57" s="10">
        <v>0.7441860465116279</v>
      </c>
      <c r="G57" s="11">
        <v>65</v>
      </c>
      <c r="H57" s="9">
        <v>0.7558139534883721</v>
      </c>
      <c r="I57" s="8">
        <v>63</v>
      </c>
      <c r="J57" s="9">
        <v>0.73255813953488369</v>
      </c>
      <c r="K57" s="8">
        <v>63</v>
      </c>
      <c r="L57" s="9">
        <v>0.73255813953488369</v>
      </c>
      <c r="M57" s="8">
        <v>63</v>
      </c>
      <c r="N57" s="9">
        <v>0.73255813953488369</v>
      </c>
      <c r="O57" s="29">
        <v>83</v>
      </c>
      <c r="P57" s="8">
        <v>72</v>
      </c>
      <c r="Q57" s="9">
        <v>0.86746987951807231</v>
      </c>
      <c r="R57" s="8">
        <v>72</v>
      </c>
      <c r="S57" s="9">
        <v>0.86746987951807231</v>
      </c>
      <c r="T57" s="8">
        <v>6</v>
      </c>
      <c r="U57" s="9">
        <v>0.15384615384615385</v>
      </c>
      <c r="V57" s="8">
        <v>22</v>
      </c>
      <c r="W57" s="9">
        <v>4.0515653775322284E-2</v>
      </c>
    </row>
    <row r="58" spans="1:23" x14ac:dyDescent="0.2">
      <c r="A58" s="12" t="s">
        <v>61</v>
      </c>
      <c r="B58" s="30">
        <v>123</v>
      </c>
      <c r="C58" s="13">
        <v>65</v>
      </c>
      <c r="D58" s="14">
        <v>0.52845528455284552</v>
      </c>
      <c r="E58" s="13">
        <v>65</v>
      </c>
      <c r="F58" s="15">
        <v>0.52845528455284552</v>
      </c>
      <c r="G58" s="16">
        <v>36</v>
      </c>
      <c r="H58" s="14">
        <v>0.29268292682926828</v>
      </c>
      <c r="I58" s="13">
        <v>64</v>
      </c>
      <c r="J58" s="14">
        <v>0.52032520325203258</v>
      </c>
      <c r="K58" s="13">
        <v>64</v>
      </c>
      <c r="L58" s="14">
        <v>0.52032520325203258</v>
      </c>
      <c r="M58" s="13">
        <v>53</v>
      </c>
      <c r="N58" s="14">
        <v>0.43089430894308944</v>
      </c>
      <c r="O58" s="30">
        <v>125</v>
      </c>
      <c r="P58" s="13">
        <v>61</v>
      </c>
      <c r="Q58" s="14">
        <v>0.48799999999999999</v>
      </c>
      <c r="R58" s="13">
        <v>56</v>
      </c>
      <c r="S58" s="14">
        <v>0.44800000000000001</v>
      </c>
      <c r="T58" s="13">
        <v>1</v>
      </c>
      <c r="U58" s="14">
        <v>6.25E-2</v>
      </c>
      <c r="V58" s="13">
        <v>14</v>
      </c>
      <c r="W58" s="14">
        <v>6.8292682926829273E-2</v>
      </c>
    </row>
    <row r="59" spans="1:23" x14ac:dyDescent="0.2">
      <c r="A59" s="7" t="s">
        <v>62</v>
      </c>
      <c r="B59" s="29">
        <v>171</v>
      </c>
      <c r="C59" s="8">
        <v>121</v>
      </c>
      <c r="D59" s="9">
        <v>0.70760233918128657</v>
      </c>
      <c r="E59" s="8">
        <v>122</v>
      </c>
      <c r="F59" s="10">
        <v>0.71345029239766078</v>
      </c>
      <c r="G59" s="11">
        <v>102</v>
      </c>
      <c r="H59" s="9">
        <v>0.59649122807017541</v>
      </c>
      <c r="I59" s="8">
        <v>122</v>
      </c>
      <c r="J59" s="9">
        <v>0.71345029239766078</v>
      </c>
      <c r="K59" s="8">
        <v>122</v>
      </c>
      <c r="L59" s="9">
        <v>0.71345029239766078</v>
      </c>
      <c r="M59" s="8">
        <v>124</v>
      </c>
      <c r="N59" s="9">
        <v>0.72514619883040932</v>
      </c>
      <c r="O59" s="29">
        <v>160</v>
      </c>
      <c r="P59" s="8">
        <v>134</v>
      </c>
      <c r="Q59" s="9">
        <v>0.83750000000000002</v>
      </c>
      <c r="R59" s="8">
        <v>117</v>
      </c>
      <c r="S59" s="9">
        <v>0.73124999999999996</v>
      </c>
      <c r="T59" s="8">
        <v>24</v>
      </c>
      <c r="U59" s="9">
        <v>1.0909090909090908</v>
      </c>
      <c r="V59" s="8">
        <v>204</v>
      </c>
      <c r="W59" s="9">
        <v>0.52577319587628868</v>
      </c>
    </row>
    <row r="60" spans="1:23" x14ac:dyDescent="0.2">
      <c r="A60" s="12" t="s">
        <v>63</v>
      </c>
      <c r="B60" s="30">
        <v>65</v>
      </c>
      <c r="C60" s="13">
        <v>42</v>
      </c>
      <c r="D60" s="14">
        <v>0.64615384615384619</v>
      </c>
      <c r="E60" s="13">
        <v>42</v>
      </c>
      <c r="F60" s="15">
        <v>0.64615384615384619</v>
      </c>
      <c r="G60" s="16">
        <v>33</v>
      </c>
      <c r="H60" s="14">
        <v>0.50769230769230766</v>
      </c>
      <c r="I60" s="13">
        <v>42</v>
      </c>
      <c r="J60" s="14">
        <v>0.64615384615384619</v>
      </c>
      <c r="K60" s="13">
        <v>42</v>
      </c>
      <c r="L60" s="14">
        <v>0.64615384615384619</v>
      </c>
      <c r="M60" s="13">
        <v>40</v>
      </c>
      <c r="N60" s="14">
        <v>0.61538461538461542</v>
      </c>
      <c r="O60" s="30">
        <v>65</v>
      </c>
      <c r="P60" s="13">
        <v>46</v>
      </c>
      <c r="Q60" s="14">
        <v>0.70769230769230773</v>
      </c>
      <c r="R60" s="13">
        <v>33</v>
      </c>
      <c r="S60" s="14">
        <v>0.50769230769230766</v>
      </c>
      <c r="T60" s="13">
        <v>2</v>
      </c>
      <c r="U60" s="14">
        <v>0.18181818181818182</v>
      </c>
      <c r="V60" s="13">
        <v>24</v>
      </c>
      <c r="W60" s="14">
        <v>0.19672131147540983</v>
      </c>
    </row>
    <row r="61" spans="1:23" x14ac:dyDescent="0.2">
      <c r="A61" s="7" t="s">
        <v>64</v>
      </c>
      <c r="B61" s="29">
        <v>224</v>
      </c>
      <c r="C61" s="8">
        <v>131</v>
      </c>
      <c r="D61" s="9">
        <v>0.5848214285714286</v>
      </c>
      <c r="E61" s="8">
        <v>131</v>
      </c>
      <c r="F61" s="10">
        <v>0.5848214285714286</v>
      </c>
      <c r="G61" s="11">
        <v>117</v>
      </c>
      <c r="H61" s="9">
        <v>0.5223214285714286</v>
      </c>
      <c r="I61" s="8">
        <v>131</v>
      </c>
      <c r="J61" s="9">
        <v>0.5848214285714286</v>
      </c>
      <c r="K61" s="8">
        <v>131</v>
      </c>
      <c r="L61" s="9">
        <v>0.5848214285714286</v>
      </c>
      <c r="M61" s="8">
        <v>130</v>
      </c>
      <c r="N61" s="9">
        <v>0.5803571428571429</v>
      </c>
      <c r="O61" s="29">
        <v>222</v>
      </c>
      <c r="P61" s="8">
        <v>137</v>
      </c>
      <c r="Q61" s="9">
        <v>0.61711711711711714</v>
      </c>
      <c r="R61" s="8">
        <v>130</v>
      </c>
      <c r="S61" s="9">
        <v>0.5855855855855856</v>
      </c>
      <c r="T61" s="8">
        <v>7</v>
      </c>
      <c r="U61" s="9">
        <v>6.6037735849056603E-2</v>
      </c>
      <c r="V61" s="8">
        <v>120</v>
      </c>
      <c r="W61" s="9">
        <v>0.10628875110717449</v>
      </c>
    </row>
    <row r="62" spans="1:23" x14ac:dyDescent="0.2">
      <c r="A62" s="12" t="s">
        <v>65</v>
      </c>
      <c r="B62" s="30">
        <v>197</v>
      </c>
      <c r="C62" s="13">
        <v>190</v>
      </c>
      <c r="D62" s="14">
        <v>0.96446700507614214</v>
      </c>
      <c r="E62" s="13">
        <v>189</v>
      </c>
      <c r="F62" s="15">
        <v>0.95939086294416243</v>
      </c>
      <c r="G62" s="16">
        <v>173</v>
      </c>
      <c r="H62" s="14">
        <v>0.87817258883248728</v>
      </c>
      <c r="I62" s="13">
        <v>189</v>
      </c>
      <c r="J62" s="14">
        <v>0.95939086294416243</v>
      </c>
      <c r="K62" s="13">
        <v>189</v>
      </c>
      <c r="L62" s="14">
        <v>0.95939086294416243</v>
      </c>
      <c r="M62" s="13">
        <v>196</v>
      </c>
      <c r="N62" s="14">
        <v>0.99492385786802029</v>
      </c>
      <c r="O62" s="30">
        <v>193</v>
      </c>
      <c r="P62" s="13">
        <v>178</v>
      </c>
      <c r="Q62" s="14">
        <v>0.92227979274611394</v>
      </c>
      <c r="R62" s="13">
        <v>117</v>
      </c>
      <c r="S62" s="14">
        <v>0.60621761658031093</v>
      </c>
      <c r="T62" s="13">
        <v>18</v>
      </c>
      <c r="U62" s="14">
        <v>0.5</v>
      </c>
      <c r="V62" s="13">
        <v>234</v>
      </c>
      <c r="W62" s="14">
        <v>0.73584905660377353</v>
      </c>
    </row>
    <row r="63" spans="1:23" x14ac:dyDescent="0.2">
      <c r="A63" s="7" t="s">
        <v>66</v>
      </c>
      <c r="B63" s="29">
        <v>240</v>
      </c>
      <c r="C63" s="8">
        <v>141</v>
      </c>
      <c r="D63" s="9">
        <v>0.58750000000000002</v>
      </c>
      <c r="E63" s="8">
        <v>142</v>
      </c>
      <c r="F63" s="10">
        <v>0.59166666666666667</v>
      </c>
      <c r="G63" s="11">
        <v>124</v>
      </c>
      <c r="H63" s="9">
        <v>0.51666666666666672</v>
      </c>
      <c r="I63" s="8">
        <v>141</v>
      </c>
      <c r="J63" s="9">
        <v>0.58750000000000002</v>
      </c>
      <c r="K63" s="8">
        <v>141</v>
      </c>
      <c r="L63" s="9">
        <v>0.58750000000000002</v>
      </c>
      <c r="M63" s="8">
        <v>137</v>
      </c>
      <c r="N63" s="9">
        <v>0.5708333333333333</v>
      </c>
      <c r="O63" s="29">
        <v>240</v>
      </c>
      <c r="P63" s="8">
        <v>154</v>
      </c>
      <c r="Q63" s="9">
        <v>0.64166666666666672</v>
      </c>
      <c r="R63" s="8">
        <v>153</v>
      </c>
      <c r="S63" s="9">
        <v>0.63749999999999996</v>
      </c>
      <c r="T63" s="8">
        <v>33</v>
      </c>
      <c r="U63" s="9">
        <v>0.91666666666666663</v>
      </c>
      <c r="V63" s="8">
        <v>496</v>
      </c>
      <c r="W63" s="9">
        <v>1.024793388429752</v>
      </c>
    </row>
    <row r="64" spans="1:23" x14ac:dyDescent="0.2">
      <c r="A64" s="12" t="s">
        <v>67</v>
      </c>
      <c r="B64" s="30">
        <v>263</v>
      </c>
      <c r="C64" s="13">
        <v>184</v>
      </c>
      <c r="D64" s="14">
        <v>0.69961977186311786</v>
      </c>
      <c r="E64" s="13">
        <v>184</v>
      </c>
      <c r="F64" s="15">
        <v>0.69961977186311786</v>
      </c>
      <c r="G64" s="16">
        <v>155</v>
      </c>
      <c r="H64" s="14">
        <v>0.58935361216730042</v>
      </c>
      <c r="I64" s="13">
        <v>184</v>
      </c>
      <c r="J64" s="14">
        <v>0.69961977186311786</v>
      </c>
      <c r="K64" s="13">
        <v>184</v>
      </c>
      <c r="L64" s="14">
        <v>0.69961977186311786</v>
      </c>
      <c r="M64" s="13">
        <v>177</v>
      </c>
      <c r="N64" s="14">
        <v>0.6730038022813688</v>
      </c>
      <c r="O64" s="30">
        <v>262</v>
      </c>
      <c r="P64" s="13">
        <v>198</v>
      </c>
      <c r="Q64" s="14">
        <v>0.75572519083969469</v>
      </c>
      <c r="R64" s="13">
        <v>161</v>
      </c>
      <c r="S64" s="14">
        <v>0.6145038167938931</v>
      </c>
      <c r="T64" s="13">
        <v>59</v>
      </c>
      <c r="U64" s="14">
        <v>0.71951219512195119</v>
      </c>
      <c r="V64" s="13">
        <v>241</v>
      </c>
      <c r="W64" s="14">
        <v>0.20615911035072712</v>
      </c>
    </row>
    <row r="65" spans="1:23" x14ac:dyDescent="0.2">
      <c r="A65" s="7" t="s">
        <v>68</v>
      </c>
      <c r="B65" s="29">
        <v>178</v>
      </c>
      <c r="C65" s="8">
        <v>124</v>
      </c>
      <c r="D65" s="9">
        <v>0.6966292134831461</v>
      </c>
      <c r="E65" s="8">
        <v>124</v>
      </c>
      <c r="F65" s="10">
        <v>0.6966292134831461</v>
      </c>
      <c r="G65" s="11">
        <v>113</v>
      </c>
      <c r="H65" s="9">
        <v>0.6348314606741573</v>
      </c>
      <c r="I65" s="8">
        <v>124</v>
      </c>
      <c r="J65" s="9">
        <v>0.6966292134831461</v>
      </c>
      <c r="K65" s="8">
        <v>124</v>
      </c>
      <c r="L65" s="9">
        <v>0.6966292134831461</v>
      </c>
      <c r="M65" s="8">
        <v>122</v>
      </c>
      <c r="N65" s="9">
        <v>0.6853932584269663</v>
      </c>
      <c r="O65" s="29">
        <v>177</v>
      </c>
      <c r="P65" s="8">
        <v>123</v>
      </c>
      <c r="Q65" s="9">
        <v>0.69491525423728817</v>
      </c>
      <c r="R65" s="8">
        <v>104</v>
      </c>
      <c r="S65" s="9">
        <v>0.58757062146892658</v>
      </c>
      <c r="T65" s="8">
        <v>4</v>
      </c>
      <c r="U65" s="9">
        <v>6.7796610169491525E-2</v>
      </c>
      <c r="V65" s="8">
        <v>70</v>
      </c>
      <c r="W65" s="9">
        <v>0.12477718360071301</v>
      </c>
    </row>
    <row r="66" spans="1:23" ht="13.5" thickBot="1" x14ac:dyDescent="0.25">
      <c r="A66" s="2" t="s">
        <v>69</v>
      </c>
      <c r="B66" s="28">
        <v>5345</v>
      </c>
      <c r="C66" s="3">
        <v>3999</v>
      </c>
      <c r="D66" s="4">
        <v>0.74817586529466795</v>
      </c>
      <c r="E66" s="3">
        <v>4027</v>
      </c>
      <c r="F66" s="5">
        <v>0.75341440598690368</v>
      </c>
      <c r="G66" s="6">
        <v>3325</v>
      </c>
      <c r="H66" s="4">
        <v>0.62207670720299346</v>
      </c>
      <c r="I66" s="3">
        <v>4025</v>
      </c>
      <c r="J66" s="4">
        <v>0.75304022450888686</v>
      </c>
      <c r="K66" s="3">
        <v>4008</v>
      </c>
      <c r="L66" s="4">
        <v>0.74985968194574371</v>
      </c>
      <c r="M66" s="3">
        <v>3820</v>
      </c>
      <c r="N66" s="4">
        <v>0.7146866230121609</v>
      </c>
      <c r="O66" s="28">
        <v>5336</v>
      </c>
      <c r="P66" s="3">
        <v>4272</v>
      </c>
      <c r="Q66" s="4">
        <v>0.80059970014992499</v>
      </c>
      <c r="R66" s="3">
        <v>3747</v>
      </c>
      <c r="S66" s="4">
        <v>0.70221139430284862</v>
      </c>
      <c r="T66" s="3">
        <v>517</v>
      </c>
      <c r="U66" s="4">
        <v>0.15868631062001229</v>
      </c>
      <c r="V66" s="3">
        <v>5319</v>
      </c>
      <c r="W66" s="4">
        <v>0.14076269616534787</v>
      </c>
    </row>
    <row r="67" spans="1:23" x14ac:dyDescent="0.2">
      <c r="A67" s="12" t="s">
        <v>71</v>
      </c>
      <c r="B67" s="30">
        <v>298</v>
      </c>
      <c r="C67" s="13">
        <v>148</v>
      </c>
      <c r="D67" s="14">
        <v>0.49664429530201343</v>
      </c>
      <c r="E67" s="13">
        <v>153</v>
      </c>
      <c r="F67" s="15">
        <v>0.51342281879194629</v>
      </c>
      <c r="G67" s="16">
        <v>165</v>
      </c>
      <c r="H67" s="14">
        <v>0.55369127516778527</v>
      </c>
      <c r="I67" s="13">
        <v>153</v>
      </c>
      <c r="J67" s="14">
        <v>0.51342281879194629</v>
      </c>
      <c r="K67" s="13">
        <v>153</v>
      </c>
      <c r="L67" s="14">
        <v>0.51342281879194629</v>
      </c>
      <c r="M67" s="13">
        <v>156</v>
      </c>
      <c r="N67" s="14">
        <v>0.52348993288590606</v>
      </c>
      <c r="O67" s="30">
        <v>285</v>
      </c>
      <c r="P67" s="13">
        <v>182</v>
      </c>
      <c r="Q67" s="14">
        <v>0.63859649122807016</v>
      </c>
      <c r="R67" s="13">
        <v>166</v>
      </c>
      <c r="S67" s="14">
        <v>0.58245614035087723</v>
      </c>
      <c r="T67" s="13">
        <v>9</v>
      </c>
      <c r="U67" s="14">
        <v>6.2068965517241378E-2</v>
      </c>
      <c r="V67" s="13">
        <v>189</v>
      </c>
      <c r="W67" s="14">
        <v>0.1242603550295858</v>
      </c>
    </row>
    <row r="68" spans="1:23" x14ac:dyDescent="0.2">
      <c r="A68" s="7" t="s">
        <v>72</v>
      </c>
      <c r="B68" s="29">
        <v>149</v>
      </c>
      <c r="C68" s="8">
        <v>89</v>
      </c>
      <c r="D68" s="9">
        <v>0.59731543624161076</v>
      </c>
      <c r="E68" s="8">
        <v>89</v>
      </c>
      <c r="F68" s="10">
        <v>0.59731543624161076</v>
      </c>
      <c r="G68" s="11">
        <v>56</v>
      </c>
      <c r="H68" s="9">
        <v>0.37583892617449666</v>
      </c>
      <c r="I68" s="8">
        <v>89</v>
      </c>
      <c r="J68" s="9">
        <v>0.59731543624161076</v>
      </c>
      <c r="K68" s="8">
        <v>89</v>
      </c>
      <c r="L68" s="9">
        <v>0.59731543624161076</v>
      </c>
      <c r="M68" s="8">
        <v>90</v>
      </c>
      <c r="N68" s="9">
        <v>0.60402684563758391</v>
      </c>
      <c r="O68" s="29">
        <v>146</v>
      </c>
      <c r="P68" s="8">
        <v>79</v>
      </c>
      <c r="Q68" s="9">
        <v>0.54109589041095896</v>
      </c>
      <c r="R68" s="8">
        <v>65</v>
      </c>
      <c r="S68" s="9">
        <v>0.4452054794520548</v>
      </c>
      <c r="T68" s="8">
        <v>12</v>
      </c>
      <c r="U68" s="9">
        <v>0.2608695652173913</v>
      </c>
      <c r="V68" s="8">
        <v>132</v>
      </c>
      <c r="W68" s="9">
        <v>0.2624254473161034</v>
      </c>
    </row>
    <row r="69" spans="1:23" x14ac:dyDescent="0.2">
      <c r="A69" s="12" t="s">
        <v>73</v>
      </c>
      <c r="B69" s="30">
        <v>187</v>
      </c>
      <c r="C69" s="13">
        <v>175</v>
      </c>
      <c r="D69" s="14">
        <v>0.93582887700534756</v>
      </c>
      <c r="E69" s="13">
        <v>176</v>
      </c>
      <c r="F69" s="15">
        <v>0.94117647058823528</v>
      </c>
      <c r="G69" s="16">
        <v>153</v>
      </c>
      <c r="H69" s="14">
        <v>0.81818181818181823</v>
      </c>
      <c r="I69" s="13">
        <v>176</v>
      </c>
      <c r="J69" s="14">
        <v>0.94117647058823528</v>
      </c>
      <c r="K69" s="13">
        <v>176</v>
      </c>
      <c r="L69" s="14">
        <v>0.94117647058823528</v>
      </c>
      <c r="M69" s="13">
        <v>165</v>
      </c>
      <c r="N69" s="14">
        <v>0.88235294117647056</v>
      </c>
      <c r="O69" s="30">
        <v>188</v>
      </c>
      <c r="P69" s="13">
        <v>155</v>
      </c>
      <c r="Q69" s="14">
        <v>0.82446808510638303</v>
      </c>
      <c r="R69" s="13">
        <v>120</v>
      </c>
      <c r="S69" s="14">
        <v>0.63829787234042556</v>
      </c>
      <c r="T69" s="13">
        <v>10</v>
      </c>
      <c r="U69" s="14">
        <v>8.5470085470085472E-2</v>
      </c>
      <c r="V69" s="13">
        <v>74</v>
      </c>
      <c r="W69" s="14">
        <v>7.0813397129186606E-2</v>
      </c>
    </row>
    <row r="70" spans="1:23" x14ac:dyDescent="0.2">
      <c r="A70" s="7" t="s">
        <v>74</v>
      </c>
      <c r="B70" s="29">
        <v>200</v>
      </c>
      <c r="C70" s="8">
        <v>134</v>
      </c>
      <c r="D70" s="9">
        <v>0.67</v>
      </c>
      <c r="E70" s="8">
        <v>135</v>
      </c>
      <c r="F70" s="10">
        <v>0.67500000000000004</v>
      </c>
      <c r="G70" s="11">
        <v>127</v>
      </c>
      <c r="H70" s="9">
        <v>0.63500000000000001</v>
      </c>
      <c r="I70" s="8">
        <v>135</v>
      </c>
      <c r="J70" s="9">
        <v>0.67500000000000004</v>
      </c>
      <c r="K70" s="8">
        <v>135</v>
      </c>
      <c r="L70" s="9">
        <v>0.67500000000000004</v>
      </c>
      <c r="M70" s="8">
        <v>144</v>
      </c>
      <c r="N70" s="9">
        <v>0.72</v>
      </c>
      <c r="O70" s="29">
        <v>196</v>
      </c>
      <c r="P70" s="8">
        <v>159</v>
      </c>
      <c r="Q70" s="9">
        <v>0.81122448979591832</v>
      </c>
      <c r="R70" s="8">
        <v>144</v>
      </c>
      <c r="S70" s="9">
        <v>0.73469387755102045</v>
      </c>
      <c r="T70" s="8">
        <v>11</v>
      </c>
      <c r="U70" s="9">
        <v>0.19642857142857142</v>
      </c>
      <c r="V70" s="8">
        <v>40</v>
      </c>
      <c r="W70" s="9">
        <v>7.2332730560578665E-2</v>
      </c>
    </row>
    <row r="71" spans="1:23" x14ac:dyDescent="0.2">
      <c r="A71" s="12" t="s">
        <v>75</v>
      </c>
      <c r="B71" s="30">
        <v>64</v>
      </c>
      <c r="C71" s="13">
        <v>48</v>
      </c>
      <c r="D71" s="14">
        <v>0.75</v>
      </c>
      <c r="E71" s="13">
        <v>48</v>
      </c>
      <c r="F71" s="15">
        <v>0.75</v>
      </c>
      <c r="G71" s="16">
        <v>24</v>
      </c>
      <c r="H71" s="14">
        <v>0.375</v>
      </c>
      <c r="I71" s="13">
        <v>48</v>
      </c>
      <c r="J71" s="14">
        <v>0.75</v>
      </c>
      <c r="K71" s="13">
        <v>48</v>
      </c>
      <c r="L71" s="14">
        <v>0.75</v>
      </c>
      <c r="M71" s="13">
        <v>39</v>
      </c>
      <c r="N71" s="14">
        <v>0.609375</v>
      </c>
      <c r="O71" s="30">
        <v>66</v>
      </c>
      <c r="P71" s="13">
        <v>44</v>
      </c>
      <c r="Q71" s="14">
        <v>0.66666666666666663</v>
      </c>
      <c r="R71" s="13">
        <v>43</v>
      </c>
      <c r="S71" s="14">
        <v>0.65151515151515149</v>
      </c>
      <c r="T71" s="13">
        <v>11</v>
      </c>
      <c r="U71" s="14">
        <v>0.18965517241379309</v>
      </c>
      <c r="V71" s="13">
        <v>67</v>
      </c>
      <c r="W71" s="14">
        <v>6.8717948717948715E-2</v>
      </c>
    </row>
    <row r="72" spans="1:23" x14ac:dyDescent="0.2">
      <c r="A72" s="7" t="s">
        <v>76</v>
      </c>
      <c r="B72" s="29">
        <v>396</v>
      </c>
      <c r="C72" s="8">
        <v>244</v>
      </c>
      <c r="D72" s="9">
        <v>0.61616161616161613</v>
      </c>
      <c r="E72" s="8">
        <v>242</v>
      </c>
      <c r="F72" s="10">
        <v>0.61111111111111116</v>
      </c>
      <c r="G72" s="11">
        <v>164</v>
      </c>
      <c r="H72" s="9">
        <v>0.41414141414141414</v>
      </c>
      <c r="I72" s="8">
        <v>242</v>
      </c>
      <c r="J72" s="9">
        <v>0.61111111111111116</v>
      </c>
      <c r="K72" s="8">
        <v>244</v>
      </c>
      <c r="L72" s="9">
        <v>0.61616161616161613</v>
      </c>
      <c r="M72" s="8">
        <v>235</v>
      </c>
      <c r="N72" s="9">
        <v>0.59343434343434343</v>
      </c>
      <c r="O72" s="29">
        <v>401</v>
      </c>
      <c r="P72" s="8">
        <v>304</v>
      </c>
      <c r="Q72" s="9">
        <v>0.75810473815461343</v>
      </c>
      <c r="R72" s="8">
        <v>297</v>
      </c>
      <c r="S72" s="9">
        <v>0.74064837905236913</v>
      </c>
      <c r="T72" s="8">
        <v>55</v>
      </c>
      <c r="U72" s="9">
        <v>0.27638190954773867</v>
      </c>
      <c r="V72" s="8">
        <v>403</v>
      </c>
      <c r="W72" s="9">
        <v>0.13208784005244181</v>
      </c>
    </row>
    <row r="73" spans="1:23" x14ac:dyDescent="0.2">
      <c r="A73" s="12" t="s">
        <v>77</v>
      </c>
      <c r="B73" s="30">
        <v>177</v>
      </c>
      <c r="C73" s="13">
        <v>102</v>
      </c>
      <c r="D73" s="14">
        <v>0.57627118644067798</v>
      </c>
      <c r="E73" s="13">
        <v>102</v>
      </c>
      <c r="F73" s="15">
        <v>0.57627118644067798</v>
      </c>
      <c r="G73" s="16">
        <v>74</v>
      </c>
      <c r="H73" s="14">
        <v>0.41807909604519772</v>
      </c>
      <c r="I73" s="13">
        <v>102</v>
      </c>
      <c r="J73" s="14">
        <v>0.57627118644067798</v>
      </c>
      <c r="K73" s="13">
        <v>101</v>
      </c>
      <c r="L73" s="14">
        <v>0.57062146892655363</v>
      </c>
      <c r="M73" s="13">
        <v>105</v>
      </c>
      <c r="N73" s="14">
        <v>0.59322033898305082</v>
      </c>
      <c r="O73" s="30">
        <v>180</v>
      </c>
      <c r="P73" s="13">
        <v>132</v>
      </c>
      <c r="Q73" s="14">
        <v>0.73333333333333328</v>
      </c>
      <c r="R73" s="13">
        <v>110</v>
      </c>
      <c r="S73" s="14">
        <v>0.61111111111111116</v>
      </c>
      <c r="T73" s="13">
        <v>28</v>
      </c>
      <c r="U73" s="14">
        <v>0.42424242424242425</v>
      </c>
      <c r="V73" s="13">
        <v>84</v>
      </c>
      <c r="W73" s="14">
        <v>9.5454545454545459E-2</v>
      </c>
    </row>
    <row r="74" spans="1:23" x14ac:dyDescent="0.2">
      <c r="A74" s="7" t="s">
        <v>78</v>
      </c>
      <c r="B74" s="29">
        <v>224</v>
      </c>
      <c r="C74" s="8">
        <v>138</v>
      </c>
      <c r="D74" s="9">
        <v>0.6160714285714286</v>
      </c>
      <c r="E74" s="8">
        <v>138</v>
      </c>
      <c r="F74" s="10">
        <v>0.6160714285714286</v>
      </c>
      <c r="G74" s="11">
        <v>84</v>
      </c>
      <c r="H74" s="9">
        <v>0.375</v>
      </c>
      <c r="I74" s="8">
        <v>137</v>
      </c>
      <c r="J74" s="9">
        <v>0.6116071428571429</v>
      </c>
      <c r="K74" s="8">
        <v>137</v>
      </c>
      <c r="L74" s="9">
        <v>0.6116071428571429</v>
      </c>
      <c r="M74" s="8">
        <v>125</v>
      </c>
      <c r="N74" s="9">
        <v>0.5580357142857143</v>
      </c>
      <c r="O74" s="29">
        <v>222</v>
      </c>
      <c r="P74" s="8">
        <v>136</v>
      </c>
      <c r="Q74" s="9">
        <v>0.61261261261261257</v>
      </c>
      <c r="R74" s="8">
        <v>125</v>
      </c>
      <c r="S74" s="9">
        <v>0.56306306306306309</v>
      </c>
      <c r="T74" s="8">
        <v>23</v>
      </c>
      <c r="U74" s="9">
        <v>0.31944444444444442</v>
      </c>
      <c r="V74" s="8">
        <v>27</v>
      </c>
      <c r="W74" s="9">
        <v>2.5116279069767444E-2</v>
      </c>
    </row>
    <row r="75" spans="1:23" x14ac:dyDescent="0.2">
      <c r="A75" s="12" t="s">
        <v>79</v>
      </c>
      <c r="B75" s="30">
        <v>104</v>
      </c>
      <c r="C75" s="13">
        <v>92</v>
      </c>
      <c r="D75" s="14">
        <v>0.88461538461538458</v>
      </c>
      <c r="E75" s="13">
        <v>93</v>
      </c>
      <c r="F75" s="15">
        <v>0.89423076923076927</v>
      </c>
      <c r="G75" s="16">
        <v>62</v>
      </c>
      <c r="H75" s="14">
        <v>0.59615384615384615</v>
      </c>
      <c r="I75" s="13">
        <v>93</v>
      </c>
      <c r="J75" s="14">
        <v>0.89423076923076927</v>
      </c>
      <c r="K75" s="13">
        <v>93</v>
      </c>
      <c r="L75" s="14">
        <v>0.89423076923076927</v>
      </c>
      <c r="M75" s="13">
        <v>97</v>
      </c>
      <c r="N75" s="14">
        <v>0.93269230769230771</v>
      </c>
      <c r="O75" s="30">
        <v>108</v>
      </c>
      <c r="P75" s="13">
        <v>85</v>
      </c>
      <c r="Q75" s="14">
        <v>0.78703703703703709</v>
      </c>
      <c r="R75" s="13">
        <v>77</v>
      </c>
      <c r="S75" s="14">
        <v>0.71296296296296291</v>
      </c>
      <c r="T75" s="13">
        <v>12</v>
      </c>
      <c r="U75" s="14">
        <v>0.52173913043478259</v>
      </c>
      <c r="V75" s="13">
        <v>312</v>
      </c>
      <c r="W75" s="14">
        <v>1.2380952380952381</v>
      </c>
    </row>
    <row r="76" spans="1:23" x14ac:dyDescent="0.2">
      <c r="A76" s="7" t="s">
        <v>80</v>
      </c>
      <c r="B76" s="29">
        <v>617</v>
      </c>
      <c r="C76" s="8">
        <v>498</v>
      </c>
      <c r="D76" s="9">
        <v>0.80713128038897897</v>
      </c>
      <c r="E76" s="8">
        <v>502</v>
      </c>
      <c r="F76" s="10">
        <v>0.81361426256077796</v>
      </c>
      <c r="G76" s="11">
        <v>426</v>
      </c>
      <c r="H76" s="9">
        <v>0.69043760129659648</v>
      </c>
      <c r="I76" s="8">
        <v>502</v>
      </c>
      <c r="J76" s="9">
        <v>0.81361426256077796</v>
      </c>
      <c r="K76" s="8">
        <v>501</v>
      </c>
      <c r="L76" s="9">
        <v>0.81199351701782818</v>
      </c>
      <c r="M76" s="8">
        <v>393</v>
      </c>
      <c r="N76" s="9">
        <v>0.63695299837925445</v>
      </c>
      <c r="O76" s="29">
        <v>612</v>
      </c>
      <c r="P76" s="8">
        <v>558</v>
      </c>
      <c r="Q76" s="9">
        <v>0.91176470588235292</v>
      </c>
      <c r="R76" s="8">
        <v>511</v>
      </c>
      <c r="S76" s="9">
        <v>0.83496732026143794</v>
      </c>
      <c r="T76" s="8">
        <v>59</v>
      </c>
      <c r="U76" s="9">
        <v>6.1650992685475442E-2</v>
      </c>
      <c r="V76" s="8">
        <v>1182</v>
      </c>
      <c r="W76" s="9">
        <v>0.13696407879490149</v>
      </c>
    </row>
    <row r="77" spans="1:23" x14ac:dyDescent="0.2">
      <c r="A77" s="12" t="s">
        <v>145</v>
      </c>
      <c r="B77" s="30">
        <v>143</v>
      </c>
      <c r="C77" s="13">
        <v>103</v>
      </c>
      <c r="D77" s="14">
        <v>0.72027972027972031</v>
      </c>
      <c r="E77" s="13">
        <v>103</v>
      </c>
      <c r="F77" s="15">
        <v>0.72027972027972031</v>
      </c>
      <c r="G77" s="16">
        <v>88</v>
      </c>
      <c r="H77" s="14">
        <v>0.61538461538461542</v>
      </c>
      <c r="I77" s="13">
        <v>103</v>
      </c>
      <c r="J77" s="14">
        <v>0.72027972027972031</v>
      </c>
      <c r="K77" s="13">
        <v>103</v>
      </c>
      <c r="L77" s="14">
        <v>0.72027972027972031</v>
      </c>
      <c r="M77" s="13">
        <v>116</v>
      </c>
      <c r="N77" s="14">
        <v>0.81118881118881114</v>
      </c>
      <c r="O77" s="30">
        <v>141</v>
      </c>
      <c r="P77" s="13">
        <v>110</v>
      </c>
      <c r="Q77" s="14">
        <v>0.78014184397163122</v>
      </c>
      <c r="R77" s="13">
        <v>82</v>
      </c>
      <c r="S77" s="14">
        <v>0.58156028368794321</v>
      </c>
      <c r="T77" s="13">
        <v>24</v>
      </c>
      <c r="U77" s="14">
        <v>0.2</v>
      </c>
      <c r="V77" s="13">
        <v>66</v>
      </c>
      <c r="W77" s="14">
        <v>5.3965658217497957E-2</v>
      </c>
    </row>
    <row r="78" spans="1:23" x14ac:dyDescent="0.2">
      <c r="A78" s="7" t="s">
        <v>146</v>
      </c>
      <c r="B78" s="29">
        <v>78</v>
      </c>
      <c r="C78" s="8">
        <v>44</v>
      </c>
      <c r="D78" s="9">
        <v>0.5641025641025641</v>
      </c>
      <c r="E78" s="8">
        <v>44</v>
      </c>
      <c r="F78" s="10">
        <v>0.5641025641025641</v>
      </c>
      <c r="G78" s="11">
        <v>63</v>
      </c>
      <c r="H78" s="9">
        <v>0.80769230769230771</v>
      </c>
      <c r="I78" s="8">
        <v>44</v>
      </c>
      <c r="J78" s="9">
        <v>0.5641025641025641</v>
      </c>
      <c r="K78" s="8">
        <v>45</v>
      </c>
      <c r="L78" s="9">
        <v>0.57692307692307687</v>
      </c>
      <c r="M78" s="8">
        <v>48</v>
      </c>
      <c r="N78" s="9">
        <v>0.61538461538461542</v>
      </c>
      <c r="O78" s="29">
        <v>78</v>
      </c>
      <c r="P78" s="8">
        <v>60</v>
      </c>
      <c r="Q78" s="9">
        <v>0.76923076923076927</v>
      </c>
      <c r="R78" s="8">
        <v>60</v>
      </c>
      <c r="S78" s="9">
        <v>0.76923076923076927</v>
      </c>
      <c r="T78" s="8">
        <v>3</v>
      </c>
      <c r="U78" s="9">
        <v>6.6666666666666666E-2</v>
      </c>
      <c r="V78" s="8">
        <v>20</v>
      </c>
      <c r="W78" s="9">
        <v>3.0441400304414001E-2</v>
      </c>
    </row>
    <row r="79" spans="1:23" x14ac:dyDescent="0.2">
      <c r="A79" s="12" t="s">
        <v>81</v>
      </c>
      <c r="B79" s="30">
        <v>482</v>
      </c>
      <c r="C79" s="13">
        <v>381</v>
      </c>
      <c r="D79" s="14">
        <v>0.79045643153526968</v>
      </c>
      <c r="E79" s="13">
        <v>382</v>
      </c>
      <c r="F79" s="15">
        <v>0.79253112033195017</v>
      </c>
      <c r="G79" s="16">
        <v>232</v>
      </c>
      <c r="H79" s="14">
        <v>0.48132780082987553</v>
      </c>
      <c r="I79" s="13">
        <v>379</v>
      </c>
      <c r="J79" s="14">
        <v>0.7863070539419087</v>
      </c>
      <c r="K79" s="13">
        <v>379</v>
      </c>
      <c r="L79" s="14">
        <v>0.7863070539419087</v>
      </c>
      <c r="M79" s="13">
        <v>369</v>
      </c>
      <c r="N79" s="14">
        <v>0.76556016597510368</v>
      </c>
      <c r="O79" s="30">
        <v>493</v>
      </c>
      <c r="P79" s="13">
        <v>431</v>
      </c>
      <c r="Q79" s="14">
        <v>0.87423935091277893</v>
      </c>
      <c r="R79" s="13">
        <v>388</v>
      </c>
      <c r="S79" s="14">
        <v>0.78701825557809335</v>
      </c>
      <c r="T79" s="13">
        <v>63</v>
      </c>
      <c r="U79" s="14">
        <v>0.16666666666666666</v>
      </c>
      <c r="V79" s="13">
        <v>440</v>
      </c>
      <c r="W79" s="14">
        <v>8.3634290058924157E-2</v>
      </c>
    </row>
    <row r="80" spans="1:23" x14ac:dyDescent="0.2">
      <c r="A80" s="7" t="s">
        <v>82</v>
      </c>
      <c r="B80" s="29">
        <v>632</v>
      </c>
      <c r="C80" s="8">
        <v>555</v>
      </c>
      <c r="D80" s="9">
        <v>0.87816455696202533</v>
      </c>
      <c r="E80" s="8">
        <v>555</v>
      </c>
      <c r="F80" s="10">
        <v>0.87816455696202533</v>
      </c>
      <c r="G80" s="11">
        <v>479</v>
      </c>
      <c r="H80" s="9">
        <v>0.75791139240506333</v>
      </c>
      <c r="I80" s="8">
        <v>555</v>
      </c>
      <c r="J80" s="9">
        <v>0.87816455696202533</v>
      </c>
      <c r="K80" s="8">
        <v>555</v>
      </c>
      <c r="L80" s="9">
        <v>0.87816455696202533</v>
      </c>
      <c r="M80" s="8">
        <v>538</v>
      </c>
      <c r="N80" s="9">
        <v>0.85126582278481011</v>
      </c>
      <c r="O80" s="29">
        <v>630</v>
      </c>
      <c r="P80" s="8">
        <v>597</v>
      </c>
      <c r="Q80" s="9">
        <v>0.94761904761904758</v>
      </c>
      <c r="R80" s="8">
        <v>531</v>
      </c>
      <c r="S80" s="9">
        <v>0.84285714285714286</v>
      </c>
      <c r="T80" s="8">
        <v>65</v>
      </c>
      <c r="U80" s="9">
        <v>0.46762589928057552</v>
      </c>
      <c r="V80" s="8">
        <v>1112</v>
      </c>
      <c r="W80" s="9">
        <v>0.55461346633416464</v>
      </c>
    </row>
    <row r="81" spans="1:23" x14ac:dyDescent="0.2">
      <c r="A81" s="12" t="s">
        <v>83</v>
      </c>
      <c r="B81" s="30">
        <v>147</v>
      </c>
      <c r="C81" s="13">
        <v>82</v>
      </c>
      <c r="D81" s="14">
        <v>0.55782312925170063</v>
      </c>
      <c r="E81" s="13">
        <v>82</v>
      </c>
      <c r="F81" s="15">
        <v>0.55782312925170063</v>
      </c>
      <c r="G81" s="16">
        <v>93</v>
      </c>
      <c r="H81" s="14">
        <v>0.63265306122448983</v>
      </c>
      <c r="I81" s="13">
        <v>82</v>
      </c>
      <c r="J81" s="14">
        <v>0.55782312925170063</v>
      </c>
      <c r="K81" s="13">
        <v>82</v>
      </c>
      <c r="L81" s="14">
        <v>0.55782312925170063</v>
      </c>
      <c r="M81" s="13">
        <v>95</v>
      </c>
      <c r="N81" s="14">
        <v>0.6462585034013606</v>
      </c>
      <c r="O81" s="30">
        <v>146</v>
      </c>
      <c r="P81" s="13">
        <v>79</v>
      </c>
      <c r="Q81" s="14">
        <v>0.54109589041095896</v>
      </c>
      <c r="R81" s="13">
        <v>71</v>
      </c>
      <c r="S81" s="14">
        <v>0.4863013698630137</v>
      </c>
      <c r="T81" s="13">
        <v>7</v>
      </c>
      <c r="U81" s="14">
        <v>4.5751633986928102E-2</v>
      </c>
      <c r="V81" s="13">
        <v>59</v>
      </c>
      <c r="W81" s="14">
        <v>4.3318649045521289E-2</v>
      </c>
    </row>
    <row r="82" spans="1:23" x14ac:dyDescent="0.2">
      <c r="A82" s="7" t="s">
        <v>84</v>
      </c>
      <c r="B82" s="29">
        <v>506</v>
      </c>
      <c r="C82" s="8">
        <v>367</v>
      </c>
      <c r="D82" s="9">
        <v>0.72529644268774707</v>
      </c>
      <c r="E82" s="8">
        <v>366</v>
      </c>
      <c r="F82" s="10">
        <v>0.72332015810276684</v>
      </c>
      <c r="G82" s="11">
        <v>277</v>
      </c>
      <c r="H82" s="9">
        <v>0.54743083003952564</v>
      </c>
      <c r="I82" s="8">
        <v>367</v>
      </c>
      <c r="J82" s="9">
        <v>0.72529644268774707</v>
      </c>
      <c r="K82" s="8">
        <v>367</v>
      </c>
      <c r="L82" s="9">
        <v>0.72529644268774707</v>
      </c>
      <c r="M82" s="8">
        <v>311</v>
      </c>
      <c r="N82" s="9">
        <v>0.61462450592885376</v>
      </c>
      <c r="O82" s="29">
        <v>499</v>
      </c>
      <c r="P82" s="8">
        <v>369</v>
      </c>
      <c r="Q82" s="9">
        <v>0.73947895791583163</v>
      </c>
      <c r="R82" s="8">
        <v>301</v>
      </c>
      <c r="S82" s="9">
        <v>0.60320641282565135</v>
      </c>
      <c r="T82" s="8">
        <v>33</v>
      </c>
      <c r="U82" s="9">
        <v>0.24444444444444444</v>
      </c>
      <c r="V82" s="8">
        <v>283</v>
      </c>
      <c r="W82" s="9">
        <v>0.22767497988736926</v>
      </c>
    </row>
    <row r="83" spans="1:23" x14ac:dyDescent="0.2">
      <c r="A83" s="12" t="s">
        <v>70</v>
      </c>
      <c r="B83" s="30">
        <v>941</v>
      </c>
      <c r="C83" s="13">
        <v>799</v>
      </c>
      <c r="D83" s="14">
        <v>0.8490967056323061</v>
      </c>
      <c r="E83" s="13">
        <v>817</v>
      </c>
      <c r="F83" s="15">
        <v>0.86822529224229539</v>
      </c>
      <c r="G83" s="16">
        <v>758</v>
      </c>
      <c r="H83" s="14">
        <v>0.80552603613177476</v>
      </c>
      <c r="I83" s="13">
        <v>818</v>
      </c>
      <c r="J83" s="14">
        <v>0.86928799149840597</v>
      </c>
      <c r="K83" s="13">
        <v>800</v>
      </c>
      <c r="L83" s="14">
        <v>0.85015940488841657</v>
      </c>
      <c r="M83" s="13">
        <v>794</v>
      </c>
      <c r="N83" s="14">
        <v>0.84378320935175344</v>
      </c>
      <c r="O83" s="30">
        <v>945</v>
      </c>
      <c r="P83" s="13">
        <v>792</v>
      </c>
      <c r="Q83" s="14">
        <v>0.83809523809523812</v>
      </c>
      <c r="R83" s="13">
        <v>656</v>
      </c>
      <c r="S83" s="14">
        <v>0.69417989417989423</v>
      </c>
      <c r="T83" s="13">
        <v>92</v>
      </c>
      <c r="U83" s="14">
        <v>0.16757741347905283</v>
      </c>
      <c r="V83" s="13">
        <v>829</v>
      </c>
      <c r="W83" s="14">
        <v>0.10978678320752218</v>
      </c>
    </row>
    <row r="84" spans="1:23" ht="13.5" thickBot="1" x14ac:dyDescent="0.25">
      <c r="A84" s="2" t="s">
        <v>85</v>
      </c>
      <c r="B84" s="28">
        <v>10488</v>
      </c>
      <c r="C84" s="3">
        <v>7304</v>
      </c>
      <c r="D84" s="4">
        <v>0.69641495041952706</v>
      </c>
      <c r="E84" s="3">
        <v>7385</v>
      </c>
      <c r="F84" s="5">
        <v>0.70413806254767353</v>
      </c>
      <c r="G84" s="6">
        <v>6699</v>
      </c>
      <c r="H84" s="4">
        <v>0.63872997711670476</v>
      </c>
      <c r="I84" s="3">
        <v>7309</v>
      </c>
      <c r="J84" s="4">
        <v>0.69689168573607929</v>
      </c>
      <c r="K84" s="3">
        <v>7373</v>
      </c>
      <c r="L84" s="4">
        <v>0.70299389778794819</v>
      </c>
      <c r="M84" s="3">
        <v>7118</v>
      </c>
      <c r="N84" s="4">
        <v>0.67868039664378332</v>
      </c>
      <c r="O84" s="28">
        <v>10547</v>
      </c>
      <c r="P84" s="3">
        <v>7577</v>
      </c>
      <c r="Q84" s="4">
        <v>0.71840333744192664</v>
      </c>
      <c r="R84" s="3">
        <v>6508</v>
      </c>
      <c r="S84" s="4">
        <v>0.61704750165923961</v>
      </c>
      <c r="T84" s="3">
        <v>1115</v>
      </c>
      <c r="U84" s="4">
        <v>0.141497461928934</v>
      </c>
      <c r="V84" s="3">
        <v>10154</v>
      </c>
      <c r="W84" s="4">
        <v>8.7034037045608442E-2</v>
      </c>
    </row>
    <row r="85" spans="1:23" x14ac:dyDescent="0.2">
      <c r="A85" s="7" t="s">
        <v>87</v>
      </c>
      <c r="B85" s="29">
        <v>359</v>
      </c>
      <c r="C85" s="8">
        <v>261</v>
      </c>
      <c r="D85" s="9">
        <v>0.72701949860724235</v>
      </c>
      <c r="E85" s="8">
        <v>261</v>
      </c>
      <c r="F85" s="10">
        <v>0.72701949860724235</v>
      </c>
      <c r="G85" s="11">
        <v>231</v>
      </c>
      <c r="H85" s="9">
        <v>0.64345403899721454</v>
      </c>
      <c r="I85" s="8">
        <v>262</v>
      </c>
      <c r="J85" s="9">
        <v>0.72980501392757657</v>
      </c>
      <c r="K85" s="8">
        <v>261</v>
      </c>
      <c r="L85" s="9">
        <v>0.72701949860724235</v>
      </c>
      <c r="M85" s="8">
        <v>265</v>
      </c>
      <c r="N85" s="9">
        <v>0.73816155988857934</v>
      </c>
      <c r="O85" s="29">
        <v>358</v>
      </c>
      <c r="P85" s="8">
        <v>264</v>
      </c>
      <c r="Q85" s="9">
        <v>0.73743016759776536</v>
      </c>
      <c r="R85" s="8">
        <v>220</v>
      </c>
      <c r="S85" s="9">
        <v>0.61452513966480449</v>
      </c>
      <c r="T85" s="8">
        <v>27</v>
      </c>
      <c r="U85" s="9">
        <v>0.44262295081967212</v>
      </c>
      <c r="V85" s="8">
        <v>106</v>
      </c>
      <c r="W85" s="9">
        <v>0.11447084233261338</v>
      </c>
    </row>
    <row r="86" spans="1:23" x14ac:dyDescent="0.2">
      <c r="A86" s="12" t="s">
        <v>88</v>
      </c>
      <c r="B86" s="30">
        <v>54</v>
      </c>
      <c r="C86" s="13">
        <v>50</v>
      </c>
      <c r="D86" s="14">
        <v>0.92592592592592593</v>
      </c>
      <c r="E86" s="13">
        <v>50</v>
      </c>
      <c r="F86" s="15">
        <v>0.92592592592592593</v>
      </c>
      <c r="G86" s="16">
        <v>42</v>
      </c>
      <c r="H86" s="14">
        <v>0.77777777777777779</v>
      </c>
      <c r="I86" s="13">
        <v>50</v>
      </c>
      <c r="J86" s="14">
        <v>0.92592592592592593</v>
      </c>
      <c r="K86" s="13">
        <v>50</v>
      </c>
      <c r="L86" s="14">
        <v>0.92592592592592593</v>
      </c>
      <c r="M86" s="13">
        <v>48</v>
      </c>
      <c r="N86" s="14">
        <v>0.88888888888888884</v>
      </c>
      <c r="O86" s="30">
        <v>53</v>
      </c>
      <c r="P86" s="13">
        <v>44</v>
      </c>
      <c r="Q86" s="14">
        <v>0.83018867924528306</v>
      </c>
      <c r="R86" s="13">
        <v>40</v>
      </c>
      <c r="S86" s="14">
        <v>0.75471698113207553</v>
      </c>
      <c r="T86" s="13">
        <v>9</v>
      </c>
      <c r="U86" s="14">
        <v>0.11538461538461539</v>
      </c>
      <c r="V86" s="13">
        <v>86</v>
      </c>
      <c r="W86" s="14">
        <v>8.9211618257261413E-2</v>
      </c>
    </row>
    <row r="87" spans="1:23" x14ac:dyDescent="0.2">
      <c r="A87" s="7" t="s">
        <v>89</v>
      </c>
      <c r="B87" s="29">
        <v>229</v>
      </c>
      <c r="C87" s="8">
        <v>140</v>
      </c>
      <c r="D87" s="9">
        <v>0.611353711790393</v>
      </c>
      <c r="E87" s="8">
        <v>142</v>
      </c>
      <c r="F87" s="10">
        <v>0.62008733624454149</v>
      </c>
      <c r="G87" s="11">
        <v>126</v>
      </c>
      <c r="H87" s="9">
        <v>0.55021834061135366</v>
      </c>
      <c r="I87" s="8">
        <v>143</v>
      </c>
      <c r="J87" s="9">
        <v>0.62445414847161573</v>
      </c>
      <c r="K87" s="8">
        <v>142</v>
      </c>
      <c r="L87" s="9">
        <v>0.62008733624454149</v>
      </c>
      <c r="M87" s="8">
        <v>136</v>
      </c>
      <c r="N87" s="9">
        <v>0.59388646288209612</v>
      </c>
      <c r="O87" s="29">
        <v>229</v>
      </c>
      <c r="P87" s="8">
        <v>176</v>
      </c>
      <c r="Q87" s="9">
        <v>0.76855895196506552</v>
      </c>
      <c r="R87" s="8">
        <v>173</v>
      </c>
      <c r="S87" s="9">
        <v>0.75545851528384278</v>
      </c>
      <c r="T87" s="8">
        <v>62</v>
      </c>
      <c r="U87" s="9">
        <v>0.55855855855855852</v>
      </c>
      <c r="V87" s="8">
        <v>857</v>
      </c>
      <c r="W87" s="9">
        <v>0.69618196588139725</v>
      </c>
    </row>
    <row r="88" spans="1:23" x14ac:dyDescent="0.2">
      <c r="A88" s="12" t="s">
        <v>90</v>
      </c>
      <c r="B88" s="30">
        <v>911</v>
      </c>
      <c r="C88" s="13">
        <v>499</v>
      </c>
      <c r="D88" s="14">
        <v>0.54774972557628976</v>
      </c>
      <c r="E88" s="13">
        <v>502</v>
      </c>
      <c r="F88" s="15">
        <v>0.55104281009879252</v>
      </c>
      <c r="G88" s="16">
        <v>519</v>
      </c>
      <c r="H88" s="14">
        <v>0.56970362239297478</v>
      </c>
      <c r="I88" s="13">
        <v>503</v>
      </c>
      <c r="J88" s="14">
        <v>0.55214050493962674</v>
      </c>
      <c r="K88" s="13">
        <v>503</v>
      </c>
      <c r="L88" s="14">
        <v>0.55214050493962674</v>
      </c>
      <c r="M88" s="13">
        <v>490</v>
      </c>
      <c r="N88" s="14">
        <v>0.53787047200878157</v>
      </c>
      <c r="O88" s="30">
        <v>919</v>
      </c>
      <c r="P88" s="13">
        <v>530</v>
      </c>
      <c r="Q88" s="14">
        <v>0.57671381936887922</v>
      </c>
      <c r="R88" s="13">
        <v>399</v>
      </c>
      <c r="S88" s="14">
        <v>0.43416757344940154</v>
      </c>
      <c r="T88" s="13">
        <v>45</v>
      </c>
      <c r="U88" s="14">
        <v>7.1542130365659776E-2</v>
      </c>
      <c r="V88" s="13">
        <v>1623</v>
      </c>
      <c r="W88" s="14">
        <v>0.15086447295036251</v>
      </c>
    </row>
    <row r="89" spans="1:23" x14ac:dyDescent="0.2">
      <c r="A89" s="7" t="s">
        <v>91</v>
      </c>
      <c r="B89" s="29">
        <v>275</v>
      </c>
      <c r="C89" s="8">
        <v>186</v>
      </c>
      <c r="D89" s="9">
        <v>0.67636363636363639</v>
      </c>
      <c r="E89" s="8">
        <v>186</v>
      </c>
      <c r="F89" s="10">
        <v>0.67636363636363639</v>
      </c>
      <c r="G89" s="11">
        <v>173</v>
      </c>
      <c r="H89" s="9">
        <v>0.62909090909090915</v>
      </c>
      <c r="I89" s="8">
        <v>186</v>
      </c>
      <c r="J89" s="9">
        <v>0.67636363636363639</v>
      </c>
      <c r="K89" s="8">
        <v>186</v>
      </c>
      <c r="L89" s="9">
        <v>0.67636363636363639</v>
      </c>
      <c r="M89" s="8">
        <v>177</v>
      </c>
      <c r="N89" s="9">
        <v>0.64363636363636367</v>
      </c>
      <c r="O89" s="29">
        <v>271</v>
      </c>
      <c r="P89" s="8">
        <v>192</v>
      </c>
      <c r="Q89" s="9">
        <v>0.70848708487084866</v>
      </c>
      <c r="R89" s="8">
        <v>164</v>
      </c>
      <c r="S89" s="9">
        <v>0.60516605166051662</v>
      </c>
      <c r="T89" s="8">
        <v>40</v>
      </c>
      <c r="U89" s="9">
        <v>0.10989010989010989</v>
      </c>
      <c r="V89" s="8">
        <v>88</v>
      </c>
      <c r="W89" s="9">
        <v>1.8261050010375597E-2</v>
      </c>
    </row>
    <row r="90" spans="1:23" x14ac:dyDescent="0.2">
      <c r="A90" s="12" t="s">
        <v>92</v>
      </c>
      <c r="B90" s="30">
        <v>64</v>
      </c>
      <c r="C90" s="13">
        <v>53</v>
      </c>
      <c r="D90" s="14">
        <v>0.828125</v>
      </c>
      <c r="E90" s="13">
        <v>53</v>
      </c>
      <c r="F90" s="15">
        <v>0.828125</v>
      </c>
      <c r="G90" s="16">
        <v>46</v>
      </c>
      <c r="H90" s="14">
        <v>0.71875</v>
      </c>
      <c r="I90" s="13">
        <v>53</v>
      </c>
      <c r="J90" s="14">
        <v>0.828125</v>
      </c>
      <c r="K90" s="13">
        <v>53</v>
      </c>
      <c r="L90" s="14">
        <v>0.828125</v>
      </c>
      <c r="M90" s="13">
        <v>57</v>
      </c>
      <c r="N90" s="14">
        <v>0.890625</v>
      </c>
      <c r="O90" s="30">
        <v>62</v>
      </c>
      <c r="P90" s="13">
        <v>64</v>
      </c>
      <c r="Q90" s="14">
        <v>1.032258064516129</v>
      </c>
      <c r="R90" s="13">
        <v>53</v>
      </c>
      <c r="S90" s="14">
        <v>0.85483870967741937</v>
      </c>
      <c r="T90" s="13">
        <v>7</v>
      </c>
      <c r="U90" s="14">
        <v>0.19444444444444445</v>
      </c>
      <c r="V90" s="13">
        <v>25</v>
      </c>
      <c r="W90" s="14">
        <v>5.543237250554324E-2</v>
      </c>
    </row>
    <row r="91" spans="1:23" x14ac:dyDescent="0.2">
      <c r="A91" s="7" t="s">
        <v>93</v>
      </c>
      <c r="B91" s="29">
        <v>186</v>
      </c>
      <c r="C91" s="8">
        <v>114</v>
      </c>
      <c r="D91" s="9">
        <v>0.61290322580645162</v>
      </c>
      <c r="E91" s="8">
        <v>115</v>
      </c>
      <c r="F91" s="10">
        <v>0.61827956989247312</v>
      </c>
      <c r="G91" s="11">
        <v>102</v>
      </c>
      <c r="H91" s="9">
        <v>0.54838709677419351</v>
      </c>
      <c r="I91" s="8">
        <v>114</v>
      </c>
      <c r="J91" s="9">
        <v>0.61290322580645162</v>
      </c>
      <c r="K91" s="8">
        <v>114</v>
      </c>
      <c r="L91" s="9">
        <v>0.61290322580645162</v>
      </c>
      <c r="M91" s="8">
        <v>110</v>
      </c>
      <c r="N91" s="9">
        <v>0.59139784946236562</v>
      </c>
      <c r="O91" s="29">
        <v>183</v>
      </c>
      <c r="P91" s="8">
        <v>110</v>
      </c>
      <c r="Q91" s="9">
        <v>0.60109289617486339</v>
      </c>
      <c r="R91" s="8">
        <v>110</v>
      </c>
      <c r="S91" s="9">
        <v>0.60109289617486339</v>
      </c>
      <c r="T91" s="8">
        <v>47</v>
      </c>
      <c r="U91" s="9">
        <v>0.40170940170940173</v>
      </c>
      <c r="V91" s="8">
        <v>266</v>
      </c>
      <c r="W91" s="9">
        <v>0.16299019607843138</v>
      </c>
    </row>
    <row r="92" spans="1:23" x14ac:dyDescent="0.2">
      <c r="A92" s="12" t="s">
        <v>94</v>
      </c>
      <c r="B92" s="30">
        <v>852</v>
      </c>
      <c r="C92" s="13">
        <v>449</v>
      </c>
      <c r="D92" s="14">
        <v>0.52699530516431925</v>
      </c>
      <c r="E92" s="13">
        <v>451</v>
      </c>
      <c r="F92" s="15">
        <v>0.52934272300469487</v>
      </c>
      <c r="G92" s="16">
        <v>388</v>
      </c>
      <c r="H92" s="14">
        <v>0.45539906103286387</v>
      </c>
      <c r="I92" s="13">
        <v>446</v>
      </c>
      <c r="J92" s="14">
        <v>0.52347417840375587</v>
      </c>
      <c r="K92" s="13">
        <v>443</v>
      </c>
      <c r="L92" s="14">
        <v>0.5199530516431925</v>
      </c>
      <c r="M92" s="13">
        <v>448</v>
      </c>
      <c r="N92" s="14">
        <v>0.5258215962441315</v>
      </c>
      <c r="O92" s="30">
        <v>863</v>
      </c>
      <c r="P92" s="13">
        <v>483</v>
      </c>
      <c r="Q92" s="14">
        <v>0.55967555040556194</v>
      </c>
      <c r="R92" s="13">
        <v>390</v>
      </c>
      <c r="S92" s="14">
        <v>0.4519119351100811</v>
      </c>
      <c r="T92" s="13">
        <v>36</v>
      </c>
      <c r="U92" s="14">
        <v>7.4844074844074848E-2</v>
      </c>
      <c r="V92" s="13">
        <v>900</v>
      </c>
      <c r="W92" s="14">
        <v>0.12612107623318386</v>
      </c>
    </row>
    <row r="93" spans="1:23" x14ac:dyDescent="0.2">
      <c r="A93" s="7" t="s">
        <v>95</v>
      </c>
      <c r="B93" s="29">
        <v>96</v>
      </c>
      <c r="C93" s="8">
        <v>61</v>
      </c>
      <c r="D93" s="9">
        <v>0.63541666666666663</v>
      </c>
      <c r="E93" s="8">
        <v>61</v>
      </c>
      <c r="F93" s="10">
        <v>0.63541666666666663</v>
      </c>
      <c r="G93" s="11">
        <v>48</v>
      </c>
      <c r="H93" s="9">
        <v>0.5</v>
      </c>
      <c r="I93" s="8">
        <v>61</v>
      </c>
      <c r="J93" s="9">
        <v>0.63541666666666663</v>
      </c>
      <c r="K93" s="8">
        <v>61</v>
      </c>
      <c r="L93" s="9">
        <v>0.63541666666666663</v>
      </c>
      <c r="M93" s="8">
        <v>62</v>
      </c>
      <c r="N93" s="9">
        <v>0.64583333333333337</v>
      </c>
      <c r="O93" s="29">
        <v>96</v>
      </c>
      <c r="P93" s="8">
        <v>74</v>
      </c>
      <c r="Q93" s="9">
        <v>0.77083333333333337</v>
      </c>
      <c r="R93" s="8">
        <v>62</v>
      </c>
      <c r="S93" s="9">
        <v>0.64583333333333337</v>
      </c>
      <c r="T93" s="8">
        <v>7</v>
      </c>
      <c r="U93" s="9">
        <v>8.5365853658536592E-2</v>
      </c>
      <c r="V93" s="8">
        <v>63</v>
      </c>
      <c r="W93" s="9">
        <v>5.0480769230769232E-2</v>
      </c>
    </row>
    <row r="94" spans="1:23" x14ac:dyDescent="0.2">
      <c r="A94" s="12" t="s">
        <v>96</v>
      </c>
      <c r="B94" s="30">
        <v>871</v>
      </c>
      <c r="C94" s="13">
        <v>633</v>
      </c>
      <c r="D94" s="14">
        <v>0.72675086107921927</v>
      </c>
      <c r="E94" s="13">
        <v>709</v>
      </c>
      <c r="F94" s="15">
        <v>0.81400688863375426</v>
      </c>
      <c r="G94" s="16">
        <v>823</v>
      </c>
      <c r="H94" s="14">
        <v>0.94489092996555679</v>
      </c>
      <c r="I94" s="13">
        <v>646</v>
      </c>
      <c r="J94" s="14">
        <v>0.74167623421354767</v>
      </c>
      <c r="K94" s="13">
        <v>707</v>
      </c>
      <c r="L94" s="14">
        <v>0.81171067738231917</v>
      </c>
      <c r="M94" s="13">
        <v>665</v>
      </c>
      <c r="N94" s="14">
        <v>0.76349024110218144</v>
      </c>
      <c r="O94" s="30">
        <v>881</v>
      </c>
      <c r="P94" s="13">
        <v>698</v>
      </c>
      <c r="Q94" s="14">
        <v>0.79228149829738936</v>
      </c>
      <c r="R94" s="13">
        <v>513</v>
      </c>
      <c r="S94" s="14">
        <v>0.5822928490351873</v>
      </c>
      <c r="T94" s="13">
        <v>112</v>
      </c>
      <c r="U94" s="14">
        <v>0.14123581336696092</v>
      </c>
      <c r="V94" s="13">
        <v>511</v>
      </c>
      <c r="W94" s="14">
        <v>3.9112131649445082E-2</v>
      </c>
    </row>
    <row r="95" spans="1:23" x14ac:dyDescent="0.2">
      <c r="A95" s="7" t="s">
        <v>97</v>
      </c>
      <c r="B95" s="29">
        <v>364</v>
      </c>
      <c r="C95" s="8">
        <v>271</v>
      </c>
      <c r="D95" s="9">
        <v>0.74450549450549453</v>
      </c>
      <c r="E95" s="8">
        <v>267</v>
      </c>
      <c r="F95" s="10">
        <v>0.73351648351648346</v>
      </c>
      <c r="G95" s="11">
        <v>168</v>
      </c>
      <c r="H95" s="9">
        <v>0.46153846153846156</v>
      </c>
      <c r="I95" s="8">
        <v>266</v>
      </c>
      <c r="J95" s="9">
        <v>0.73076923076923073</v>
      </c>
      <c r="K95" s="8">
        <v>266</v>
      </c>
      <c r="L95" s="9">
        <v>0.73076923076923073</v>
      </c>
      <c r="M95" s="8">
        <v>239</v>
      </c>
      <c r="N95" s="9">
        <v>0.65659340659340659</v>
      </c>
      <c r="O95" s="29">
        <v>372</v>
      </c>
      <c r="P95" s="8">
        <v>299</v>
      </c>
      <c r="Q95" s="9">
        <v>0.80376344086021501</v>
      </c>
      <c r="R95" s="8">
        <v>280</v>
      </c>
      <c r="S95" s="9">
        <v>0.75268817204301075</v>
      </c>
      <c r="T95" s="8">
        <v>56</v>
      </c>
      <c r="U95" s="9">
        <v>0.15864022662889518</v>
      </c>
      <c r="V95" s="8">
        <v>392</v>
      </c>
      <c r="W95" s="9">
        <v>7.7639136462665875E-2</v>
      </c>
    </row>
    <row r="96" spans="1:23" x14ac:dyDescent="0.2">
      <c r="A96" s="12" t="s">
        <v>98</v>
      </c>
      <c r="B96" s="30">
        <v>986</v>
      </c>
      <c r="C96" s="13">
        <v>615</v>
      </c>
      <c r="D96" s="14">
        <v>0.62373225152129819</v>
      </c>
      <c r="E96" s="13">
        <v>614</v>
      </c>
      <c r="F96" s="15">
        <v>0.62271805273833669</v>
      </c>
      <c r="G96" s="16">
        <v>603</v>
      </c>
      <c r="H96" s="14">
        <v>0.61156186612576069</v>
      </c>
      <c r="I96" s="13">
        <v>614</v>
      </c>
      <c r="J96" s="14">
        <v>0.62271805273833669</v>
      </c>
      <c r="K96" s="13">
        <v>614</v>
      </c>
      <c r="L96" s="14">
        <v>0.62271805273833669</v>
      </c>
      <c r="M96" s="13">
        <v>619</v>
      </c>
      <c r="N96" s="14">
        <v>0.62778904665314406</v>
      </c>
      <c r="O96" s="30">
        <v>1007</v>
      </c>
      <c r="P96" s="13">
        <v>548</v>
      </c>
      <c r="Q96" s="14">
        <v>0.54419066534260174</v>
      </c>
      <c r="R96" s="13">
        <v>500</v>
      </c>
      <c r="S96" s="14">
        <v>0.49652432969215493</v>
      </c>
      <c r="T96" s="13">
        <v>74</v>
      </c>
      <c r="U96" s="14">
        <v>0.14396887159533073</v>
      </c>
      <c r="V96" s="13">
        <v>269</v>
      </c>
      <c r="W96" s="14">
        <v>3.8799942304918504E-2</v>
      </c>
    </row>
    <row r="97" spans="1:23" x14ac:dyDescent="0.2">
      <c r="A97" s="7" t="s">
        <v>99</v>
      </c>
      <c r="B97" s="29">
        <v>359</v>
      </c>
      <c r="C97" s="8">
        <v>179</v>
      </c>
      <c r="D97" s="9">
        <v>0.49860724233983289</v>
      </c>
      <c r="E97" s="8">
        <v>180</v>
      </c>
      <c r="F97" s="10">
        <v>0.50139275766016711</v>
      </c>
      <c r="G97" s="11">
        <v>168</v>
      </c>
      <c r="H97" s="9">
        <v>0.46796657381615597</v>
      </c>
      <c r="I97" s="8">
        <v>178</v>
      </c>
      <c r="J97" s="9">
        <v>0.49582172701949861</v>
      </c>
      <c r="K97" s="8">
        <v>179</v>
      </c>
      <c r="L97" s="9">
        <v>0.49860724233983289</v>
      </c>
      <c r="M97" s="8">
        <v>164</v>
      </c>
      <c r="N97" s="9">
        <v>0.45682451253481893</v>
      </c>
      <c r="O97" s="29">
        <v>355</v>
      </c>
      <c r="P97" s="8">
        <v>178</v>
      </c>
      <c r="Q97" s="9">
        <v>0.50140845070422535</v>
      </c>
      <c r="R97" s="8">
        <v>165</v>
      </c>
      <c r="S97" s="9">
        <v>0.46478873239436619</v>
      </c>
      <c r="T97" s="8">
        <v>36</v>
      </c>
      <c r="U97" s="9">
        <v>0.17307692307692307</v>
      </c>
      <c r="V97" s="8">
        <v>398</v>
      </c>
      <c r="W97" s="9">
        <v>0.17556241729157476</v>
      </c>
    </row>
    <row r="98" spans="1:23" x14ac:dyDescent="0.2">
      <c r="A98" s="12" t="s">
        <v>143</v>
      </c>
      <c r="B98" s="30">
        <v>334</v>
      </c>
      <c r="C98" s="13">
        <v>237</v>
      </c>
      <c r="D98" s="14">
        <v>0.70958083832335328</v>
      </c>
      <c r="E98" s="13">
        <v>238</v>
      </c>
      <c r="F98" s="15">
        <v>0.71257485029940115</v>
      </c>
      <c r="G98" s="16">
        <v>177</v>
      </c>
      <c r="H98" s="14">
        <v>0.52994011976047906</v>
      </c>
      <c r="I98" s="13">
        <v>238</v>
      </c>
      <c r="J98" s="14">
        <v>0.71257485029940115</v>
      </c>
      <c r="K98" s="13">
        <v>234</v>
      </c>
      <c r="L98" s="14">
        <v>0.70059880239520955</v>
      </c>
      <c r="M98" s="13">
        <v>226</v>
      </c>
      <c r="N98" s="14">
        <v>0.67664670658682635</v>
      </c>
      <c r="O98" s="30">
        <v>328</v>
      </c>
      <c r="P98" s="13">
        <v>242</v>
      </c>
      <c r="Q98" s="14">
        <v>0.73780487804878048</v>
      </c>
      <c r="R98" s="13">
        <v>217</v>
      </c>
      <c r="S98" s="14">
        <v>0.66158536585365857</v>
      </c>
      <c r="T98" s="13">
        <v>28</v>
      </c>
      <c r="U98" s="14">
        <v>0.19310344827586207</v>
      </c>
      <c r="V98" s="13">
        <v>268</v>
      </c>
      <c r="W98" s="14">
        <v>0.13521695257315844</v>
      </c>
    </row>
    <row r="99" spans="1:23" x14ac:dyDescent="0.2">
      <c r="A99" s="7" t="s">
        <v>144</v>
      </c>
      <c r="B99" s="29">
        <v>323</v>
      </c>
      <c r="C99" s="8">
        <v>139</v>
      </c>
      <c r="D99" s="9">
        <v>0.43034055727554177</v>
      </c>
      <c r="E99" s="8">
        <v>140</v>
      </c>
      <c r="F99" s="10">
        <v>0.43343653250773995</v>
      </c>
      <c r="G99" s="11">
        <v>112</v>
      </c>
      <c r="H99" s="9">
        <v>0.34674922600619196</v>
      </c>
      <c r="I99" s="8">
        <v>140</v>
      </c>
      <c r="J99" s="9">
        <v>0.43343653250773995</v>
      </c>
      <c r="K99" s="8">
        <v>140</v>
      </c>
      <c r="L99" s="9">
        <v>0.43343653250773995</v>
      </c>
      <c r="M99" s="8">
        <v>135</v>
      </c>
      <c r="N99" s="9">
        <v>0.41795665634674922</v>
      </c>
      <c r="O99" s="29">
        <v>331</v>
      </c>
      <c r="P99" s="8">
        <v>178</v>
      </c>
      <c r="Q99" s="9">
        <v>0.53776435045317217</v>
      </c>
      <c r="R99" s="8">
        <v>166</v>
      </c>
      <c r="S99" s="9">
        <v>0.50151057401812693</v>
      </c>
      <c r="T99" s="8">
        <v>30</v>
      </c>
      <c r="U99" s="9">
        <v>0.13824884792626729</v>
      </c>
      <c r="V99" s="8">
        <v>280</v>
      </c>
      <c r="W99" s="9">
        <v>7.9500283929585469E-2</v>
      </c>
    </row>
    <row r="100" spans="1:23" x14ac:dyDescent="0.2">
      <c r="A100" s="12" t="s">
        <v>86</v>
      </c>
      <c r="B100" s="30">
        <v>1907</v>
      </c>
      <c r="C100" s="13">
        <v>1496</v>
      </c>
      <c r="D100" s="14">
        <v>0.7844782380702674</v>
      </c>
      <c r="E100" s="13">
        <v>1498</v>
      </c>
      <c r="F100" s="15">
        <v>0.78552700576822232</v>
      </c>
      <c r="G100" s="16">
        <v>1282</v>
      </c>
      <c r="H100" s="14">
        <v>0.67226009438909284</v>
      </c>
      <c r="I100" s="13">
        <v>1488</v>
      </c>
      <c r="J100" s="14">
        <v>0.78028316727844782</v>
      </c>
      <c r="K100" s="13">
        <v>1500</v>
      </c>
      <c r="L100" s="14">
        <v>0.78657577346617724</v>
      </c>
      <c r="M100" s="13">
        <v>1424</v>
      </c>
      <c r="N100" s="14">
        <v>0.74672260094389098</v>
      </c>
      <c r="O100" s="30">
        <v>1927</v>
      </c>
      <c r="P100" s="13">
        <v>1454</v>
      </c>
      <c r="Q100" s="14">
        <v>0.75454073689673062</v>
      </c>
      <c r="R100" s="13">
        <v>1308</v>
      </c>
      <c r="S100" s="14">
        <v>0.67877529839128181</v>
      </c>
      <c r="T100" s="13">
        <v>192</v>
      </c>
      <c r="U100" s="14">
        <v>0.13714285714285715</v>
      </c>
      <c r="V100" s="13">
        <v>1617</v>
      </c>
      <c r="W100" s="14">
        <v>6.8412590962937891E-2</v>
      </c>
    </row>
    <row r="101" spans="1:23" x14ac:dyDescent="0.2">
      <c r="A101" s="7" t="s">
        <v>100</v>
      </c>
      <c r="B101" s="29">
        <v>308</v>
      </c>
      <c r="C101" s="8">
        <v>189</v>
      </c>
      <c r="D101" s="9">
        <v>0.61363636363636365</v>
      </c>
      <c r="E101" s="8">
        <v>189</v>
      </c>
      <c r="F101" s="10">
        <v>0.61363636363636365</v>
      </c>
      <c r="G101" s="11">
        <v>137</v>
      </c>
      <c r="H101" s="9">
        <v>0.44480519480519481</v>
      </c>
      <c r="I101" s="8">
        <v>189</v>
      </c>
      <c r="J101" s="9">
        <v>0.61363636363636365</v>
      </c>
      <c r="K101" s="8">
        <v>189</v>
      </c>
      <c r="L101" s="9">
        <v>0.61363636363636365</v>
      </c>
      <c r="M101" s="8">
        <v>175</v>
      </c>
      <c r="N101" s="9">
        <v>0.56818181818181823</v>
      </c>
      <c r="O101" s="29">
        <v>313</v>
      </c>
      <c r="P101" s="8">
        <v>214</v>
      </c>
      <c r="Q101" s="9">
        <v>0.68370607028753994</v>
      </c>
      <c r="R101" s="8">
        <v>214</v>
      </c>
      <c r="S101" s="9">
        <v>0.68370607028753994</v>
      </c>
      <c r="T101" s="8">
        <v>43</v>
      </c>
      <c r="U101" s="9">
        <v>0.11748633879781421</v>
      </c>
      <c r="V101" s="8">
        <v>399</v>
      </c>
      <c r="W101" s="9">
        <v>8.2883257166597418E-2</v>
      </c>
    </row>
    <row r="102" spans="1:23" x14ac:dyDescent="0.2">
      <c r="A102" s="12" t="s">
        <v>101</v>
      </c>
      <c r="B102" s="30">
        <v>124</v>
      </c>
      <c r="C102" s="13">
        <v>106</v>
      </c>
      <c r="D102" s="14">
        <v>0.85483870967741937</v>
      </c>
      <c r="E102" s="13">
        <v>106</v>
      </c>
      <c r="F102" s="15">
        <v>0.85483870967741937</v>
      </c>
      <c r="G102" s="16">
        <v>101</v>
      </c>
      <c r="H102" s="14">
        <v>0.81451612903225812</v>
      </c>
      <c r="I102" s="13">
        <v>106</v>
      </c>
      <c r="J102" s="14">
        <v>0.85483870967741937</v>
      </c>
      <c r="K102" s="13">
        <v>106</v>
      </c>
      <c r="L102" s="14">
        <v>0.85483870967741937</v>
      </c>
      <c r="M102" s="13">
        <v>103</v>
      </c>
      <c r="N102" s="14">
        <v>0.83064516129032262</v>
      </c>
      <c r="O102" s="30">
        <v>122</v>
      </c>
      <c r="P102" s="13">
        <v>121</v>
      </c>
      <c r="Q102" s="14">
        <v>0.99180327868852458</v>
      </c>
      <c r="R102" s="13">
        <v>111</v>
      </c>
      <c r="S102" s="14">
        <v>0.9098360655737705</v>
      </c>
      <c r="T102" s="13">
        <v>20</v>
      </c>
      <c r="U102" s="14">
        <v>9.9009900990099015E-2</v>
      </c>
      <c r="V102" s="13">
        <v>216</v>
      </c>
      <c r="W102" s="14">
        <v>9.7560975609756101E-2</v>
      </c>
    </row>
    <row r="103" spans="1:23" x14ac:dyDescent="0.2">
      <c r="A103" s="7" t="s">
        <v>102</v>
      </c>
      <c r="B103" s="29">
        <v>221</v>
      </c>
      <c r="C103" s="8">
        <v>203</v>
      </c>
      <c r="D103" s="9">
        <v>0.91855203619909498</v>
      </c>
      <c r="E103" s="8">
        <v>200</v>
      </c>
      <c r="F103" s="10">
        <v>0.90497737556561086</v>
      </c>
      <c r="G103" s="11">
        <v>159</v>
      </c>
      <c r="H103" s="9">
        <v>0.71945701357466063</v>
      </c>
      <c r="I103" s="8">
        <v>202</v>
      </c>
      <c r="J103" s="9">
        <v>0.91402714932126694</v>
      </c>
      <c r="K103" s="8">
        <v>202</v>
      </c>
      <c r="L103" s="9">
        <v>0.91402714932126694</v>
      </c>
      <c r="M103" s="8">
        <v>190</v>
      </c>
      <c r="N103" s="9">
        <v>0.85972850678733037</v>
      </c>
      <c r="O103" s="29">
        <v>223</v>
      </c>
      <c r="P103" s="8">
        <v>223</v>
      </c>
      <c r="Q103" s="9">
        <v>1</v>
      </c>
      <c r="R103" s="8">
        <v>183</v>
      </c>
      <c r="S103" s="9">
        <v>0.820627802690583</v>
      </c>
      <c r="T103" s="8">
        <v>50</v>
      </c>
      <c r="U103" s="9">
        <v>0.19230769230769232</v>
      </c>
      <c r="V103" s="8">
        <v>283</v>
      </c>
      <c r="W103" s="9">
        <v>9.4617184887997322E-2</v>
      </c>
    </row>
    <row r="104" spans="1:23" x14ac:dyDescent="0.2">
      <c r="A104" s="12" t="s">
        <v>103</v>
      </c>
      <c r="B104" s="30">
        <v>243</v>
      </c>
      <c r="C104" s="13">
        <v>175</v>
      </c>
      <c r="D104" s="14">
        <v>0.72016460905349799</v>
      </c>
      <c r="E104" s="13">
        <v>175</v>
      </c>
      <c r="F104" s="15">
        <v>0.72016460905349799</v>
      </c>
      <c r="G104" s="16">
        <v>164</v>
      </c>
      <c r="H104" s="14">
        <v>0.67489711934156382</v>
      </c>
      <c r="I104" s="13">
        <v>175</v>
      </c>
      <c r="J104" s="14">
        <v>0.72016460905349799</v>
      </c>
      <c r="K104" s="13">
        <v>175</v>
      </c>
      <c r="L104" s="14">
        <v>0.72016460905349799</v>
      </c>
      <c r="M104" s="13">
        <v>170</v>
      </c>
      <c r="N104" s="14">
        <v>0.69958847736625518</v>
      </c>
      <c r="O104" s="30">
        <v>231</v>
      </c>
      <c r="P104" s="13">
        <v>186</v>
      </c>
      <c r="Q104" s="14">
        <v>0.80519480519480524</v>
      </c>
      <c r="R104" s="13">
        <v>156</v>
      </c>
      <c r="S104" s="14">
        <v>0.67532467532467533</v>
      </c>
      <c r="T104" s="13">
        <v>39</v>
      </c>
      <c r="U104" s="14">
        <v>0.1449814126394052</v>
      </c>
      <c r="V104" s="13">
        <v>590</v>
      </c>
      <c r="W104" s="14">
        <v>0.19706078824315298</v>
      </c>
    </row>
    <row r="105" spans="1:23" x14ac:dyDescent="0.2">
      <c r="A105" s="7" t="s">
        <v>104</v>
      </c>
      <c r="B105" s="29">
        <v>312</v>
      </c>
      <c r="C105" s="8">
        <v>264</v>
      </c>
      <c r="D105" s="9">
        <v>0.84615384615384615</v>
      </c>
      <c r="E105" s="8">
        <v>264</v>
      </c>
      <c r="F105" s="10">
        <v>0.84615384615384615</v>
      </c>
      <c r="G105" s="11">
        <v>226</v>
      </c>
      <c r="H105" s="9">
        <v>0.72435897435897434</v>
      </c>
      <c r="I105" s="8">
        <v>264</v>
      </c>
      <c r="J105" s="9">
        <v>0.84615384615384615</v>
      </c>
      <c r="K105" s="8">
        <v>264</v>
      </c>
      <c r="L105" s="9">
        <v>0.84615384615384615</v>
      </c>
      <c r="M105" s="8">
        <v>270</v>
      </c>
      <c r="N105" s="9">
        <v>0.86538461538461542</v>
      </c>
      <c r="O105" s="29">
        <v>310</v>
      </c>
      <c r="P105" s="8">
        <v>271</v>
      </c>
      <c r="Q105" s="9">
        <v>0.87419354838709673</v>
      </c>
      <c r="R105" s="8">
        <v>221</v>
      </c>
      <c r="S105" s="9">
        <v>0.7129032258064516</v>
      </c>
      <c r="T105" s="8">
        <v>27</v>
      </c>
      <c r="U105" s="9">
        <v>0.11297071129707113</v>
      </c>
      <c r="V105" s="8">
        <v>267</v>
      </c>
      <c r="W105" s="9">
        <v>9.5767575322812049E-2</v>
      </c>
    </row>
    <row r="106" spans="1:23" x14ac:dyDescent="0.2">
      <c r="A106" s="12" t="s">
        <v>147</v>
      </c>
      <c r="B106" s="30">
        <v>461</v>
      </c>
      <c r="C106" s="13">
        <v>489</v>
      </c>
      <c r="D106" s="14">
        <v>1.0607375271149675</v>
      </c>
      <c r="E106" s="13">
        <v>489</v>
      </c>
      <c r="F106" s="15">
        <v>1.0607375271149675</v>
      </c>
      <c r="G106" s="16">
        <v>495</v>
      </c>
      <c r="H106" s="14">
        <v>1.0737527114967462</v>
      </c>
      <c r="I106" s="13">
        <v>489</v>
      </c>
      <c r="J106" s="14">
        <v>1.0607375271149675</v>
      </c>
      <c r="K106" s="13">
        <v>489</v>
      </c>
      <c r="L106" s="14">
        <v>1.0607375271149675</v>
      </c>
      <c r="M106" s="13">
        <v>479</v>
      </c>
      <c r="N106" s="14">
        <v>1.0390455531453362</v>
      </c>
      <c r="O106" s="30">
        <v>458</v>
      </c>
      <c r="P106" s="13">
        <v>522</v>
      </c>
      <c r="Q106" s="14">
        <v>1.1397379912663756</v>
      </c>
      <c r="R106" s="13">
        <v>445</v>
      </c>
      <c r="S106" s="14">
        <v>0.97161572052401746</v>
      </c>
      <c r="T106" s="13">
        <v>49</v>
      </c>
      <c r="U106" s="14">
        <v>0.10144927536231885</v>
      </c>
      <c r="V106" s="13">
        <v>425</v>
      </c>
      <c r="W106" s="14">
        <v>5.9324399776661083E-2</v>
      </c>
    </row>
    <row r="107" spans="1:23" x14ac:dyDescent="0.2">
      <c r="A107" s="7" t="s">
        <v>105</v>
      </c>
      <c r="B107" s="29">
        <v>649</v>
      </c>
      <c r="C107" s="8">
        <v>495</v>
      </c>
      <c r="D107" s="9">
        <v>0.76271186440677963</v>
      </c>
      <c r="E107" s="8">
        <v>495</v>
      </c>
      <c r="F107" s="10">
        <v>0.76271186440677963</v>
      </c>
      <c r="G107" s="11">
        <v>409</v>
      </c>
      <c r="H107" s="9">
        <v>0.63020030816640982</v>
      </c>
      <c r="I107" s="8">
        <v>496</v>
      </c>
      <c r="J107" s="9">
        <v>0.76425269645608629</v>
      </c>
      <c r="K107" s="8">
        <v>495</v>
      </c>
      <c r="L107" s="9">
        <v>0.76271186440677963</v>
      </c>
      <c r="M107" s="8">
        <v>466</v>
      </c>
      <c r="N107" s="9">
        <v>0.71802773497688754</v>
      </c>
      <c r="O107" s="29">
        <v>655</v>
      </c>
      <c r="P107" s="8">
        <v>506</v>
      </c>
      <c r="Q107" s="9">
        <v>0.77251908396946567</v>
      </c>
      <c r="R107" s="8">
        <v>418</v>
      </c>
      <c r="S107" s="9">
        <v>0.63816793893129775</v>
      </c>
      <c r="T107" s="8">
        <v>79</v>
      </c>
      <c r="U107" s="9">
        <v>0.1673728813559322</v>
      </c>
      <c r="V107" s="8">
        <v>225</v>
      </c>
      <c r="W107" s="9">
        <v>2.7836199430904367E-2</v>
      </c>
    </row>
    <row r="108" spans="1:23" ht="13.5" thickBot="1" x14ac:dyDescent="0.25">
      <c r="A108" s="2" t="s">
        <v>106</v>
      </c>
      <c r="B108" s="28">
        <v>7213</v>
      </c>
      <c r="C108" s="3">
        <v>4789</v>
      </c>
      <c r="D108" s="4">
        <v>0.66394010813808402</v>
      </c>
      <c r="E108" s="3">
        <v>4802</v>
      </c>
      <c r="F108" s="5">
        <v>0.66574240953833352</v>
      </c>
      <c r="G108" s="6">
        <v>3988</v>
      </c>
      <c r="H108" s="4">
        <v>0.55289061416886176</v>
      </c>
      <c r="I108" s="3">
        <v>4813</v>
      </c>
      <c r="J108" s="4">
        <v>0.66726743380008313</v>
      </c>
      <c r="K108" s="3">
        <v>4812</v>
      </c>
      <c r="L108" s="4">
        <v>0.66712879523083324</v>
      </c>
      <c r="M108" s="3">
        <v>4383</v>
      </c>
      <c r="N108" s="4">
        <v>0.60765284902259808</v>
      </c>
      <c r="O108" s="28">
        <v>7301</v>
      </c>
      <c r="P108" s="3">
        <v>5061</v>
      </c>
      <c r="Q108" s="4">
        <v>0.69319271332694155</v>
      </c>
      <c r="R108" s="3">
        <v>4499</v>
      </c>
      <c r="S108" s="4">
        <v>0.61621695658129028</v>
      </c>
      <c r="T108" s="3">
        <v>755</v>
      </c>
      <c r="U108" s="4">
        <v>0.17178612059158135</v>
      </c>
      <c r="V108" s="3">
        <v>5626</v>
      </c>
      <c r="W108" s="4">
        <v>9.3151864361878264E-2</v>
      </c>
    </row>
    <row r="109" spans="1:23" x14ac:dyDescent="0.2">
      <c r="A109" s="12" t="s">
        <v>108</v>
      </c>
      <c r="B109" s="30">
        <v>548</v>
      </c>
      <c r="C109" s="13">
        <v>343</v>
      </c>
      <c r="D109" s="14">
        <v>0.62591240875912413</v>
      </c>
      <c r="E109" s="13">
        <v>343</v>
      </c>
      <c r="F109" s="15">
        <v>0.62591240875912413</v>
      </c>
      <c r="G109" s="16">
        <v>251</v>
      </c>
      <c r="H109" s="14">
        <v>0.45802919708029199</v>
      </c>
      <c r="I109" s="13">
        <v>343</v>
      </c>
      <c r="J109" s="14">
        <v>0.62591240875912413</v>
      </c>
      <c r="K109" s="13">
        <v>343</v>
      </c>
      <c r="L109" s="14">
        <v>0.62591240875912413</v>
      </c>
      <c r="M109" s="13">
        <v>320</v>
      </c>
      <c r="N109" s="14">
        <v>0.58394160583941601</v>
      </c>
      <c r="O109" s="30">
        <v>558</v>
      </c>
      <c r="P109" s="13">
        <v>379</v>
      </c>
      <c r="Q109" s="14">
        <v>0.67921146953405021</v>
      </c>
      <c r="R109" s="13">
        <v>336</v>
      </c>
      <c r="S109" s="14">
        <v>0.60215053763440862</v>
      </c>
      <c r="T109" s="13">
        <v>47</v>
      </c>
      <c r="U109" s="14">
        <v>0.22926829268292684</v>
      </c>
      <c r="V109" s="13">
        <v>439</v>
      </c>
      <c r="W109" s="14">
        <v>0.15200831024930747</v>
      </c>
    </row>
    <row r="110" spans="1:23" x14ac:dyDescent="0.2">
      <c r="A110" s="7" t="s">
        <v>109</v>
      </c>
      <c r="B110" s="29">
        <v>836</v>
      </c>
      <c r="C110" s="8">
        <v>545</v>
      </c>
      <c r="D110" s="9">
        <v>0.65191387559808611</v>
      </c>
      <c r="E110" s="8">
        <v>546</v>
      </c>
      <c r="F110" s="10">
        <v>0.65311004784688997</v>
      </c>
      <c r="G110" s="11">
        <v>512</v>
      </c>
      <c r="H110" s="9">
        <v>0.61244019138755978</v>
      </c>
      <c r="I110" s="8">
        <v>546</v>
      </c>
      <c r="J110" s="9">
        <v>0.65311004784688997</v>
      </c>
      <c r="K110" s="8">
        <v>546</v>
      </c>
      <c r="L110" s="9">
        <v>0.65311004784688997</v>
      </c>
      <c r="M110" s="8">
        <v>511</v>
      </c>
      <c r="N110" s="9">
        <v>0.61124401913875603</v>
      </c>
      <c r="O110" s="29">
        <v>850</v>
      </c>
      <c r="P110" s="8">
        <v>554</v>
      </c>
      <c r="Q110" s="9">
        <v>0.65176470588235291</v>
      </c>
      <c r="R110" s="8">
        <v>462</v>
      </c>
      <c r="S110" s="9">
        <v>0.54352941176470593</v>
      </c>
      <c r="T110" s="8">
        <v>132</v>
      </c>
      <c r="U110" s="9">
        <v>0.28695652173913044</v>
      </c>
      <c r="V110" s="8">
        <v>482</v>
      </c>
      <c r="W110" s="9">
        <v>7.336377473363774E-2</v>
      </c>
    </row>
    <row r="111" spans="1:23" x14ac:dyDescent="0.2">
      <c r="A111" s="12" t="s">
        <v>110</v>
      </c>
      <c r="B111" s="30">
        <v>133</v>
      </c>
      <c r="C111" s="13">
        <v>67</v>
      </c>
      <c r="D111" s="14">
        <v>0.50375939849624063</v>
      </c>
      <c r="E111" s="13">
        <v>67</v>
      </c>
      <c r="F111" s="15">
        <v>0.50375939849624063</v>
      </c>
      <c r="G111" s="16">
        <v>67</v>
      </c>
      <c r="H111" s="14">
        <v>0.50375939849624063</v>
      </c>
      <c r="I111" s="13">
        <v>67</v>
      </c>
      <c r="J111" s="14">
        <v>0.50375939849624063</v>
      </c>
      <c r="K111" s="13">
        <v>67</v>
      </c>
      <c r="L111" s="14">
        <v>0.50375939849624063</v>
      </c>
      <c r="M111" s="13">
        <v>85</v>
      </c>
      <c r="N111" s="14">
        <v>0.63909774436090228</v>
      </c>
      <c r="O111" s="30">
        <v>134</v>
      </c>
      <c r="P111" s="13">
        <v>85</v>
      </c>
      <c r="Q111" s="14">
        <v>0.63432835820895528</v>
      </c>
      <c r="R111" s="13">
        <v>86</v>
      </c>
      <c r="S111" s="14">
        <v>0.64179104477611937</v>
      </c>
      <c r="T111" s="13">
        <v>17</v>
      </c>
      <c r="U111" s="14">
        <v>0.2537313432835821</v>
      </c>
      <c r="V111" s="13">
        <v>116</v>
      </c>
      <c r="W111" s="14">
        <v>0.15425531914893617</v>
      </c>
    </row>
    <row r="112" spans="1:23" x14ac:dyDescent="0.2">
      <c r="A112" s="7" t="s">
        <v>111</v>
      </c>
      <c r="B112" s="29">
        <v>195</v>
      </c>
      <c r="C112" s="8">
        <v>166</v>
      </c>
      <c r="D112" s="9">
        <v>0.85128205128205126</v>
      </c>
      <c r="E112" s="8">
        <v>167</v>
      </c>
      <c r="F112" s="10">
        <v>0.85641025641025637</v>
      </c>
      <c r="G112" s="11">
        <v>113</v>
      </c>
      <c r="H112" s="9">
        <v>0.57948717948717954</v>
      </c>
      <c r="I112" s="8">
        <v>167</v>
      </c>
      <c r="J112" s="9">
        <v>0.85641025641025637</v>
      </c>
      <c r="K112" s="8">
        <v>167</v>
      </c>
      <c r="L112" s="9">
        <v>0.85641025641025637</v>
      </c>
      <c r="M112" s="8">
        <v>136</v>
      </c>
      <c r="N112" s="9">
        <v>0.6974358974358974</v>
      </c>
      <c r="O112" s="29">
        <v>199</v>
      </c>
      <c r="P112" s="8">
        <v>160</v>
      </c>
      <c r="Q112" s="9">
        <v>0.8040201005025126</v>
      </c>
      <c r="R112" s="8">
        <v>135</v>
      </c>
      <c r="S112" s="9">
        <v>0.67839195979899503</v>
      </c>
      <c r="T112" s="8">
        <v>15</v>
      </c>
      <c r="U112" s="9">
        <v>0.17647058823529413</v>
      </c>
      <c r="V112" s="8">
        <v>160</v>
      </c>
      <c r="W112" s="9">
        <v>0.14773776546629733</v>
      </c>
    </row>
    <row r="113" spans="1:23" x14ac:dyDescent="0.2">
      <c r="A113" s="12" t="s">
        <v>112</v>
      </c>
      <c r="B113" s="30">
        <v>357</v>
      </c>
      <c r="C113" s="13">
        <v>299</v>
      </c>
      <c r="D113" s="14">
        <v>0.83753501400560226</v>
      </c>
      <c r="E113" s="13">
        <v>299</v>
      </c>
      <c r="F113" s="15">
        <v>0.83753501400560226</v>
      </c>
      <c r="G113" s="16">
        <v>224</v>
      </c>
      <c r="H113" s="14">
        <v>0.62745098039215685</v>
      </c>
      <c r="I113" s="13">
        <v>303</v>
      </c>
      <c r="J113" s="14">
        <v>0.84873949579831931</v>
      </c>
      <c r="K113" s="13">
        <v>299</v>
      </c>
      <c r="L113" s="14">
        <v>0.83753501400560226</v>
      </c>
      <c r="M113" s="13">
        <v>285</v>
      </c>
      <c r="N113" s="14">
        <v>0.79831932773109249</v>
      </c>
      <c r="O113" s="30">
        <v>365</v>
      </c>
      <c r="P113" s="13">
        <v>307</v>
      </c>
      <c r="Q113" s="14">
        <v>0.84109589041095889</v>
      </c>
      <c r="R113" s="13">
        <v>275</v>
      </c>
      <c r="S113" s="14">
        <v>0.75342465753424659</v>
      </c>
      <c r="T113" s="13">
        <v>17</v>
      </c>
      <c r="U113" s="14">
        <v>5.2795031055900624E-2</v>
      </c>
      <c r="V113" s="13">
        <v>475</v>
      </c>
      <c r="W113" s="14">
        <v>0.13901082821188177</v>
      </c>
    </row>
    <row r="114" spans="1:23" x14ac:dyDescent="0.2">
      <c r="A114" s="7" t="s">
        <v>107</v>
      </c>
      <c r="B114" s="29">
        <v>552</v>
      </c>
      <c r="C114" s="8">
        <v>473</v>
      </c>
      <c r="D114" s="9">
        <v>0.85688405797101452</v>
      </c>
      <c r="E114" s="8">
        <v>473</v>
      </c>
      <c r="F114" s="10">
        <v>0.85688405797101452</v>
      </c>
      <c r="G114" s="11">
        <v>427</v>
      </c>
      <c r="H114" s="9">
        <v>0.77355072463768115</v>
      </c>
      <c r="I114" s="8">
        <v>473</v>
      </c>
      <c r="J114" s="9">
        <v>0.85688405797101452</v>
      </c>
      <c r="K114" s="8">
        <v>473</v>
      </c>
      <c r="L114" s="9">
        <v>0.85688405797101452</v>
      </c>
      <c r="M114" s="8">
        <v>452</v>
      </c>
      <c r="N114" s="9">
        <v>0.8188405797101449</v>
      </c>
      <c r="O114" s="29">
        <v>556</v>
      </c>
      <c r="P114" s="8">
        <v>463</v>
      </c>
      <c r="Q114" s="9">
        <v>0.83273381294964033</v>
      </c>
      <c r="R114" s="8">
        <v>377</v>
      </c>
      <c r="S114" s="9">
        <v>0.67805755395683454</v>
      </c>
      <c r="T114" s="8">
        <v>77</v>
      </c>
      <c r="U114" s="9">
        <v>0.20316622691292877</v>
      </c>
      <c r="V114" s="8">
        <v>739</v>
      </c>
      <c r="W114" s="9">
        <v>0.1510012259910094</v>
      </c>
    </row>
    <row r="115" spans="1:23" x14ac:dyDescent="0.2">
      <c r="A115" s="12" t="s">
        <v>114</v>
      </c>
      <c r="B115" s="30">
        <v>93</v>
      </c>
      <c r="C115" s="13">
        <v>68</v>
      </c>
      <c r="D115" s="14">
        <v>0.73118279569892475</v>
      </c>
      <c r="E115" s="13">
        <v>68</v>
      </c>
      <c r="F115" s="15">
        <v>0.73118279569892475</v>
      </c>
      <c r="G115" s="16">
        <v>55</v>
      </c>
      <c r="H115" s="14">
        <v>0.59139784946236562</v>
      </c>
      <c r="I115" s="13">
        <v>67</v>
      </c>
      <c r="J115" s="14">
        <v>0.72043010752688175</v>
      </c>
      <c r="K115" s="13">
        <v>67</v>
      </c>
      <c r="L115" s="14">
        <v>0.72043010752688175</v>
      </c>
      <c r="M115" s="13">
        <v>67</v>
      </c>
      <c r="N115" s="14">
        <v>0.72043010752688175</v>
      </c>
      <c r="O115" s="30">
        <v>96</v>
      </c>
      <c r="P115" s="13">
        <v>58</v>
      </c>
      <c r="Q115" s="14">
        <v>0.60416666666666663</v>
      </c>
      <c r="R115" s="13">
        <v>48</v>
      </c>
      <c r="S115" s="14">
        <v>0.5</v>
      </c>
      <c r="T115" s="13">
        <v>9</v>
      </c>
      <c r="U115" s="14">
        <v>0.11688311688311688</v>
      </c>
      <c r="V115" s="13">
        <v>27</v>
      </c>
      <c r="W115" s="14">
        <v>1.8379850238257316E-2</v>
      </c>
    </row>
    <row r="116" spans="1:23" x14ac:dyDescent="0.2">
      <c r="A116" s="7" t="s">
        <v>115</v>
      </c>
      <c r="B116" s="29">
        <v>447</v>
      </c>
      <c r="C116" s="8">
        <v>260</v>
      </c>
      <c r="D116" s="9">
        <v>0.58165548098434006</v>
      </c>
      <c r="E116" s="8">
        <v>261</v>
      </c>
      <c r="F116" s="10">
        <v>0.58389261744966447</v>
      </c>
      <c r="G116" s="11">
        <v>230</v>
      </c>
      <c r="H116" s="9">
        <v>0.5145413870246085</v>
      </c>
      <c r="I116" s="8">
        <v>257</v>
      </c>
      <c r="J116" s="9">
        <v>0.57494407158836691</v>
      </c>
      <c r="K116" s="8">
        <v>261</v>
      </c>
      <c r="L116" s="9">
        <v>0.58389261744966447</v>
      </c>
      <c r="M116" s="8">
        <v>264</v>
      </c>
      <c r="N116" s="9">
        <v>0.59060402684563762</v>
      </c>
      <c r="O116" s="29">
        <v>457</v>
      </c>
      <c r="P116" s="8">
        <v>276</v>
      </c>
      <c r="Q116" s="9">
        <v>0.60393873085339167</v>
      </c>
      <c r="R116" s="8">
        <v>272</v>
      </c>
      <c r="S116" s="9">
        <v>0.59518599562363239</v>
      </c>
      <c r="T116" s="8">
        <v>45</v>
      </c>
      <c r="U116" s="9">
        <v>9.2213114754098366E-2</v>
      </c>
      <c r="V116" s="8">
        <v>548</v>
      </c>
      <c r="W116" s="9">
        <v>8.9733093171770098E-2</v>
      </c>
    </row>
    <row r="117" spans="1:23" x14ac:dyDescent="0.2">
      <c r="A117" s="12" t="s">
        <v>116</v>
      </c>
      <c r="B117" s="30">
        <v>387</v>
      </c>
      <c r="C117" s="13">
        <v>360</v>
      </c>
      <c r="D117" s="14">
        <v>0.93023255813953487</v>
      </c>
      <c r="E117" s="13">
        <v>363</v>
      </c>
      <c r="F117" s="15">
        <v>0.93798449612403101</v>
      </c>
      <c r="G117" s="16">
        <v>228</v>
      </c>
      <c r="H117" s="14">
        <v>0.58914728682170547</v>
      </c>
      <c r="I117" s="13">
        <v>360</v>
      </c>
      <c r="J117" s="14">
        <v>0.93023255813953487</v>
      </c>
      <c r="K117" s="13">
        <v>360</v>
      </c>
      <c r="L117" s="14">
        <v>0.93023255813953487</v>
      </c>
      <c r="M117" s="13">
        <v>200</v>
      </c>
      <c r="N117" s="14">
        <v>0.51679586563307489</v>
      </c>
      <c r="O117" s="30">
        <v>391</v>
      </c>
      <c r="P117" s="13">
        <v>385</v>
      </c>
      <c r="Q117" s="14">
        <v>0.98465473145780047</v>
      </c>
      <c r="R117" s="13">
        <v>350</v>
      </c>
      <c r="S117" s="14">
        <v>0.8951406649616368</v>
      </c>
      <c r="T117" s="13">
        <v>58</v>
      </c>
      <c r="U117" s="14">
        <v>0.25</v>
      </c>
      <c r="V117" s="13">
        <v>155</v>
      </c>
      <c r="W117" s="14">
        <v>4.0512284370099322E-2</v>
      </c>
    </row>
    <row r="118" spans="1:23" x14ac:dyDescent="0.2">
      <c r="A118" s="7" t="s">
        <v>117</v>
      </c>
      <c r="B118" s="29">
        <v>84</v>
      </c>
      <c r="C118" s="8">
        <v>69</v>
      </c>
      <c r="D118" s="9">
        <v>0.8214285714285714</v>
      </c>
      <c r="E118" s="8">
        <v>68</v>
      </c>
      <c r="F118" s="10">
        <v>0.80952380952380953</v>
      </c>
      <c r="G118" s="11">
        <v>45</v>
      </c>
      <c r="H118" s="9">
        <v>0.5357142857142857</v>
      </c>
      <c r="I118" s="8">
        <v>68</v>
      </c>
      <c r="J118" s="9">
        <v>0.80952380952380953</v>
      </c>
      <c r="K118" s="8">
        <v>68</v>
      </c>
      <c r="L118" s="9">
        <v>0.80952380952380953</v>
      </c>
      <c r="M118" s="8">
        <v>67</v>
      </c>
      <c r="N118" s="9">
        <v>0.79761904761904767</v>
      </c>
      <c r="O118" s="29">
        <v>83</v>
      </c>
      <c r="P118" s="8">
        <v>74</v>
      </c>
      <c r="Q118" s="9">
        <v>0.89156626506024095</v>
      </c>
      <c r="R118" s="8">
        <v>72</v>
      </c>
      <c r="S118" s="9">
        <v>0.86746987951807231</v>
      </c>
      <c r="T118" s="8">
        <v>26</v>
      </c>
      <c r="U118" s="9">
        <v>0.57777777777777772</v>
      </c>
      <c r="V118" s="8">
        <v>69</v>
      </c>
      <c r="W118" s="9">
        <v>0.11147011308562198</v>
      </c>
    </row>
    <row r="119" spans="1:23" x14ac:dyDescent="0.2">
      <c r="A119" s="12" t="s">
        <v>118</v>
      </c>
      <c r="B119" s="30">
        <v>281</v>
      </c>
      <c r="C119" s="13">
        <v>158</v>
      </c>
      <c r="D119" s="14">
        <v>0.56227758007117434</v>
      </c>
      <c r="E119" s="13">
        <v>158</v>
      </c>
      <c r="F119" s="15">
        <v>0.56227758007117434</v>
      </c>
      <c r="G119" s="16">
        <v>155</v>
      </c>
      <c r="H119" s="14">
        <v>0.55160142348754448</v>
      </c>
      <c r="I119" s="13">
        <v>159</v>
      </c>
      <c r="J119" s="14">
        <v>0.5658362989323843</v>
      </c>
      <c r="K119" s="13">
        <v>159</v>
      </c>
      <c r="L119" s="14">
        <v>0.5658362989323843</v>
      </c>
      <c r="M119" s="13">
        <v>152</v>
      </c>
      <c r="N119" s="14">
        <v>0.54092526690391463</v>
      </c>
      <c r="O119" s="30">
        <v>288</v>
      </c>
      <c r="P119" s="13">
        <v>179</v>
      </c>
      <c r="Q119" s="14">
        <v>0.62152777777777779</v>
      </c>
      <c r="R119" s="13">
        <v>164</v>
      </c>
      <c r="S119" s="14">
        <v>0.56944444444444442</v>
      </c>
      <c r="T119" s="13">
        <v>15</v>
      </c>
      <c r="U119" s="14">
        <v>6.3025210084033612E-2</v>
      </c>
      <c r="V119" s="13">
        <v>242</v>
      </c>
      <c r="W119" s="14">
        <v>6.9982648930017349E-2</v>
      </c>
    </row>
    <row r="120" spans="1:23" x14ac:dyDescent="0.2">
      <c r="A120" s="7" t="s">
        <v>119</v>
      </c>
      <c r="B120" s="29">
        <v>223</v>
      </c>
      <c r="C120" s="8">
        <v>133</v>
      </c>
      <c r="D120" s="9">
        <v>0.5964125560538116</v>
      </c>
      <c r="E120" s="8">
        <v>133</v>
      </c>
      <c r="F120" s="10">
        <v>0.5964125560538116</v>
      </c>
      <c r="G120" s="11">
        <v>100</v>
      </c>
      <c r="H120" s="9">
        <v>0.44843049327354262</v>
      </c>
      <c r="I120" s="8">
        <v>133</v>
      </c>
      <c r="J120" s="9">
        <v>0.5964125560538116</v>
      </c>
      <c r="K120" s="8">
        <v>133</v>
      </c>
      <c r="L120" s="9">
        <v>0.5964125560538116</v>
      </c>
      <c r="M120" s="8">
        <v>130</v>
      </c>
      <c r="N120" s="9">
        <v>0.5829596412556054</v>
      </c>
      <c r="O120" s="29">
        <v>223</v>
      </c>
      <c r="P120" s="8">
        <v>147</v>
      </c>
      <c r="Q120" s="9">
        <v>0.65919282511210764</v>
      </c>
      <c r="R120" s="8">
        <v>147</v>
      </c>
      <c r="S120" s="9">
        <v>0.65919282511210764</v>
      </c>
      <c r="T120" s="8">
        <v>30</v>
      </c>
      <c r="U120" s="9">
        <v>0.16393442622950818</v>
      </c>
      <c r="V120" s="8">
        <v>125</v>
      </c>
      <c r="W120" s="9">
        <v>4.3936731107205626E-2</v>
      </c>
    </row>
    <row r="121" spans="1:23" x14ac:dyDescent="0.2">
      <c r="A121" s="12" t="s">
        <v>120</v>
      </c>
      <c r="B121" s="30">
        <v>128</v>
      </c>
      <c r="C121" s="13">
        <v>106</v>
      </c>
      <c r="D121" s="14">
        <v>0.828125</v>
      </c>
      <c r="E121" s="13">
        <v>106</v>
      </c>
      <c r="F121" s="15">
        <v>0.828125</v>
      </c>
      <c r="G121" s="16">
        <v>97</v>
      </c>
      <c r="H121" s="14">
        <v>0.7578125</v>
      </c>
      <c r="I121" s="13">
        <v>107</v>
      </c>
      <c r="J121" s="14">
        <v>0.8359375</v>
      </c>
      <c r="K121" s="13">
        <v>106</v>
      </c>
      <c r="L121" s="14">
        <v>0.828125</v>
      </c>
      <c r="M121" s="13">
        <v>106</v>
      </c>
      <c r="N121" s="14">
        <v>0.828125</v>
      </c>
      <c r="O121" s="30">
        <v>129</v>
      </c>
      <c r="P121" s="13">
        <v>110</v>
      </c>
      <c r="Q121" s="14">
        <v>0.8527131782945736</v>
      </c>
      <c r="R121" s="13">
        <v>90</v>
      </c>
      <c r="S121" s="14">
        <v>0.69767441860465118</v>
      </c>
      <c r="T121" s="13">
        <v>15</v>
      </c>
      <c r="U121" s="14">
        <v>8.8235294117647065E-2</v>
      </c>
      <c r="V121" s="13">
        <v>101</v>
      </c>
      <c r="W121" s="14">
        <v>4.5950864422202004E-2</v>
      </c>
    </row>
    <row r="122" spans="1:23" x14ac:dyDescent="0.2">
      <c r="A122" s="7" t="s">
        <v>121</v>
      </c>
      <c r="B122" s="29">
        <v>124</v>
      </c>
      <c r="C122" s="8">
        <v>85</v>
      </c>
      <c r="D122" s="9">
        <v>0.68548387096774188</v>
      </c>
      <c r="E122" s="8">
        <v>85</v>
      </c>
      <c r="F122" s="10">
        <v>0.68548387096774188</v>
      </c>
      <c r="G122" s="11">
        <v>67</v>
      </c>
      <c r="H122" s="9">
        <v>0.54032258064516125</v>
      </c>
      <c r="I122" s="8">
        <v>85</v>
      </c>
      <c r="J122" s="9">
        <v>0.68548387096774188</v>
      </c>
      <c r="K122" s="8">
        <v>85</v>
      </c>
      <c r="L122" s="9">
        <v>0.68548387096774188</v>
      </c>
      <c r="M122" s="8">
        <v>83</v>
      </c>
      <c r="N122" s="9">
        <v>0.66935483870967738</v>
      </c>
      <c r="O122" s="29">
        <v>126</v>
      </c>
      <c r="P122" s="8">
        <v>78</v>
      </c>
      <c r="Q122" s="9">
        <v>0.61904761904761907</v>
      </c>
      <c r="R122" s="8">
        <v>71</v>
      </c>
      <c r="S122" s="9">
        <v>0.56349206349206349</v>
      </c>
      <c r="T122" s="8">
        <v>4</v>
      </c>
      <c r="U122" s="9">
        <v>4.3478260869565216E-2</v>
      </c>
      <c r="V122" s="8">
        <v>32</v>
      </c>
      <c r="W122" s="9">
        <v>2.3357664233576641E-2</v>
      </c>
    </row>
    <row r="123" spans="1:23" x14ac:dyDescent="0.2">
      <c r="A123" s="12" t="s">
        <v>122</v>
      </c>
      <c r="B123" s="30">
        <v>158</v>
      </c>
      <c r="C123" s="13">
        <v>109</v>
      </c>
      <c r="D123" s="14">
        <v>0.689873417721519</v>
      </c>
      <c r="E123" s="13">
        <v>110</v>
      </c>
      <c r="F123" s="15">
        <v>0.69620253164556967</v>
      </c>
      <c r="G123" s="16">
        <v>98</v>
      </c>
      <c r="H123" s="14">
        <v>0.620253164556962</v>
      </c>
      <c r="I123" s="13">
        <v>110</v>
      </c>
      <c r="J123" s="14">
        <v>0.69620253164556967</v>
      </c>
      <c r="K123" s="13">
        <v>110</v>
      </c>
      <c r="L123" s="14">
        <v>0.69620253164556967</v>
      </c>
      <c r="M123" s="13">
        <v>103</v>
      </c>
      <c r="N123" s="14">
        <v>0.65189873417721522</v>
      </c>
      <c r="O123" s="30">
        <v>160</v>
      </c>
      <c r="P123" s="13">
        <v>119</v>
      </c>
      <c r="Q123" s="14">
        <v>0.74375000000000002</v>
      </c>
      <c r="R123" s="13">
        <v>119</v>
      </c>
      <c r="S123" s="14">
        <v>0.74375000000000002</v>
      </c>
      <c r="T123" s="13">
        <v>18</v>
      </c>
      <c r="U123" s="14">
        <v>0.36</v>
      </c>
      <c r="V123" s="13">
        <v>208</v>
      </c>
      <c r="W123" s="14">
        <v>0.31467473524962181</v>
      </c>
    </row>
    <row r="124" spans="1:23" x14ac:dyDescent="0.2">
      <c r="A124" s="7" t="s">
        <v>123</v>
      </c>
      <c r="B124" s="29">
        <v>384</v>
      </c>
      <c r="C124" s="8">
        <v>279</v>
      </c>
      <c r="D124" s="9">
        <v>0.7265625</v>
      </c>
      <c r="E124" s="8">
        <v>281</v>
      </c>
      <c r="F124" s="10">
        <v>0.73177083333333337</v>
      </c>
      <c r="G124" s="11">
        <v>246</v>
      </c>
      <c r="H124" s="9">
        <v>0.640625</v>
      </c>
      <c r="I124" s="8">
        <v>295</v>
      </c>
      <c r="J124" s="9">
        <v>0.76822916666666663</v>
      </c>
      <c r="K124" s="8">
        <v>294</v>
      </c>
      <c r="L124" s="9">
        <v>0.765625</v>
      </c>
      <c r="M124" s="8">
        <v>247</v>
      </c>
      <c r="N124" s="9">
        <v>0.64322916666666663</v>
      </c>
      <c r="O124" s="29">
        <v>392</v>
      </c>
      <c r="P124" s="8">
        <v>282</v>
      </c>
      <c r="Q124" s="9">
        <v>0.71938775510204078</v>
      </c>
      <c r="R124" s="8">
        <v>230</v>
      </c>
      <c r="S124" s="9">
        <v>0.58673469387755106</v>
      </c>
      <c r="T124" s="8">
        <v>29</v>
      </c>
      <c r="U124" s="9">
        <v>0.19863013698630136</v>
      </c>
      <c r="V124" s="8">
        <v>375</v>
      </c>
      <c r="W124" s="9">
        <v>0.22255192878338279</v>
      </c>
    </row>
    <row r="125" spans="1:23" x14ac:dyDescent="0.2">
      <c r="A125" s="12" t="s">
        <v>124</v>
      </c>
      <c r="B125" s="30">
        <v>428</v>
      </c>
      <c r="C125" s="13">
        <v>279</v>
      </c>
      <c r="D125" s="14">
        <v>0.65186915887850472</v>
      </c>
      <c r="E125" s="13">
        <v>279</v>
      </c>
      <c r="F125" s="15">
        <v>0.65186915887850472</v>
      </c>
      <c r="G125" s="16">
        <v>207</v>
      </c>
      <c r="H125" s="14">
        <v>0.48364485981308414</v>
      </c>
      <c r="I125" s="13">
        <v>280</v>
      </c>
      <c r="J125" s="14">
        <v>0.65420560747663548</v>
      </c>
      <c r="K125" s="13">
        <v>281</v>
      </c>
      <c r="L125" s="14">
        <v>0.65654205607476634</v>
      </c>
      <c r="M125" s="13">
        <v>267</v>
      </c>
      <c r="N125" s="14">
        <v>0.62383177570093462</v>
      </c>
      <c r="O125" s="30">
        <v>432</v>
      </c>
      <c r="P125" s="13">
        <v>315</v>
      </c>
      <c r="Q125" s="14">
        <v>0.72916666666666663</v>
      </c>
      <c r="R125" s="13">
        <v>277</v>
      </c>
      <c r="S125" s="14">
        <v>0.64120370370370372</v>
      </c>
      <c r="T125" s="13">
        <v>48</v>
      </c>
      <c r="U125" s="14">
        <v>0.18045112781954886</v>
      </c>
      <c r="V125" s="13">
        <v>459</v>
      </c>
      <c r="W125" s="14">
        <v>0.11127272727272727</v>
      </c>
    </row>
    <row r="126" spans="1:23" x14ac:dyDescent="0.2">
      <c r="A126" s="7" t="s">
        <v>125</v>
      </c>
      <c r="B126" s="29">
        <v>250</v>
      </c>
      <c r="C126" s="8">
        <v>178</v>
      </c>
      <c r="D126" s="9">
        <v>0.71199999999999997</v>
      </c>
      <c r="E126" s="8">
        <v>178</v>
      </c>
      <c r="F126" s="10">
        <v>0.71199999999999997</v>
      </c>
      <c r="G126" s="11">
        <v>143</v>
      </c>
      <c r="H126" s="9">
        <v>0.57199999999999995</v>
      </c>
      <c r="I126" s="8">
        <v>178</v>
      </c>
      <c r="J126" s="9">
        <v>0.71199999999999997</v>
      </c>
      <c r="K126" s="8">
        <v>178</v>
      </c>
      <c r="L126" s="9">
        <v>0.71199999999999997</v>
      </c>
      <c r="M126" s="8">
        <v>168</v>
      </c>
      <c r="N126" s="9">
        <v>0.67200000000000004</v>
      </c>
      <c r="O126" s="29">
        <v>249</v>
      </c>
      <c r="P126" s="8">
        <v>171</v>
      </c>
      <c r="Q126" s="9">
        <v>0.68674698795180722</v>
      </c>
      <c r="R126" s="8">
        <v>152</v>
      </c>
      <c r="S126" s="9">
        <v>0.61044176706827313</v>
      </c>
      <c r="T126" s="8">
        <v>23</v>
      </c>
      <c r="U126" s="9">
        <v>0.2072072072072072</v>
      </c>
      <c r="V126" s="8">
        <v>101</v>
      </c>
      <c r="W126" s="9">
        <v>5.2358735095904614E-2</v>
      </c>
    </row>
    <row r="127" spans="1:23" x14ac:dyDescent="0.2">
      <c r="A127" s="12" t="s">
        <v>126</v>
      </c>
      <c r="B127" s="30">
        <v>153</v>
      </c>
      <c r="C127" s="13">
        <v>68</v>
      </c>
      <c r="D127" s="14">
        <v>0.44444444444444442</v>
      </c>
      <c r="E127" s="13">
        <v>68</v>
      </c>
      <c r="F127" s="15">
        <v>0.44444444444444442</v>
      </c>
      <c r="G127" s="16">
        <v>44</v>
      </c>
      <c r="H127" s="14">
        <v>0.28758169934640521</v>
      </c>
      <c r="I127" s="13">
        <v>69</v>
      </c>
      <c r="J127" s="14">
        <v>0.45098039215686275</v>
      </c>
      <c r="K127" s="13">
        <v>69</v>
      </c>
      <c r="L127" s="14">
        <v>0.45098039215686275</v>
      </c>
      <c r="M127" s="13">
        <v>67</v>
      </c>
      <c r="N127" s="14">
        <v>0.43790849673202614</v>
      </c>
      <c r="O127" s="30">
        <v>155</v>
      </c>
      <c r="P127" s="13">
        <v>51</v>
      </c>
      <c r="Q127" s="14">
        <v>0.32903225806451614</v>
      </c>
      <c r="R127" s="13">
        <v>51</v>
      </c>
      <c r="S127" s="14">
        <v>0.32903225806451614</v>
      </c>
      <c r="T127" s="13">
        <v>4</v>
      </c>
      <c r="U127" s="14">
        <v>9.0909090909090912E-2</v>
      </c>
      <c r="V127" s="13">
        <v>27</v>
      </c>
      <c r="W127" s="14">
        <v>5.2023121387283239E-2</v>
      </c>
    </row>
    <row r="128" spans="1:23" x14ac:dyDescent="0.2">
      <c r="A128" s="7" t="s">
        <v>127</v>
      </c>
      <c r="B128" s="29">
        <v>224</v>
      </c>
      <c r="C128" s="8">
        <v>97</v>
      </c>
      <c r="D128" s="9">
        <v>0.4330357142857143</v>
      </c>
      <c r="E128" s="8">
        <v>100</v>
      </c>
      <c r="F128" s="10">
        <v>0.44642857142857145</v>
      </c>
      <c r="G128" s="11">
        <v>51</v>
      </c>
      <c r="H128" s="9">
        <v>0.22767857142857142</v>
      </c>
      <c r="I128" s="8">
        <v>99</v>
      </c>
      <c r="J128" s="9">
        <v>0.4419642857142857</v>
      </c>
      <c r="K128" s="8">
        <v>99</v>
      </c>
      <c r="L128" s="9">
        <v>0.4419642857142857</v>
      </c>
      <c r="M128" s="8">
        <v>93</v>
      </c>
      <c r="N128" s="9">
        <v>0.41517857142857145</v>
      </c>
      <c r="O128" s="29">
        <v>224</v>
      </c>
      <c r="P128" s="8">
        <v>109</v>
      </c>
      <c r="Q128" s="9">
        <v>0.48660714285714285</v>
      </c>
      <c r="R128" s="8">
        <v>109</v>
      </c>
      <c r="S128" s="9">
        <v>0.48660714285714285</v>
      </c>
      <c r="T128" s="8">
        <v>24</v>
      </c>
      <c r="U128" s="9">
        <v>0.17391304347826086</v>
      </c>
      <c r="V128" s="8">
        <v>187</v>
      </c>
      <c r="W128" s="9">
        <v>9.2528451261751604E-2</v>
      </c>
    </row>
    <row r="129" spans="1:23" x14ac:dyDescent="0.2">
      <c r="A129" s="12" t="s">
        <v>128</v>
      </c>
      <c r="B129" s="30">
        <v>883</v>
      </c>
      <c r="C129" s="13">
        <v>460</v>
      </c>
      <c r="D129" s="14">
        <v>0.52095130237825593</v>
      </c>
      <c r="E129" s="13">
        <v>463</v>
      </c>
      <c r="F129" s="15">
        <v>0.52434881087202723</v>
      </c>
      <c r="G129" s="16">
        <v>480</v>
      </c>
      <c r="H129" s="14">
        <v>0.54360135900339746</v>
      </c>
      <c r="I129" s="13">
        <v>461</v>
      </c>
      <c r="J129" s="14">
        <v>0.52208380520951303</v>
      </c>
      <c r="K129" s="13">
        <v>461</v>
      </c>
      <c r="L129" s="14">
        <v>0.52208380520951303</v>
      </c>
      <c r="M129" s="13">
        <v>385</v>
      </c>
      <c r="N129" s="14">
        <v>0.43601359003397511</v>
      </c>
      <c r="O129" s="30">
        <v>892</v>
      </c>
      <c r="P129" s="13">
        <v>529</v>
      </c>
      <c r="Q129" s="14">
        <v>0.59304932735426008</v>
      </c>
      <c r="R129" s="13">
        <v>470</v>
      </c>
      <c r="S129" s="14">
        <v>0.52690582959641252</v>
      </c>
      <c r="T129" s="13">
        <v>51</v>
      </c>
      <c r="U129" s="14">
        <v>0.11643835616438356</v>
      </c>
      <c r="V129" s="13">
        <v>346</v>
      </c>
      <c r="W129" s="14">
        <v>6.359125160816026E-2</v>
      </c>
    </row>
    <row r="130" spans="1:23" x14ac:dyDescent="0.2">
      <c r="A130" s="7" t="s">
        <v>129</v>
      </c>
      <c r="B130" s="29">
        <v>122</v>
      </c>
      <c r="C130" s="8">
        <v>52</v>
      </c>
      <c r="D130" s="9">
        <v>0.42622950819672129</v>
      </c>
      <c r="E130" s="8">
        <v>52</v>
      </c>
      <c r="F130" s="10">
        <v>0.42622950819672129</v>
      </c>
      <c r="G130" s="11">
        <v>36</v>
      </c>
      <c r="H130" s="9">
        <v>0.29508196721311475</v>
      </c>
      <c r="I130" s="8">
        <v>52</v>
      </c>
      <c r="J130" s="9">
        <v>0.42622950819672129</v>
      </c>
      <c r="K130" s="8">
        <v>52</v>
      </c>
      <c r="L130" s="9">
        <v>0.42622950819672129</v>
      </c>
      <c r="M130" s="8">
        <v>51</v>
      </c>
      <c r="N130" s="9">
        <v>0.41803278688524592</v>
      </c>
      <c r="O130" s="29">
        <v>123</v>
      </c>
      <c r="P130" s="8">
        <v>72</v>
      </c>
      <c r="Q130" s="9">
        <v>0.58536585365853655</v>
      </c>
      <c r="R130" s="8">
        <v>68</v>
      </c>
      <c r="S130" s="9">
        <v>0.55284552845528456</v>
      </c>
      <c r="T130" s="8">
        <v>18</v>
      </c>
      <c r="U130" s="9">
        <v>0.26470588235294118</v>
      </c>
      <c r="V130" s="8">
        <v>37</v>
      </c>
      <c r="W130" s="9">
        <v>3.5474592521572389E-2</v>
      </c>
    </row>
    <row r="131" spans="1:23" x14ac:dyDescent="0.2">
      <c r="A131" s="12" t="s">
        <v>130</v>
      </c>
      <c r="B131" s="30">
        <v>223</v>
      </c>
      <c r="C131" s="13">
        <v>135</v>
      </c>
      <c r="D131" s="14">
        <v>0.60538116591928248</v>
      </c>
      <c r="E131" s="13">
        <v>134</v>
      </c>
      <c r="F131" s="15">
        <v>0.60089686098654704</v>
      </c>
      <c r="G131" s="16">
        <v>112</v>
      </c>
      <c r="H131" s="14">
        <v>0.50224215246636772</v>
      </c>
      <c r="I131" s="13">
        <v>134</v>
      </c>
      <c r="J131" s="14">
        <v>0.60089686098654704</v>
      </c>
      <c r="K131" s="13">
        <v>134</v>
      </c>
      <c r="L131" s="14">
        <v>0.60089686098654704</v>
      </c>
      <c r="M131" s="13">
        <v>144</v>
      </c>
      <c r="N131" s="14">
        <v>0.64573991031390132</v>
      </c>
      <c r="O131" s="30">
        <v>219</v>
      </c>
      <c r="P131" s="13">
        <v>158</v>
      </c>
      <c r="Q131" s="14">
        <v>0.72146118721461183</v>
      </c>
      <c r="R131" s="13">
        <v>138</v>
      </c>
      <c r="S131" s="14">
        <v>0.63013698630136983</v>
      </c>
      <c r="T131" s="13">
        <v>33</v>
      </c>
      <c r="U131" s="14">
        <v>0.36263736263736263</v>
      </c>
      <c r="V131" s="13">
        <v>176</v>
      </c>
      <c r="W131" s="14">
        <v>0.11924119241192412</v>
      </c>
    </row>
    <row r="132" spans="1:23" ht="13.5" thickBot="1" x14ac:dyDescent="0.25">
      <c r="A132" s="2" t="s">
        <v>142</v>
      </c>
      <c r="B132" s="28">
        <v>48700</v>
      </c>
      <c r="C132" s="3">
        <v>39960</v>
      </c>
      <c r="D132" s="4">
        <v>0.82053388090349078</v>
      </c>
      <c r="E132" s="3">
        <v>40008</v>
      </c>
      <c r="F132" s="5">
        <v>0.82151950718685829</v>
      </c>
      <c r="G132" s="6">
        <v>41277</v>
      </c>
      <c r="H132" s="4">
        <v>0.84757700205338804</v>
      </c>
      <c r="I132" s="3">
        <v>39768</v>
      </c>
      <c r="J132" s="4">
        <v>0.8165913757700205</v>
      </c>
      <c r="K132" s="3">
        <v>39990</v>
      </c>
      <c r="L132" s="4">
        <v>0.82114989733059551</v>
      </c>
      <c r="M132" s="3">
        <v>37853</v>
      </c>
      <c r="N132" s="4">
        <v>0.77726899383983572</v>
      </c>
      <c r="O132" s="28">
        <v>48620</v>
      </c>
      <c r="P132" s="3">
        <v>41026</v>
      </c>
      <c r="Q132" s="4">
        <v>0.8438091320444262</v>
      </c>
      <c r="R132" s="3">
        <v>31196</v>
      </c>
      <c r="S132" s="4">
        <v>0.64162895927601815</v>
      </c>
      <c r="T132" s="3">
        <v>4569</v>
      </c>
      <c r="U132" s="4">
        <v>9.3554199598673171E-2</v>
      </c>
      <c r="V132" s="3">
        <v>73466</v>
      </c>
      <c r="W132" s="4">
        <v>7.4652603126698885E-2</v>
      </c>
    </row>
    <row r="133" spans="1:23" x14ac:dyDescent="0.2">
      <c r="A133" s="7" t="s">
        <v>140</v>
      </c>
      <c r="B133" s="29">
        <v>29254</v>
      </c>
      <c r="C133" s="8">
        <v>27666</v>
      </c>
      <c r="D133" s="9">
        <v>0.94571682504956589</v>
      </c>
      <c r="E133" s="8">
        <v>27684</v>
      </c>
      <c r="F133" s="10">
        <v>0.9463321255212962</v>
      </c>
      <c r="G133" s="11">
        <v>32418</v>
      </c>
      <c r="H133" s="9">
        <v>1.1081561495863814</v>
      </c>
      <c r="I133" s="8">
        <v>27660</v>
      </c>
      <c r="J133" s="9">
        <v>0.94551172489232238</v>
      </c>
      <c r="K133" s="8">
        <v>27683</v>
      </c>
      <c r="L133" s="9">
        <v>0.94629794216175567</v>
      </c>
      <c r="M133" s="8">
        <v>26145</v>
      </c>
      <c r="N133" s="9">
        <v>0.89372393518835036</v>
      </c>
      <c r="O133" s="29">
        <v>29152</v>
      </c>
      <c r="P133" s="8">
        <v>28546</v>
      </c>
      <c r="Q133" s="9">
        <v>0.97921240395170139</v>
      </c>
      <c r="R133" s="8">
        <v>21079</v>
      </c>
      <c r="S133" s="9">
        <v>0.72307217343578489</v>
      </c>
      <c r="T133" s="8">
        <v>3000</v>
      </c>
      <c r="U133" s="9">
        <v>9.3350343840433142E-2</v>
      </c>
      <c r="V133" s="8">
        <v>51614</v>
      </c>
      <c r="W133" s="9">
        <v>7.9555718597116423E-2</v>
      </c>
    </row>
    <row r="134" spans="1:23" x14ac:dyDescent="0.2">
      <c r="A134" s="12" t="s">
        <v>131</v>
      </c>
      <c r="B134" s="30">
        <v>920</v>
      </c>
      <c r="C134" s="13">
        <v>532</v>
      </c>
      <c r="D134" s="14">
        <v>0.57826086956521738</v>
      </c>
      <c r="E134" s="13">
        <v>534</v>
      </c>
      <c r="F134" s="15">
        <v>0.58043478260869563</v>
      </c>
      <c r="G134" s="16">
        <v>293</v>
      </c>
      <c r="H134" s="14">
        <v>0.31847826086956521</v>
      </c>
      <c r="I134" s="13">
        <v>534</v>
      </c>
      <c r="J134" s="14">
        <v>0.58043478260869563</v>
      </c>
      <c r="K134" s="13">
        <v>534</v>
      </c>
      <c r="L134" s="14">
        <v>0.58043478260869563</v>
      </c>
      <c r="M134" s="13">
        <v>505</v>
      </c>
      <c r="N134" s="14">
        <v>0.54891304347826086</v>
      </c>
      <c r="O134" s="30">
        <v>919</v>
      </c>
      <c r="P134" s="13">
        <v>580</v>
      </c>
      <c r="Q134" s="14">
        <v>0.63112078346028289</v>
      </c>
      <c r="R134" s="13">
        <v>488</v>
      </c>
      <c r="S134" s="14">
        <v>0.53101196953210006</v>
      </c>
      <c r="T134" s="13">
        <v>60</v>
      </c>
      <c r="U134" s="14">
        <v>0.12552301255230125</v>
      </c>
      <c r="V134" s="13">
        <v>527</v>
      </c>
      <c r="W134" s="14">
        <v>7.3593073593073599E-2</v>
      </c>
    </row>
    <row r="135" spans="1:23" x14ac:dyDescent="0.2">
      <c r="A135" s="7" t="s">
        <v>132</v>
      </c>
      <c r="B135" s="29">
        <v>7101</v>
      </c>
      <c r="C135" s="8">
        <v>4781</v>
      </c>
      <c r="D135" s="9">
        <v>0.67328545275313334</v>
      </c>
      <c r="E135" s="8">
        <v>4814</v>
      </c>
      <c r="F135" s="10">
        <v>0.67793268553724828</v>
      </c>
      <c r="G135" s="11">
        <v>3570</v>
      </c>
      <c r="H135" s="9">
        <v>0.50274609209970422</v>
      </c>
      <c r="I135" s="8">
        <v>4746</v>
      </c>
      <c r="J135" s="9">
        <v>0.66835656949725386</v>
      </c>
      <c r="K135" s="8">
        <v>4798</v>
      </c>
      <c r="L135" s="9">
        <v>0.67567948176313197</v>
      </c>
      <c r="M135" s="8">
        <v>4531</v>
      </c>
      <c r="N135" s="9">
        <v>0.63807914378256581</v>
      </c>
      <c r="O135" s="29">
        <v>7118</v>
      </c>
      <c r="P135" s="8">
        <v>4773</v>
      </c>
      <c r="Q135" s="9">
        <v>0.6705535262714245</v>
      </c>
      <c r="R135" s="8">
        <v>4020</v>
      </c>
      <c r="S135" s="9">
        <v>0.56476538353470074</v>
      </c>
      <c r="T135" s="8">
        <v>574</v>
      </c>
      <c r="U135" s="9">
        <v>9.1241456048322997E-2</v>
      </c>
      <c r="V135" s="8">
        <v>3958</v>
      </c>
      <c r="W135" s="9">
        <v>3.3395771106498592E-2</v>
      </c>
    </row>
    <row r="136" spans="1:23" x14ac:dyDescent="0.2">
      <c r="A136" s="12" t="s">
        <v>133</v>
      </c>
      <c r="B136" s="30">
        <v>1142</v>
      </c>
      <c r="C136" s="13">
        <v>887</v>
      </c>
      <c r="D136" s="14">
        <v>0.77670753064798603</v>
      </c>
      <c r="E136" s="13">
        <v>884</v>
      </c>
      <c r="F136" s="15">
        <v>0.77408056042031526</v>
      </c>
      <c r="G136" s="16">
        <v>594</v>
      </c>
      <c r="H136" s="14">
        <v>0.52014010507880915</v>
      </c>
      <c r="I136" s="13">
        <v>889</v>
      </c>
      <c r="J136" s="14">
        <v>0.77845884413309985</v>
      </c>
      <c r="K136" s="13">
        <v>887</v>
      </c>
      <c r="L136" s="14">
        <v>0.77670753064798603</v>
      </c>
      <c r="M136" s="13">
        <v>818</v>
      </c>
      <c r="N136" s="14">
        <v>0.71628721541155871</v>
      </c>
      <c r="O136" s="30">
        <v>1145</v>
      </c>
      <c r="P136" s="13">
        <v>940</v>
      </c>
      <c r="Q136" s="14">
        <v>0.82096069868995636</v>
      </c>
      <c r="R136" s="13">
        <v>824</v>
      </c>
      <c r="S136" s="14">
        <v>0.71965065502183401</v>
      </c>
      <c r="T136" s="13">
        <v>117</v>
      </c>
      <c r="U136" s="14">
        <v>0.12012320328542095</v>
      </c>
      <c r="V136" s="13">
        <v>1201</v>
      </c>
      <c r="W136" s="14">
        <v>5.9337944664031618E-2</v>
      </c>
    </row>
    <row r="137" spans="1:23" x14ac:dyDescent="0.2">
      <c r="A137" s="7" t="s">
        <v>134</v>
      </c>
      <c r="B137" s="29">
        <v>914</v>
      </c>
      <c r="C137" s="8">
        <v>544</v>
      </c>
      <c r="D137" s="9">
        <v>0.59518599562363239</v>
      </c>
      <c r="E137" s="8">
        <v>546</v>
      </c>
      <c r="F137" s="10">
        <v>0.59737417943107218</v>
      </c>
      <c r="G137" s="11">
        <v>293</v>
      </c>
      <c r="H137" s="9">
        <v>0.32056892778993434</v>
      </c>
      <c r="I137" s="8">
        <v>546</v>
      </c>
      <c r="J137" s="9">
        <v>0.59737417943107218</v>
      </c>
      <c r="K137" s="8">
        <v>547</v>
      </c>
      <c r="L137" s="9">
        <v>0.59846827133479208</v>
      </c>
      <c r="M137" s="8">
        <v>530</v>
      </c>
      <c r="N137" s="9">
        <v>0.57986870897155363</v>
      </c>
      <c r="O137" s="29">
        <v>909</v>
      </c>
      <c r="P137" s="8">
        <v>635</v>
      </c>
      <c r="Q137" s="9">
        <v>0.69856985698569862</v>
      </c>
      <c r="R137" s="8">
        <v>535</v>
      </c>
      <c r="S137" s="9">
        <v>0.58855885588558854</v>
      </c>
      <c r="T137" s="8">
        <v>99</v>
      </c>
      <c r="U137" s="9">
        <v>0.14122681883024252</v>
      </c>
      <c r="V137" s="8">
        <v>1229</v>
      </c>
      <c r="W137" s="9">
        <v>9.5234405269275471E-2</v>
      </c>
    </row>
    <row r="138" spans="1:23" x14ac:dyDescent="0.2">
      <c r="A138" s="12" t="s">
        <v>135</v>
      </c>
      <c r="B138" s="30">
        <v>2866</v>
      </c>
      <c r="C138" s="13">
        <v>1404</v>
      </c>
      <c r="D138" s="14">
        <v>0.48988136775994418</v>
      </c>
      <c r="E138" s="13">
        <v>1408</v>
      </c>
      <c r="F138" s="15">
        <v>0.49127704117236565</v>
      </c>
      <c r="G138" s="16">
        <v>1425</v>
      </c>
      <c r="H138" s="14">
        <v>0.497208653175157</v>
      </c>
      <c r="I138" s="13">
        <v>1397</v>
      </c>
      <c r="J138" s="14">
        <v>0.48743893928820659</v>
      </c>
      <c r="K138" s="13">
        <v>1413</v>
      </c>
      <c r="L138" s="14">
        <v>0.49302163293789253</v>
      </c>
      <c r="M138" s="13">
        <v>1411</v>
      </c>
      <c r="N138" s="14">
        <v>0.49232379623168177</v>
      </c>
      <c r="O138" s="30">
        <v>2864</v>
      </c>
      <c r="P138" s="13">
        <v>1408</v>
      </c>
      <c r="Q138" s="14">
        <v>0.49162011173184356</v>
      </c>
      <c r="R138" s="13">
        <v>1186</v>
      </c>
      <c r="S138" s="14">
        <v>0.41410614525139666</v>
      </c>
      <c r="T138" s="13">
        <v>153</v>
      </c>
      <c r="U138" s="14">
        <v>6.7579505300353351E-2</v>
      </c>
      <c r="V138" s="13">
        <v>8344</v>
      </c>
      <c r="W138" s="14">
        <v>0.14536585365853658</v>
      </c>
    </row>
    <row r="139" spans="1:23" x14ac:dyDescent="0.2">
      <c r="A139" s="7" t="s">
        <v>136</v>
      </c>
      <c r="B139" s="29">
        <v>873</v>
      </c>
      <c r="C139" s="8">
        <v>526</v>
      </c>
      <c r="D139" s="9">
        <v>0.60252004581901486</v>
      </c>
      <c r="E139" s="8">
        <v>512</v>
      </c>
      <c r="F139" s="10">
        <v>0.58648339060710197</v>
      </c>
      <c r="G139" s="11">
        <v>219</v>
      </c>
      <c r="H139" s="9">
        <v>0.25085910652920962</v>
      </c>
      <c r="I139" s="8">
        <v>494</v>
      </c>
      <c r="J139" s="9">
        <v>0.56586483390607101</v>
      </c>
      <c r="K139" s="8">
        <v>496</v>
      </c>
      <c r="L139" s="9">
        <v>0.56815578465062999</v>
      </c>
      <c r="M139" s="8">
        <v>484</v>
      </c>
      <c r="N139" s="9">
        <v>0.55441008018327609</v>
      </c>
      <c r="O139" s="29">
        <v>876</v>
      </c>
      <c r="P139" s="8">
        <v>505</v>
      </c>
      <c r="Q139" s="9">
        <v>0.57648401826484019</v>
      </c>
      <c r="R139" s="8">
        <v>413</v>
      </c>
      <c r="S139" s="9">
        <v>0.47146118721461189</v>
      </c>
      <c r="T139" s="8">
        <v>76</v>
      </c>
      <c r="U139" s="9">
        <v>0.17155756207674944</v>
      </c>
      <c r="V139" s="8">
        <v>802</v>
      </c>
      <c r="W139" s="9">
        <v>9.8574237954768926E-2</v>
      </c>
    </row>
    <row r="140" spans="1:23" x14ac:dyDescent="0.2">
      <c r="A140" s="12" t="s">
        <v>137</v>
      </c>
      <c r="B140" s="30">
        <v>4103</v>
      </c>
      <c r="C140" s="13">
        <v>2804</v>
      </c>
      <c r="D140" s="14">
        <v>0.68340238849622226</v>
      </c>
      <c r="E140" s="13">
        <v>2813</v>
      </c>
      <c r="F140" s="15">
        <v>0.68559590543504756</v>
      </c>
      <c r="G140" s="16">
        <v>1829</v>
      </c>
      <c r="H140" s="14">
        <v>0.44577138679015355</v>
      </c>
      <c r="I140" s="13">
        <v>2688</v>
      </c>
      <c r="J140" s="14">
        <v>0.65513039239580795</v>
      </c>
      <c r="K140" s="13">
        <v>2818</v>
      </c>
      <c r="L140" s="14">
        <v>0.68681452595661707</v>
      </c>
      <c r="M140" s="13">
        <v>2652</v>
      </c>
      <c r="N140" s="14">
        <v>0.64635632464050696</v>
      </c>
      <c r="O140" s="30">
        <v>4118</v>
      </c>
      <c r="P140" s="13">
        <v>2857</v>
      </c>
      <c r="Q140" s="14">
        <v>0.69378338999514322</v>
      </c>
      <c r="R140" s="13">
        <v>2057</v>
      </c>
      <c r="S140" s="14">
        <v>0.49951432734337059</v>
      </c>
      <c r="T140" s="13">
        <v>398</v>
      </c>
      <c r="U140" s="14">
        <v>9.3845791087007788E-2</v>
      </c>
      <c r="V140" s="13">
        <v>3843</v>
      </c>
      <c r="W140" s="14">
        <v>4.4961566810571757E-2</v>
      </c>
    </row>
    <row r="141" spans="1:23" x14ac:dyDescent="0.2">
      <c r="A141" s="7" t="s">
        <v>138</v>
      </c>
      <c r="B141" s="29">
        <v>991</v>
      </c>
      <c r="C141" s="8">
        <v>393</v>
      </c>
      <c r="D141" s="9">
        <v>0.39656912209889</v>
      </c>
      <c r="E141" s="8">
        <v>390</v>
      </c>
      <c r="F141" s="10">
        <v>0.39354187689202824</v>
      </c>
      <c r="G141" s="11">
        <v>366</v>
      </c>
      <c r="H141" s="9">
        <v>0.3693239152371342</v>
      </c>
      <c r="I141" s="8">
        <v>392</v>
      </c>
      <c r="J141" s="9">
        <v>0.39556004036326942</v>
      </c>
      <c r="K141" s="8">
        <v>391</v>
      </c>
      <c r="L141" s="9">
        <v>0.39455095862764883</v>
      </c>
      <c r="M141" s="8">
        <v>377</v>
      </c>
      <c r="N141" s="9">
        <v>0.38042381432896066</v>
      </c>
      <c r="O141" s="29">
        <v>996</v>
      </c>
      <c r="P141" s="8">
        <v>379</v>
      </c>
      <c r="Q141" s="9">
        <v>0.38052208835341367</v>
      </c>
      <c r="R141" s="8">
        <v>266</v>
      </c>
      <c r="S141" s="9">
        <v>0.26706827309236947</v>
      </c>
      <c r="T141" s="8">
        <v>51</v>
      </c>
      <c r="U141" s="9">
        <v>5.9649122807017542E-2</v>
      </c>
      <c r="V141" s="8">
        <v>342</v>
      </c>
      <c r="W141" s="9">
        <v>2.2275776721161988E-2</v>
      </c>
    </row>
    <row r="142" spans="1:23" ht="13.5" thickBot="1" x14ac:dyDescent="0.25">
      <c r="A142" s="23" t="s">
        <v>139</v>
      </c>
      <c r="B142" s="31">
        <v>536</v>
      </c>
      <c r="C142" s="24">
        <v>423</v>
      </c>
      <c r="D142" s="25">
        <v>0.78917910447761197</v>
      </c>
      <c r="E142" s="24">
        <v>423</v>
      </c>
      <c r="F142" s="26">
        <v>0.78917910447761197</v>
      </c>
      <c r="G142" s="27">
        <v>270</v>
      </c>
      <c r="H142" s="25">
        <v>0.50373134328358204</v>
      </c>
      <c r="I142" s="24">
        <v>422</v>
      </c>
      <c r="J142" s="25">
        <v>0.78731343283582089</v>
      </c>
      <c r="K142" s="24">
        <v>423</v>
      </c>
      <c r="L142" s="25">
        <v>0.78917910447761197</v>
      </c>
      <c r="M142" s="24">
        <v>400</v>
      </c>
      <c r="N142" s="25">
        <v>0.74626865671641796</v>
      </c>
      <c r="O142" s="31">
        <v>523</v>
      </c>
      <c r="P142" s="24">
        <v>403</v>
      </c>
      <c r="Q142" s="25">
        <v>0.77055449330783943</v>
      </c>
      <c r="R142" s="24">
        <v>328</v>
      </c>
      <c r="S142" s="25">
        <v>0.62715105162523899</v>
      </c>
      <c r="T142" s="24">
        <v>41</v>
      </c>
      <c r="U142" s="25">
        <v>9.0308370044052858E-2</v>
      </c>
      <c r="V142" s="24">
        <v>1606</v>
      </c>
      <c r="W142" s="25">
        <v>0.15836702494822996</v>
      </c>
    </row>
    <row r="143" spans="1:23" x14ac:dyDescent="0.2">
      <c r="A143" s="150" t="s">
        <v>158</v>
      </c>
      <c r="B143" s="150"/>
      <c r="C143" s="150"/>
      <c r="D143" s="150"/>
      <c r="E143" s="150"/>
      <c r="F143" s="150"/>
      <c r="G143" s="150"/>
      <c r="H143" s="150"/>
      <c r="I143" s="150"/>
      <c r="J143" s="21"/>
      <c r="K143" s="1"/>
      <c r="L143" s="21"/>
      <c r="M143" s="1"/>
      <c r="N143" s="21"/>
      <c r="O143" s="21"/>
      <c r="P143" s="1"/>
      <c r="Q143" s="21"/>
      <c r="R143" s="1"/>
      <c r="S143" s="21"/>
      <c r="T143" s="1"/>
      <c r="U143" s="22"/>
      <c r="V143" s="1"/>
      <c r="W143" s="22"/>
    </row>
    <row r="144" spans="1:23" ht="12.75" customHeight="1" x14ac:dyDescent="0.2">
      <c r="A144" s="149" t="s">
        <v>151</v>
      </c>
      <c r="B144" s="149"/>
      <c r="C144" s="149"/>
      <c r="D144" s="149"/>
      <c r="E144" s="149"/>
      <c r="F144" s="149"/>
      <c r="G144" s="149"/>
      <c r="H144" s="149"/>
      <c r="I144" s="149"/>
      <c r="J144" s="149"/>
      <c r="K144" s="1"/>
      <c r="L144" s="22"/>
      <c r="M144" s="1"/>
      <c r="N144" s="22"/>
      <c r="O144" s="22"/>
      <c r="P144" s="1"/>
      <c r="Q144" s="22"/>
      <c r="R144" s="1"/>
      <c r="S144" s="22"/>
      <c r="T144" s="1"/>
      <c r="U144" s="22"/>
      <c r="V144" s="1"/>
    </row>
    <row r="145" spans="1:10" x14ac:dyDescent="0.2">
      <c r="A145" s="149" t="s">
        <v>154</v>
      </c>
      <c r="B145" s="149"/>
      <c r="C145" s="149"/>
      <c r="D145" s="149"/>
      <c r="E145" s="149"/>
      <c r="F145" s="149"/>
      <c r="G145" s="149"/>
      <c r="H145" s="149"/>
      <c r="I145" s="149"/>
      <c r="J145" s="149"/>
    </row>
    <row r="146" spans="1:10" x14ac:dyDescent="0.2"/>
    <row r="147" spans="1:10" x14ac:dyDescent="0.2">
      <c r="A147" s="36" t="s">
        <v>375</v>
      </c>
    </row>
    <row r="148" spans="1:10" x14ac:dyDescent="0.2"/>
  </sheetData>
  <mergeCells count="17">
    <mergeCell ref="A145:J145"/>
    <mergeCell ref="K6:L6"/>
    <mergeCell ref="M6:N6"/>
    <mergeCell ref="O6:O7"/>
    <mergeCell ref="P6:Q6"/>
    <mergeCell ref="A6:A7"/>
    <mergeCell ref="B6:B7"/>
    <mergeCell ref="C6:D6"/>
    <mergeCell ref="E6:F6"/>
    <mergeCell ref="G6:H6"/>
    <mergeCell ref="I6:J6"/>
    <mergeCell ref="A4:S4"/>
    <mergeCell ref="V6:W6"/>
    <mergeCell ref="A143:I143"/>
    <mergeCell ref="A144:J144"/>
    <mergeCell ref="R6:S6"/>
    <mergeCell ref="T6:U6"/>
  </mergeCells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51"/>
  <sheetViews>
    <sheetView workbookViewId="0"/>
  </sheetViews>
  <sheetFormatPr baseColWidth="10" defaultColWidth="0" defaultRowHeight="12.75" zeroHeight="1" x14ac:dyDescent="0.2"/>
  <cols>
    <col min="1" max="1" width="26.5703125" customWidth="1"/>
    <col min="2" max="2" width="10" customWidth="1"/>
    <col min="3" max="16" width="7.140625" customWidth="1"/>
    <col min="17" max="17" width="10" customWidth="1"/>
    <col min="18" max="23" width="7.140625" customWidth="1"/>
    <col min="24" max="24" width="2.42578125" customWidth="1"/>
    <col min="25" max="16384" width="11.42578125" hidden="1"/>
  </cols>
  <sheetData>
    <row r="1" spans="1:23" x14ac:dyDescent="0.2">
      <c r="A1" s="33" t="s">
        <v>159</v>
      </c>
    </row>
    <row r="2" spans="1:23" x14ac:dyDescent="0.2">
      <c r="A2" s="33" t="s">
        <v>160</v>
      </c>
    </row>
    <row r="3" spans="1:23" x14ac:dyDescent="0.2">
      <c r="A3" s="33" t="s">
        <v>161</v>
      </c>
    </row>
    <row r="4" spans="1:23" ht="49.5" customHeight="1" x14ac:dyDescent="0.2">
      <c r="A4" s="155" t="s">
        <v>162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</row>
    <row r="5" spans="1:23" ht="13.5" thickBot="1" x14ac:dyDescent="0.25"/>
    <row r="6" spans="1:23" ht="22.5" customHeight="1" x14ac:dyDescent="0.2">
      <c r="A6" s="163" t="s">
        <v>0</v>
      </c>
      <c r="B6" s="161" t="s">
        <v>149</v>
      </c>
      <c r="C6" s="161" t="s">
        <v>1</v>
      </c>
      <c r="D6" s="161"/>
      <c r="E6" s="161" t="s">
        <v>2</v>
      </c>
      <c r="F6" s="161"/>
      <c r="G6" s="161" t="s">
        <v>3</v>
      </c>
      <c r="H6" s="161"/>
      <c r="I6" s="161" t="s">
        <v>4</v>
      </c>
      <c r="J6" s="161"/>
      <c r="K6" s="161" t="s">
        <v>163</v>
      </c>
      <c r="L6" s="161"/>
      <c r="M6" s="161" t="s">
        <v>155</v>
      </c>
      <c r="N6" s="161"/>
      <c r="O6" s="161" t="s">
        <v>164</v>
      </c>
      <c r="P6" s="161"/>
      <c r="Q6" s="161" t="s">
        <v>150</v>
      </c>
      <c r="R6" s="161" t="s">
        <v>6</v>
      </c>
      <c r="S6" s="161"/>
      <c r="T6" s="161" t="s">
        <v>148</v>
      </c>
      <c r="U6" s="161"/>
      <c r="V6" s="161" t="s">
        <v>165</v>
      </c>
      <c r="W6" s="161"/>
    </row>
    <row r="7" spans="1:23" ht="40.5" customHeight="1" thickBot="1" x14ac:dyDescent="0.25">
      <c r="A7" s="164"/>
      <c r="B7" s="162"/>
      <c r="C7" s="34" t="s">
        <v>9</v>
      </c>
      <c r="D7" s="35" t="s">
        <v>10</v>
      </c>
      <c r="E7" s="34" t="s">
        <v>9</v>
      </c>
      <c r="F7" s="35" t="s">
        <v>10</v>
      </c>
      <c r="G7" s="34" t="s">
        <v>11</v>
      </c>
      <c r="H7" s="35" t="s">
        <v>10</v>
      </c>
      <c r="I7" s="34" t="s">
        <v>9</v>
      </c>
      <c r="J7" s="35" t="s">
        <v>10</v>
      </c>
      <c r="K7" s="34" t="s">
        <v>9</v>
      </c>
      <c r="L7" s="35" t="s">
        <v>10</v>
      </c>
      <c r="M7" s="34" t="s">
        <v>9</v>
      </c>
      <c r="N7" s="35" t="s">
        <v>10</v>
      </c>
      <c r="O7" s="34" t="s">
        <v>156</v>
      </c>
      <c r="P7" s="35" t="s">
        <v>10</v>
      </c>
      <c r="Q7" s="162"/>
      <c r="R7" s="34" t="s">
        <v>11</v>
      </c>
      <c r="S7" s="35" t="s">
        <v>10</v>
      </c>
      <c r="T7" s="34" t="s">
        <v>11</v>
      </c>
      <c r="U7" s="35" t="s">
        <v>10</v>
      </c>
      <c r="V7" s="34" t="s">
        <v>9</v>
      </c>
      <c r="W7" s="35" t="s">
        <v>10</v>
      </c>
    </row>
    <row r="8" spans="1:23" ht="13.5" thickBot="1" x14ac:dyDescent="0.25">
      <c r="A8" s="2" t="s">
        <v>141</v>
      </c>
      <c r="B8" s="28">
        <f>B9+B16+B23+B35+B46+B66+B84+B108+B132</f>
        <v>104461</v>
      </c>
      <c r="C8" s="28">
        <f>C9+C16+C23+C35+C46+C66+C84+C108+C132</f>
        <v>75642</v>
      </c>
      <c r="D8" s="4">
        <f t="shared" ref="D8:D71" si="0">C8/B8</f>
        <v>0.7241171346244053</v>
      </c>
      <c r="E8" s="28">
        <f>E9+E16+E23+E35+E46+E66+E84+E108+E132</f>
        <v>75682</v>
      </c>
      <c r="F8" s="4">
        <f t="shared" ref="F8:F71" si="1">E8/B8</f>
        <v>0.72450005265122874</v>
      </c>
      <c r="G8" s="28">
        <f>G9+G16+G23+G35+G46+G66+G84+G108+G132</f>
        <v>78917</v>
      </c>
      <c r="H8" s="4">
        <f t="shared" ref="H8:H71" si="2">G8/B8</f>
        <v>0.75546854807057184</v>
      </c>
      <c r="I8" s="28">
        <f>I9+I16+I23+I35+I46+I66+I84+I108+I132</f>
        <v>74982</v>
      </c>
      <c r="J8" s="4">
        <f t="shared" ref="J8:J71" si="3">I8/B8</f>
        <v>0.717798987181819</v>
      </c>
      <c r="K8" s="28">
        <f>K9+K16+K23+K35+K46+K66+K84+K108+K132</f>
        <v>75673</v>
      </c>
      <c r="L8" s="4">
        <f>K8/B8</f>
        <v>0.72441389609519347</v>
      </c>
      <c r="M8" s="28">
        <f>M9+M16+M23+M35+M46+M66+M84+M108+M132</f>
        <v>73353</v>
      </c>
      <c r="N8" s="4">
        <f t="shared" ref="N8:N71" si="4">M8/B8</f>
        <v>0.70220465053943582</v>
      </c>
      <c r="O8" s="28">
        <f>O9+O16+O23+O35+O46+O66+O84+O108+O132</f>
        <v>34346</v>
      </c>
      <c r="P8" s="4">
        <f>O8/(B8/2)</f>
        <v>0.65758512746383813</v>
      </c>
      <c r="Q8" s="28">
        <f>Q9+Q16+Q23+Q35+Q46+Q66+Q84+Q108+Q132</f>
        <v>103931</v>
      </c>
      <c r="R8" s="28">
        <f>R9+R16+R23+R35+R46+R66+R84+R108+R132</f>
        <v>84873</v>
      </c>
      <c r="S8" s="4">
        <f t="shared" ref="S8:S71" si="5">R8/Q8</f>
        <v>0.81662833995631712</v>
      </c>
      <c r="T8" s="28">
        <f>T9+T16+T23+T35+T46+T66+T84+T108+T132</f>
        <v>91731</v>
      </c>
      <c r="U8" s="4">
        <f t="shared" ref="U8:U34" si="6">T8/Q8</f>
        <v>0.88261442687937186</v>
      </c>
      <c r="V8" s="28">
        <f>V9+V16+V23+V35+V46+V66+V84+V108+V132</f>
        <v>51425</v>
      </c>
      <c r="W8" s="4">
        <f t="shared" ref="W8:W71" si="7">V8/Q8</f>
        <v>0.49479943424002465</v>
      </c>
    </row>
    <row r="9" spans="1:23" ht="13.5" thickBot="1" x14ac:dyDescent="0.25">
      <c r="A9" s="2" t="s">
        <v>13</v>
      </c>
      <c r="B9" s="28">
        <f>SUM(B10:B15)</f>
        <v>2188</v>
      </c>
      <c r="C9" s="28">
        <f>SUM(C10:C15)</f>
        <v>1646</v>
      </c>
      <c r="D9" s="4">
        <f t="shared" si="0"/>
        <v>0.75228519195612431</v>
      </c>
      <c r="E9" s="28">
        <f>SUM(E10:E15)</f>
        <v>1645</v>
      </c>
      <c r="F9" s="4">
        <f t="shared" si="1"/>
        <v>0.7518281535648994</v>
      </c>
      <c r="G9" s="28">
        <f>SUM(G10:G15)</f>
        <v>1417</v>
      </c>
      <c r="H9" s="4">
        <f t="shared" si="2"/>
        <v>0.64762340036563071</v>
      </c>
      <c r="I9" s="28">
        <f>SUM(I10:I15)</f>
        <v>1638</v>
      </c>
      <c r="J9" s="4">
        <f t="shared" si="3"/>
        <v>0.74862888482632539</v>
      </c>
      <c r="K9" s="28">
        <f>SUM(K10:K15)</f>
        <v>1655</v>
      </c>
      <c r="L9" s="4">
        <f>K9/B9</f>
        <v>0.75639853747714803</v>
      </c>
      <c r="M9" s="28">
        <f>SUM(M10:M15)</f>
        <v>1523</v>
      </c>
      <c r="N9" s="4">
        <f t="shared" si="4"/>
        <v>0.69606946983546614</v>
      </c>
      <c r="O9" s="28">
        <f>SUM(O10:O15)</f>
        <v>816</v>
      </c>
      <c r="P9" s="4">
        <f>O9/(B9/2)</f>
        <v>0.74588665447897629</v>
      </c>
      <c r="Q9" s="28">
        <f>SUM(Q10:Q15)</f>
        <v>2158</v>
      </c>
      <c r="R9" s="28">
        <f>SUM(R10:R15)</f>
        <v>1668</v>
      </c>
      <c r="S9" s="4">
        <f t="shared" si="5"/>
        <v>0.77293790546802599</v>
      </c>
      <c r="T9" s="28">
        <f>SUM(T10:T15)</f>
        <v>1808</v>
      </c>
      <c r="U9" s="4">
        <f t="shared" si="6"/>
        <v>0.83781278962001848</v>
      </c>
      <c r="V9" s="28">
        <f>SUM(V10:V15)</f>
        <v>990</v>
      </c>
      <c r="W9" s="4">
        <f t="shared" si="7"/>
        <v>0.45875810936051897</v>
      </c>
    </row>
    <row r="10" spans="1:23" x14ac:dyDescent="0.2">
      <c r="A10" s="7" t="s">
        <v>15</v>
      </c>
      <c r="B10" s="29">
        <v>96</v>
      </c>
      <c r="C10" s="8">
        <v>73</v>
      </c>
      <c r="D10" s="9">
        <f t="shared" si="0"/>
        <v>0.76041666666666663</v>
      </c>
      <c r="E10" s="8">
        <v>73</v>
      </c>
      <c r="F10" s="10">
        <f t="shared" si="1"/>
        <v>0.76041666666666663</v>
      </c>
      <c r="G10" s="11">
        <v>43</v>
      </c>
      <c r="H10" s="9">
        <f t="shared" si="2"/>
        <v>0.44791666666666669</v>
      </c>
      <c r="I10" s="8">
        <v>73</v>
      </c>
      <c r="J10" s="9">
        <f t="shared" si="3"/>
        <v>0.76041666666666663</v>
      </c>
      <c r="K10" s="8">
        <v>73</v>
      </c>
      <c r="L10" s="9">
        <f>K10/B10</f>
        <v>0.76041666666666663</v>
      </c>
      <c r="M10" s="8">
        <v>69</v>
      </c>
      <c r="N10" s="9">
        <f t="shared" si="4"/>
        <v>0.71875</v>
      </c>
      <c r="O10" s="8">
        <v>61</v>
      </c>
      <c r="P10" s="9">
        <f>O10/(B10/2)</f>
        <v>1.2708333333333333</v>
      </c>
      <c r="Q10" s="29">
        <v>94</v>
      </c>
      <c r="R10" s="8">
        <v>82</v>
      </c>
      <c r="S10" s="9">
        <f t="shared" si="5"/>
        <v>0.87234042553191493</v>
      </c>
      <c r="T10" s="8">
        <v>83</v>
      </c>
      <c r="U10" s="9">
        <f t="shared" si="6"/>
        <v>0.88297872340425532</v>
      </c>
      <c r="V10" s="8">
        <v>56</v>
      </c>
      <c r="W10" s="9">
        <f t="shared" si="7"/>
        <v>0.5957446808510638</v>
      </c>
    </row>
    <row r="11" spans="1:23" x14ac:dyDescent="0.2">
      <c r="A11" s="12" t="s">
        <v>16</v>
      </c>
      <c r="B11" s="30">
        <v>132</v>
      </c>
      <c r="C11" s="13">
        <v>132</v>
      </c>
      <c r="D11" s="14">
        <f t="shared" si="0"/>
        <v>1</v>
      </c>
      <c r="E11" s="13">
        <v>132</v>
      </c>
      <c r="F11" s="15">
        <f t="shared" si="1"/>
        <v>1</v>
      </c>
      <c r="G11" s="16">
        <v>104</v>
      </c>
      <c r="H11" s="14">
        <f t="shared" si="2"/>
        <v>0.78787878787878785</v>
      </c>
      <c r="I11" s="13">
        <v>131</v>
      </c>
      <c r="J11" s="14">
        <f t="shared" si="3"/>
        <v>0.99242424242424243</v>
      </c>
      <c r="K11" s="13">
        <v>132</v>
      </c>
      <c r="L11" s="14">
        <f t="shared" ref="L11:L74" si="8">K11/B11</f>
        <v>1</v>
      </c>
      <c r="M11" s="13">
        <v>129</v>
      </c>
      <c r="N11" s="14">
        <f t="shared" si="4"/>
        <v>0.97727272727272729</v>
      </c>
      <c r="O11" s="13">
        <v>59</v>
      </c>
      <c r="P11" s="14">
        <f t="shared" ref="P11:P74" si="9">O11/(B11/2)</f>
        <v>0.89393939393939392</v>
      </c>
      <c r="Q11" s="30">
        <v>130</v>
      </c>
      <c r="R11" s="13">
        <v>125</v>
      </c>
      <c r="S11" s="14">
        <f t="shared" si="5"/>
        <v>0.96153846153846156</v>
      </c>
      <c r="T11" s="13">
        <v>147</v>
      </c>
      <c r="U11" s="14">
        <f t="shared" si="6"/>
        <v>1.1307692307692307</v>
      </c>
      <c r="V11" s="13">
        <v>77</v>
      </c>
      <c r="W11" s="14">
        <f t="shared" si="7"/>
        <v>0.59230769230769231</v>
      </c>
    </row>
    <row r="12" spans="1:23" x14ac:dyDescent="0.2">
      <c r="A12" s="7" t="s">
        <v>14</v>
      </c>
      <c r="B12" s="29">
        <v>798</v>
      </c>
      <c r="C12" s="8">
        <v>641</v>
      </c>
      <c r="D12" s="9">
        <f t="shared" si="0"/>
        <v>0.80325814536340856</v>
      </c>
      <c r="E12" s="8">
        <v>639</v>
      </c>
      <c r="F12" s="10">
        <f t="shared" si="1"/>
        <v>0.8007518796992481</v>
      </c>
      <c r="G12" s="11">
        <v>746</v>
      </c>
      <c r="H12" s="9">
        <f t="shared" si="2"/>
        <v>0.93483709273182958</v>
      </c>
      <c r="I12" s="8">
        <v>637</v>
      </c>
      <c r="J12" s="9">
        <f t="shared" si="3"/>
        <v>0.79824561403508776</v>
      </c>
      <c r="K12" s="8">
        <v>652</v>
      </c>
      <c r="L12" s="9">
        <f t="shared" si="8"/>
        <v>0.81704260651629068</v>
      </c>
      <c r="M12" s="8">
        <v>630</v>
      </c>
      <c r="N12" s="9">
        <f t="shared" si="4"/>
        <v>0.78947368421052633</v>
      </c>
      <c r="O12" s="8">
        <v>398</v>
      </c>
      <c r="P12" s="9">
        <f t="shared" si="9"/>
        <v>0.99749373433583954</v>
      </c>
      <c r="Q12" s="29">
        <v>801</v>
      </c>
      <c r="R12" s="8">
        <v>660</v>
      </c>
      <c r="S12" s="9">
        <f t="shared" si="5"/>
        <v>0.82397003745318353</v>
      </c>
      <c r="T12" s="8">
        <v>706</v>
      </c>
      <c r="U12" s="9">
        <f t="shared" si="6"/>
        <v>0.88139825218476908</v>
      </c>
      <c r="V12" s="8">
        <v>356</v>
      </c>
      <c r="W12" s="9">
        <f t="shared" si="7"/>
        <v>0.44444444444444442</v>
      </c>
    </row>
    <row r="13" spans="1:23" x14ac:dyDescent="0.2">
      <c r="A13" s="12" t="s">
        <v>17</v>
      </c>
      <c r="B13" s="30">
        <v>386</v>
      </c>
      <c r="C13" s="13">
        <v>184</v>
      </c>
      <c r="D13" s="14">
        <f t="shared" si="0"/>
        <v>0.47668393782383417</v>
      </c>
      <c r="E13" s="13">
        <v>185</v>
      </c>
      <c r="F13" s="15">
        <f t="shared" si="1"/>
        <v>0.47927461139896371</v>
      </c>
      <c r="G13" s="16">
        <v>125</v>
      </c>
      <c r="H13" s="14">
        <f t="shared" si="2"/>
        <v>0.32383419689119169</v>
      </c>
      <c r="I13" s="13">
        <v>185</v>
      </c>
      <c r="J13" s="14">
        <f t="shared" si="3"/>
        <v>0.47927461139896371</v>
      </c>
      <c r="K13" s="13">
        <v>185</v>
      </c>
      <c r="L13" s="14">
        <f t="shared" si="8"/>
        <v>0.47927461139896371</v>
      </c>
      <c r="M13" s="13">
        <v>192</v>
      </c>
      <c r="N13" s="14">
        <f t="shared" si="4"/>
        <v>0.49740932642487046</v>
      </c>
      <c r="O13" s="13">
        <v>91</v>
      </c>
      <c r="P13" s="14">
        <f t="shared" si="9"/>
        <v>0.47150259067357514</v>
      </c>
      <c r="Q13" s="30">
        <v>375</v>
      </c>
      <c r="R13" s="13">
        <v>200</v>
      </c>
      <c r="S13" s="14">
        <f t="shared" si="5"/>
        <v>0.53333333333333333</v>
      </c>
      <c r="T13" s="13">
        <v>229</v>
      </c>
      <c r="U13" s="14">
        <f t="shared" si="6"/>
        <v>0.61066666666666669</v>
      </c>
      <c r="V13" s="13">
        <v>119</v>
      </c>
      <c r="W13" s="14">
        <f t="shared" si="7"/>
        <v>0.31733333333333336</v>
      </c>
    </row>
    <row r="14" spans="1:23" x14ac:dyDescent="0.2">
      <c r="A14" s="7" t="s">
        <v>18</v>
      </c>
      <c r="B14" s="29">
        <v>410</v>
      </c>
      <c r="C14" s="8">
        <v>301</v>
      </c>
      <c r="D14" s="9">
        <f t="shared" si="0"/>
        <v>0.73414634146341462</v>
      </c>
      <c r="E14" s="8">
        <v>302</v>
      </c>
      <c r="F14" s="10">
        <f t="shared" si="1"/>
        <v>0.73658536585365852</v>
      </c>
      <c r="G14" s="11">
        <v>201</v>
      </c>
      <c r="H14" s="9">
        <f t="shared" si="2"/>
        <v>0.49024390243902438</v>
      </c>
      <c r="I14" s="8">
        <v>298</v>
      </c>
      <c r="J14" s="9">
        <f t="shared" si="3"/>
        <v>0.72682926829268291</v>
      </c>
      <c r="K14" s="8">
        <v>300</v>
      </c>
      <c r="L14" s="9">
        <f t="shared" si="8"/>
        <v>0.73170731707317072</v>
      </c>
      <c r="M14" s="8">
        <v>258</v>
      </c>
      <c r="N14" s="9">
        <f t="shared" si="4"/>
        <v>0.62926829268292683</v>
      </c>
      <c r="O14" s="8">
        <v>125</v>
      </c>
      <c r="P14" s="9">
        <f t="shared" si="9"/>
        <v>0.6097560975609756</v>
      </c>
      <c r="Q14" s="29">
        <v>399</v>
      </c>
      <c r="R14" s="8">
        <v>295</v>
      </c>
      <c r="S14" s="9">
        <f t="shared" si="5"/>
        <v>0.73934837092731831</v>
      </c>
      <c r="T14" s="8">
        <v>346</v>
      </c>
      <c r="U14" s="9">
        <f t="shared" si="6"/>
        <v>0.8671679197994987</v>
      </c>
      <c r="V14" s="8">
        <v>127</v>
      </c>
      <c r="W14" s="9">
        <f t="shared" si="7"/>
        <v>0.31829573934837091</v>
      </c>
    </row>
    <row r="15" spans="1:23" x14ac:dyDescent="0.2">
      <c r="A15" s="12" t="s">
        <v>19</v>
      </c>
      <c r="B15" s="30">
        <v>366</v>
      </c>
      <c r="C15" s="13">
        <v>315</v>
      </c>
      <c r="D15" s="14">
        <f t="shared" si="0"/>
        <v>0.86065573770491799</v>
      </c>
      <c r="E15" s="13">
        <v>314</v>
      </c>
      <c r="F15" s="15">
        <f t="shared" si="1"/>
        <v>0.85792349726775952</v>
      </c>
      <c r="G15" s="16">
        <v>198</v>
      </c>
      <c r="H15" s="14">
        <f t="shared" si="2"/>
        <v>0.54098360655737709</v>
      </c>
      <c r="I15" s="13">
        <v>314</v>
      </c>
      <c r="J15" s="14">
        <f t="shared" si="3"/>
        <v>0.85792349726775952</v>
      </c>
      <c r="K15" s="13">
        <v>313</v>
      </c>
      <c r="L15" s="14">
        <f t="shared" si="8"/>
        <v>0.85519125683060104</v>
      </c>
      <c r="M15" s="13">
        <v>245</v>
      </c>
      <c r="N15" s="14">
        <f t="shared" si="4"/>
        <v>0.6693989071038251</v>
      </c>
      <c r="O15" s="13">
        <v>82</v>
      </c>
      <c r="P15" s="14">
        <f t="shared" si="9"/>
        <v>0.44808743169398907</v>
      </c>
      <c r="Q15" s="30">
        <v>359</v>
      </c>
      <c r="R15" s="13">
        <v>306</v>
      </c>
      <c r="S15" s="14">
        <f t="shared" si="5"/>
        <v>0.85236768802228413</v>
      </c>
      <c r="T15" s="13">
        <v>297</v>
      </c>
      <c r="U15" s="14">
        <f t="shared" si="6"/>
        <v>0.82729805013927582</v>
      </c>
      <c r="V15" s="13">
        <v>255</v>
      </c>
      <c r="W15" s="14">
        <f t="shared" si="7"/>
        <v>0.71030640668523681</v>
      </c>
    </row>
    <row r="16" spans="1:23" ht="13.5" thickBot="1" x14ac:dyDescent="0.25">
      <c r="A16" s="2" t="s">
        <v>20</v>
      </c>
      <c r="B16" s="28">
        <f>SUM(B17:B22)</f>
        <v>6721</v>
      </c>
      <c r="C16" s="28">
        <f>SUM(C17:C22)</f>
        <v>4987</v>
      </c>
      <c r="D16" s="4">
        <f t="shared" si="0"/>
        <v>0.74200267817289089</v>
      </c>
      <c r="E16" s="28">
        <f>SUM(E17:E22)</f>
        <v>4977</v>
      </c>
      <c r="F16" s="4">
        <f t="shared" si="1"/>
        <v>0.7405148043445916</v>
      </c>
      <c r="G16" s="28">
        <f>SUM(G17:G22)</f>
        <v>5356</v>
      </c>
      <c r="H16" s="4">
        <f t="shared" si="2"/>
        <v>0.79690522243713735</v>
      </c>
      <c r="I16" s="28">
        <f>SUM(I17:I22)</f>
        <v>4886</v>
      </c>
      <c r="J16" s="4">
        <f t="shared" si="3"/>
        <v>0.72697515250706735</v>
      </c>
      <c r="K16" s="28">
        <f>SUM(K17:K22)</f>
        <v>5000</v>
      </c>
      <c r="L16" s="4">
        <f>K16/B16</f>
        <v>0.74393691414968011</v>
      </c>
      <c r="M16" s="28">
        <f>SUM(M17:M22)</f>
        <v>4632</v>
      </c>
      <c r="N16" s="4">
        <f t="shared" si="4"/>
        <v>0.68918315726826362</v>
      </c>
      <c r="O16" s="28">
        <f>SUM(O17:O22)</f>
        <v>2503</v>
      </c>
      <c r="P16" s="4">
        <f t="shared" si="9"/>
        <v>0.74482963844665973</v>
      </c>
      <c r="Q16" s="28">
        <f>SUM(Q17:Q22)</f>
        <v>6671</v>
      </c>
      <c r="R16" s="28">
        <f>SUM(R17:R22)</f>
        <v>5677</v>
      </c>
      <c r="S16" s="4">
        <f t="shared" si="5"/>
        <v>0.85099685204617004</v>
      </c>
      <c r="T16" s="28">
        <f>SUM(T17:T22)</f>
        <v>5979</v>
      </c>
      <c r="U16" s="4">
        <f t="shared" si="6"/>
        <v>0.8962674261729876</v>
      </c>
      <c r="V16" s="28">
        <f>SUM(V17:V22)</f>
        <v>2557</v>
      </c>
      <c r="W16" s="4">
        <f t="shared" si="7"/>
        <v>0.38330085444461098</v>
      </c>
    </row>
    <row r="17" spans="1:23" x14ac:dyDescent="0.2">
      <c r="A17" s="7" t="s">
        <v>22</v>
      </c>
      <c r="B17" s="29">
        <v>936</v>
      </c>
      <c r="C17" s="8">
        <v>731</v>
      </c>
      <c r="D17" s="9">
        <f t="shared" si="0"/>
        <v>0.78098290598290598</v>
      </c>
      <c r="E17" s="8">
        <v>731</v>
      </c>
      <c r="F17" s="10">
        <f t="shared" si="1"/>
        <v>0.78098290598290598</v>
      </c>
      <c r="G17" s="11">
        <v>429</v>
      </c>
      <c r="H17" s="9">
        <f t="shared" si="2"/>
        <v>0.45833333333333331</v>
      </c>
      <c r="I17" s="8">
        <v>731</v>
      </c>
      <c r="J17" s="9">
        <f t="shared" si="3"/>
        <v>0.78098290598290598</v>
      </c>
      <c r="K17" s="8">
        <v>731</v>
      </c>
      <c r="L17" s="9">
        <f t="shared" si="8"/>
        <v>0.78098290598290598</v>
      </c>
      <c r="M17" s="8">
        <v>503</v>
      </c>
      <c r="N17" s="9">
        <f t="shared" si="4"/>
        <v>0.53739316239316237</v>
      </c>
      <c r="O17" s="8">
        <v>312</v>
      </c>
      <c r="P17" s="9">
        <f t="shared" si="9"/>
        <v>0.66666666666666663</v>
      </c>
      <c r="Q17" s="29">
        <v>936</v>
      </c>
      <c r="R17" s="8">
        <v>736</v>
      </c>
      <c r="S17" s="9">
        <f t="shared" si="5"/>
        <v>0.78632478632478631</v>
      </c>
      <c r="T17" s="8">
        <v>730</v>
      </c>
      <c r="U17" s="9">
        <f t="shared" si="6"/>
        <v>0.77991452991452992</v>
      </c>
      <c r="V17" s="8">
        <v>225</v>
      </c>
      <c r="W17" s="9">
        <f t="shared" si="7"/>
        <v>0.24038461538461539</v>
      </c>
    </row>
    <row r="18" spans="1:23" x14ac:dyDescent="0.2">
      <c r="A18" s="12" t="s">
        <v>21</v>
      </c>
      <c r="B18" s="30">
        <v>2356</v>
      </c>
      <c r="C18" s="13">
        <v>1585</v>
      </c>
      <c r="D18" s="14">
        <f t="shared" si="0"/>
        <v>0.67275042444821731</v>
      </c>
      <c r="E18" s="13">
        <v>1583</v>
      </c>
      <c r="F18" s="15">
        <f t="shared" si="1"/>
        <v>0.67190152801358238</v>
      </c>
      <c r="G18" s="16">
        <v>2490</v>
      </c>
      <c r="H18" s="14">
        <f t="shared" si="2"/>
        <v>1.0568760611205432</v>
      </c>
      <c r="I18" s="13">
        <v>1505</v>
      </c>
      <c r="J18" s="14">
        <f t="shared" si="3"/>
        <v>0.63879456706281834</v>
      </c>
      <c r="K18" s="13">
        <v>1583</v>
      </c>
      <c r="L18" s="14">
        <f t="shared" si="8"/>
        <v>0.67190152801358238</v>
      </c>
      <c r="M18" s="13">
        <v>1605</v>
      </c>
      <c r="N18" s="14">
        <f t="shared" si="4"/>
        <v>0.68123938879456702</v>
      </c>
      <c r="O18" s="13">
        <v>707</v>
      </c>
      <c r="P18" s="14">
        <f t="shared" si="9"/>
        <v>0.60016977928692694</v>
      </c>
      <c r="Q18" s="30">
        <v>2306</v>
      </c>
      <c r="R18" s="13">
        <v>1839</v>
      </c>
      <c r="S18" s="14">
        <f t="shared" si="5"/>
        <v>0.79748482220294881</v>
      </c>
      <c r="T18" s="13">
        <v>1901</v>
      </c>
      <c r="U18" s="14">
        <f t="shared" si="6"/>
        <v>0.82437120555073717</v>
      </c>
      <c r="V18" s="13">
        <v>1082</v>
      </c>
      <c r="W18" s="14">
        <f t="shared" si="7"/>
        <v>0.4692107545533391</v>
      </c>
    </row>
    <row r="19" spans="1:23" x14ac:dyDescent="0.2">
      <c r="A19" s="7" t="s">
        <v>23</v>
      </c>
      <c r="B19" s="29">
        <v>1133</v>
      </c>
      <c r="C19" s="8">
        <v>1023</v>
      </c>
      <c r="D19" s="9">
        <f t="shared" si="0"/>
        <v>0.90291262135922334</v>
      </c>
      <c r="E19" s="8">
        <v>1023</v>
      </c>
      <c r="F19" s="10">
        <f t="shared" si="1"/>
        <v>0.90291262135922334</v>
      </c>
      <c r="G19" s="11">
        <v>1034</v>
      </c>
      <c r="H19" s="9">
        <f t="shared" si="2"/>
        <v>0.91262135922330101</v>
      </c>
      <c r="I19" s="8">
        <v>1013</v>
      </c>
      <c r="J19" s="9">
        <f t="shared" si="3"/>
        <v>0.89408649602824364</v>
      </c>
      <c r="K19" s="8">
        <v>1014</v>
      </c>
      <c r="L19" s="9">
        <f t="shared" si="8"/>
        <v>0.8949691085613416</v>
      </c>
      <c r="M19" s="8">
        <v>946</v>
      </c>
      <c r="N19" s="9">
        <f t="shared" si="4"/>
        <v>0.83495145631067957</v>
      </c>
      <c r="O19" s="8">
        <v>378</v>
      </c>
      <c r="P19" s="9">
        <f t="shared" si="9"/>
        <v>0.66725507502206527</v>
      </c>
      <c r="Q19" s="29">
        <v>1140</v>
      </c>
      <c r="R19" s="8">
        <v>1188</v>
      </c>
      <c r="S19" s="9">
        <f t="shared" si="5"/>
        <v>1.0421052631578946</v>
      </c>
      <c r="T19" s="8">
        <v>1354</v>
      </c>
      <c r="U19" s="9">
        <f t="shared" si="6"/>
        <v>1.187719298245614</v>
      </c>
      <c r="V19" s="8">
        <v>407</v>
      </c>
      <c r="W19" s="9">
        <f t="shared" si="7"/>
        <v>0.35701754385964912</v>
      </c>
    </row>
    <row r="20" spans="1:23" x14ac:dyDescent="0.2">
      <c r="A20" s="12" t="s">
        <v>24</v>
      </c>
      <c r="B20" s="30">
        <v>557</v>
      </c>
      <c r="C20" s="13">
        <v>561</v>
      </c>
      <c r="D20" s="14">
        <f t="shared" si="0"/>
        <v>1.0071813285457809</v>
      </c>
      <c r="E20" s="13">
        <v>560</v>
      </c>
      <c r="F20" s="15">
        <f t="shared" si="1"/>
        <v>1.0053859964093357</v>
      </c>
      <c r="G20" s="16">
        <v>486</v>
      </c>
      <c r="H20" s="14">
        <f t="shared" si="2"/>
        <v>0.87253141831238779</v>
      </c>
      <c r="I20" s="13">
        <v>561</v>
      </c>
      <c r="J20" s="14">
        <f t="shared" si="3"/>
        <v>1.0071813285457809</v>
      </c>
      <c r="K20" s="13">
        <v>561</v>
      </c>
      <c r="L20" s="14">
        <f t="shared" si="8"/>
        <v>1.0071813285457809</v>
      </c>
      <c r="M20" s="13">
        <v>556</v>
      </c>
      <c r="N20" s="14">
        <f t="shared" si="4"/>
        <v>0.99820466786355477</v>
      </c>
      <c r="O20" s="13">
        <v>441</v>
      </c>
      <c r="P20" s="14">
        <f t="shared" si="9"/>
        <v>1.5834829443447038</v>
      </c>
      <c r="Q20" s="30">
        <v>545</v>
      </c>
      <c r="R20" s="13">
        <v>651</v>
      </c>
      <c r="S20" s="14">
        <f t="shared" si="5"/>
        <v>1.1944954128440366</v>
      </c>
      <c r="T20" s="13">
        <v>651</v>
      </c>
      <c r="U20" s="14">
        <f t="shared" si="6"/>
        <v>1.1944954128440366</v>
      </c>
      <c r="V20" s="13">
        <v>403</v>
      </c>
      <c r="W20" s="14">
        <f t="shared" si="7"/>
        <v>0.73944954128440366</v>
      </c>
    </row>
    <row r="21" spans="1:23" x14ac:dyDescent="0.2">
      <c r="A21" s="7" t="s">
        <v>25</v>
      </c>
      <c r="B21" s="29">
        <v>1052</v>
      </c>
      <c r="C21" s="8">
        <v>576</v>
      </c>
      <c r="D21" s="9">
        <f t="shared" si="0"/>
        <v>0.54752851711026618</v>
      </c>
      <c r="E21" s="8">
        <v>562</v>
      </c>
      <c r="F21" s="10">
        <f t="shared" si="1"/>
        <v>0.53422053231939159</v>
      </c>
      <c r="G21" s="11">
        <v>507</v>
      </c>
      <c r="H21" s="9">
        <f t="shared" si="2"/>
        <v>0.48193916349809884</v>
      </c>
      <c r="I21" s="8">
        <v>561</v>
      </c>
      <c r="J21" s="9">
        <f t="shared" si="3"/>
        <v>0.53326996197718635</v>
      </c>
      <c r="K21" s="8">
        <v>593</v>
      </c>
      <c r="L21" s="9">
        <f t="shared" si="8"/>
        <v>0.56368821292775662</v>
      </c>
      <c r="M21" s="8">
        <v>564</v>
      </c>
      <c r="N21" s="9">
        <f t="shared" si="4"/>
        <v>0.53612167300380231</v>
      </c>
      <c r="O21" s="8">
        <v>334</v>
      </c>
      <c r="P21" s="9">
        <f t="shared" si="9"/>
        <v>0.63498098859315588</v>
      </c>
      <c r="Q21" s="29">
        <v>1053</v>
      </c>
      <c r="R21" s="8">
        <v>662</v>
      </c>
      <c r="S21" s="9">
        <f t="shared" si="5"/>
        <v>0.62867996201329535</v>
      </c>
      <c r="T21" s="8">
        <v>681</v>
      </c>
      <c r="U21" s="9">
        <f t="shared" si="6"/>
        <v>0.64672364672364668</v>
      </c>
      <c r="V21" s="8">
        <v>267</v>
      </c>
      <c r="W21" s="9">
        <f t="shared" si="7"/>
        <v>0.25356125356125359</v>
      </c>
    </row>
    <row r="22" spans="1:23" x14ac:dyDescent="0.2">
      <c r="A22" s="12" t="s">
        <v>26</v>
      </c>
      <c r="B22" s="30">
        <v>687</v>
      </c>
      <c r="C22" s="13">
        <v>511</v>
      </c>
      <c r="D22" s="14">
        <f t="shared" si="0"/>
        <v>0.74381368267831149</v>
      </c>
      <c r="E22" s="13">
        <v>518</v>
      </c>
      <c r="F22" s="15">
        <f t="shared" si="1"/>
        <v>0.75400291120815133</v>
      </c>
      <c r="G22" s="16">
        <v>410</v>
      </c>
      <c r="H22" s="14">
        <f t="shared" si="2"/>
        <v>0.59679767103347892</v>
      </c>
      <c r="I22" s="13">
        <v>515</v>
      </c>
      <c r="J22" s="14">
        <f t="shared" si="3"/>
        <v>0.74963609898107719</v>
      </c>
      <c r="K22" s="13">
        <v>518</v>
      </c>
      <c r="L22" s="14">
        <f t="shared" si="8"/>
        <v>0.75400291120815133</v>
      </c>
      <c r="M22" s="13">
        <v>458</v>
      </c>
      <c r="N22" s="14">
        <f t="shared" si="4"/>
        <v>0.66666666666666663</v>
      </c>
      <c r="O22" s="13">
        <v>331</v>
      </c>
      <c r="P22" s="14">
        <f t="shared" si="9"/>
        <v>0.96360989810771469</v>
      </c>
      <c r="Q22" s="30">
        <v>691</v>
      </c>
      <c r="R22" s="13">
        <v>601</v>
      </c>
      <c r="S22" s="14">
        <f t="shared" si="5"/>
        <v>0.86975397973950797</v>
      </c>
      <c r="T22" s="13">
        <v>662</v>
      </c>
      <c r="U22" s="14">
        <f t="shared" si="6"/>
        <v>0.95803183791606372</v>
      </c>
      <c r="V22" s="13">
        <v>173</v>
      </c>
      <c r="W22" s="14">
        <f t="shared" si="7"/>
        <v>0.2503617945007236</v>
      </c>
    </row>
    <row r="23" spans="1:23" ht="13.5" thickBot="1" x14ac:dyDescent="0.25">
      <c r="A23" s="2" t="s">
        <v>27</v>
      </c>
      <c r="B23" s="28">
        <f>SUM(B24:B34)</f>
        <v>15276</v>
      </c>
      <c r="C23" s="28">
        <f>SUM(C24:C34)</f>
        <v>10494</v>
      </c>
      <c r="D23" s="4">
        <f t="shared" si="0"/>
        <v>0.68695993715632364</v>
      </c>
      <c r="E23" s="28">
        <f>SUM(E24:E34)</f>
        <v>10533</v>
      </c>
      <c r="F23" s="4">
        <f t="shared" si="1"/>
        <v>0.68951296150824826</v>
      </c>
      <c r="G23" s="28">
        <f>SUM(G24:G34)</f>
        <v>11068</v>
      </c>
      <c r="H23" s="4">
        <f t="shared" si="2"/>
        <v>0.72453521864362402</v>
      </c>
      <c r="I23" s="28">
        <f>SUM(I24:I34)</f>
        <v>10455</v>
      </c>
      <c r="J23" s="4">
        <f t="shared" si="3"/>
        <v>0.68440691280439903</v>
      </c>
      <c r="K23" s="28">
        <f>SUM(K24:K34)</f>
        <v>10507</v>
      </c>
      <c r="L23" s="4">
        <f>K23/B23</f>
        <v>0.68781094527363185</v>
      </c>
      <c r="M23" s="28">
        <f>SUM(M24:M34)</f>
        <v>10027</v>
      </c>
      <c r="N23" s="4">
        <f t="shared" si="4"/>
        <v>0.65638910709609843</v>
      </c>
      <c r="O23" s="28">
        <f>SUM(O24:O34)</f>
        <v>6179</v>
      </c>
      <c r="P23" s="4">
        <f t="shared" si="9"/>
        <v>0.80898140874574498</v>
      </c>
      <c r="Q23" s="28">
        <f>SUM(Q24:Q34)</f>
        <v>15022</v>
      </c>
      <c r="R23" s="28">
        <f>SUM(R24:R34)</f>
        <v>11886</v>
      </c>
      <c r="S23" s="4">
        <f t="shared" si="5"/>
        <v>0.79123951537744641</v>
      </c>
      <c r="T23" s="28">
        <f>SUM(T24:T34)</f>
        <v>12986</v>
      </c>
      <c r="U23" s="4">
        <f t="shared" si="6"/>
        <v>0.86446545067234726</v>
      </c>
      <c r="V23" s="28">
        <f>SUM(V24:V34)</f>
        <v>6836</v>
      </c>
      <c r="W23" s="4">
        <f t="shared" si="7"/>
        <v>0.45506590334176539</v>
      </c>
    </row>
    <row r="24" spans="1:23" x14ac:dyDescent="0.2">
      <c r="A24" s="7" t="s">
        <v>28</v>
      </c>
      <c r="B24" s="29">
        <v>4085</v>
      </c>
      <c r="C24" s="8">
        <v>2108</v>
      </c>
      <c r="D24" s="9">
        <f t="shared" si="0"/>
        <v>0.51603427172582617</v>
      </c>
      <c r="E24" s="8">
        <v>2117</v>
      </c>
      <c r="F24" s="10">
        <f t="shared" si="1"/>
        <v>0.51823745410036715</v>
      </c>
      <c r="G24" s="11">
        <v>2702</v>
      </c>
      <c r="H24" s="9">
        <f t="shared" si="2"/>
        <v>0.66144430844553248</v>
      </c>
      <c r="I24" s="8">
        <v>2091</v>
      </c>
      <c r="J24" s="9">
        <f t="shared" si="3"/>
        <v>0.51187270501835991</v>
      </c>
      <c r="K24" s="8">
        <v>2118</v>
      </c>
      <c r="L24" s="9">
        <f t="shared" si="8"/>
        <v>0.51848225214198285</v>
      </c>
      <c r="M24" s="8">
        <v>2038</v>
      </c>
      <c r="N24" s="9">
        <f t="shared" si="4"/>
        <v>0.49889840881272951</v>
      </c>
      <c r="O24" s="8">
        <v>1036</v>
      </c>
      <c r="P24" s="9">
        <f t="shared" si="9"/>
        <v>0.50722154222766214</v>
      </c>
      <c r="Q24" s="29">
        <v>3999</v>
      </c>
      <c r="R24" s="8">
        <v>2386</v>
      </c>
      <c r="S24" s="9">
        <f t="shared" si="5"/>
        <v>0.59664916229057263</v>
      </c>
      <c r="T24" s="8">
        <v>2758</v>
      </c>
      <c r="U24" s="9">
        <f t="shared" si="6"/>
        <v>0.68967241810452617</v>
      </c>
      <c r="V24" s="8">
        <v>1514</v>
      </c>
      <c r="W24" s="9">
        <f t="shared" si="7"/>
        <v>0.37859464866216552</v>
      </c>
    </row>
    <row r="25" spans="1:23" x14ac:dyDescent="0.2">
      <c r="A25" s="12" t="s">
        <v>29</v>
      </c>
      <c r="B25" s="30">
        <v>921</v>
      </c>
      <c r="C25" s="13">
        <v>583</v>
      </c>
      <c r="D25" s="14">
        <f t="shared" si="0"/>
        <v>0.63300760043431048</v>
      </c>
      <c r="E25" s="13">
        <v>606</v>
      </c>
      <c r="F25" s="15">
        <f t="shared" si="1"/>
        <v>0.65798045602605859</v>
      </c>
      <c r="G25" s="16">
        <v>348</v>
      </c>
      <c r="H25" s="14">
        <f t="shared" si="2"/>
        <v>0.37785016286644951</v>
      </c>
      <c r="I25" s="13">
        <v>606</v>
      </c>
      <c r="J25" s="14">
        <f t="shared" si="3"/>
        <v>0.65798045602605859</v>
      </c>
      <c r="K25" s="13">
        <v>606</v>
      </c>
      <c r="L25" s="14">
        <f t="shared" si="8"/>
        <v>0.65798045602605859</v>
      </c>
      <c r="M25" s="13">
        <v>539</v>
      </c>
      <c r="N25" s="14">
        <f t="shared" si="4"/>
        <v>0.58523344191096638</v>
      </c>
      <c r="O25" s="13">
        <v>473</v>
      </c>
      <c r="P25" s="14">
        <f t="shared" si="9"/>
        <v>1.0271444082519001</v>
      </c>
      <c r="Q25" s="30">
        <v>910</v>
      </c>
      <c r="R25" s="13">
        <v>619</v>
      </c>
      <c r="S25" s="14">
        <f t="shared" si="5"/>
        <v>0.68021978021978025</v>
      </c>
      <c r="T25" s="13">
        <v>678</v>
      </c>
      <c r="U25" s="14">
        <f t="shared" si="6"/>
        <v>0.74505494505494507</v>
      </c>
      <c r="V25" s="13">
        <v>343</v>
      </c>
      <c r="W25" s="14">
        <f t="shared" si="7"/>
        <v>0.37692307692307692</v>
      </c>
    </row>
    <row r="26" spans="1:23" x14ac:dyDescent="0.2">
      <c r="A26" s="7" t="s">
        <v>30</v>
      </c>
      <c r="B26" s="29">
        <v>1278</v>
      </c>
      <c r="C26" s="8">
        <v>874</v>
      </c>
      <c r="D26" s="9">
        <f t="shared" si="0"/>
        <v>0.68388106416275429</v>
      </c>
      <c r="E26" s="8">
        <v>874</v>
      </c>
      <c r="F26" s="10">
        <f t="shared" si="1"/>
        <v>0.68388106416275429</v>
      </c>
      <c r="G26" s="11">
        <v>656</v>
      </c>
      <c r="H26" s="9">
        <f t="shared" si="2"/>
        <v>0.51330203442879496</v>
      </c>
      <c r="I26" s="8">
        <v>874</v>
      </c>
      <c r="J26" s="9">
        <f t="shared" si="3"/>
        <v>0.68388106416275429</v>
      </c>
      <c r="K26" s="8">
        <v>874</v>
      </c>
      <c r="L26" s="9">
        <f t="shared" si="8"/>
        <v>0.68388106416275429</v>
      </c>
      <c r="M26" s="8">
        <v>951</v>
      </c>
      <c r="N26" s="9">
        <f t="shared" si="4"/>
        <v>0.744131455399061</v>
      </c>
      <c r="O26" s="8">
        <v>559</v>
      </c>
      <c r="P26" s="9">
        <f t="shared" si="9"/>
        <v>0.87480438184663534</v>
      </c>
      <c r="Q26" s="29">
        <v>1265</v>
      </c>
      <c r="R26" s="8">
        <v>902</v>
      </c>
      <c r="S26" s="9">
        <f t="shared" si="5"/>
        <v>0.71304347826086956</v>
      </c>
      <c r="T26" s="8">
        <v>838</v>
      </c>
      <c r="U26" s="9">
        <f t="shared" si="6"/>
        <v>0.66245059288537544</v>
      </c>
      <c r="V26" s="8">
        <v>423</v>
      </c>
      <c r="W26" s="9">
        <f t="shared" si="7"/>
        <v>0.33438735177865614</v>
      </c>
    </row>
    <row r="27" spans="1:23" x14ac:dyDescent="0.2">
      <c r="A27" s="12" t="s">
        <v>31</v>
      </c>
      <c r="B27" s="30">
        <v>1745</v>
      </c>
      <c r="C27" s="13">
        <v>1158</v>
      </c>
      <c r="D27" s="14">
        <f t="shared" si="0"/>
        <v>0.66361031518624647</v>
      </c>
      <c r="E27" s="13">
        <v>1167</v>
      </c>
      <c r="F27" s="15">
        <f t="shared" si="1"/>
        <v>0.66876790830945554</v>
      </c>
      <c r="G27" s="16">
        <v>2063</v>
      </c>
      <c r="H27" s="14">
        <f t="shared" si="2"/>
        <v>1.1822349570200572</v>
      </c>
      <c r="I27" s="13">
        <v>1144</v>
      </c>
      <c r="J27" s="14">
        <f t="shared" si="3"/>
        <v>0.65558739255014331</v>
      </c>
      <c r="K27" s="13">
        <v>1158</v>
      </c>
      <c r="L27" s="14">
        <f t="shared" si="8"/>
        <v>0.66361031518624647</v>
      </c>
      <c r="M27" s="13">
        <v>1129</v>
      </c>
      <c r="N27" s="14">
        <f t="shared" si="4"/>
        <v>0.64699140401146127</v>
      </c>
      <c r="O27" s="13">
        <v>376</v>
      </c>
      <c r="P27" s="14">
        <f t="shared" si="9"/>
        <v>0.430945558739255</v>
      </c>
      <c r="Q27" s="30">
        <v>1726</v>
      </c>
      <c r="R27" s="13">
        <v>1308</v>
      </c>
      <c r="S27" s="14">
        <f t="shared" si="5"/>
        <v>0.75782155272305907</v>
      </c>
      <c r="T27" s="13">
        <v>1404</v>
      </c>
      <c r="U27" s="14">
        <f t="shared" si="6"/>
        <v>0.81344148319814602</v>
      </c>
      <c r="V27" s="13">
        <v>770</v>
      </c>
      <c r="W27" s="14">
        <f t="shared" si="7"/>
        <v>0.44611819235225958</v>
      </c>
    </row>
    <row r="28" spans="1:23" x14ac:dyDescent="0.2">
      <c r="A28" s="7" t="s">
        <v>32</v>
      </c>
      <c r="B28" s="29">
        <v>91</v>
      </c>
      <c r="C28" s="8">
        <v>53</v>
      </c>
      <c r="D28" s="9">
        <f t="shared" si="0"/>
        <v>0.58241758241758246</v>
      </c>
      <c r="E28" s="8">
        <v>55</v>
      </c>
      <c r="F28" s="10">
        <f t="shared" si="1"/>
        <v>0.60439560439560436</v>
      </c>
      <c r="G28" s="11">
        <v>144</v>
      </c>
      <c r="H28" s="9">
        <f t="shared" si="2"/>
        <v>1.5824175824175823</v>
      </c>
      <c r="I28" s="8">
        <v>55</v>
      </c>
      <c r="J28" s="9">
        <f t="shared" si="3"/>
        <v>0.60439560439560436</v>
      </c>
      <c r="K28" s="8">
        <v>55</v>
      </c>
      <c r="L28" s="9">
        <f t="shared" si="8"/>
        <v>0.60439560439560436</v>
      </c>
      <c r="M28" s="8">
        <v>52</v>
      </c>
      <c r="N28" s="9">
        <f t="shared" si="4"/>
        <v>0.5714285714285714</v>
      </c>
      <c r="O28" s="8">
        <v>14</v>
      </c>
      <c r="P28" s="9">
        <f t="shared" si="9"/>
        <v>0.30769230769230771</v>
      </c>
      <c r="Q28" s="29">
        <v>90</v>
      </c>
      <c r="R28" s="8">
        <v>97</v>
      </c>
      <c r="S28" s="9">
        <f t="shared" si="5"/>
        <v>1.0777777777777777</v>
      </c>
      <c r="T28" s="8">
        <v>149</v>
      </c>
      <c r="U28" s="9">
        <f t="shared" si="6"/>
        <v>1.6555555555555554</v>
      </c>
      <c r="V28" s="8">
        <v>22</v>
      </c>
      <c r="W28" s="9">
        <f t="shared" si="7"/>
        <v>0.24444444444444444</v>
      </c>
    </row>
    <row r="29" spans="1:23" x14ac:dyDescent="0.2">
      <c r="A29" s="12" t="s">
        <v>33</v>
      </c>
      <c r="B29" s="30">
        <v>452</v>
      </c>
      <c r="C29" s="13">
        <v>424</v>
      </c>
      <c r="D29" s="14">
        <f t="shared" si="0"/>
        <v>0.93805309734513276</v>
      </c>
      <c r="E29" s="13">
        <v>423</v>
      </c>
      <c r="F29" s="15">
        <f t="shared" si="1"/>
        <v>0.93584070796460173</v>
      </c>
      <c r="G29" s="16">
        <v>370</v>
      </c>
      <c r="H29" s="14">
        <f t="shared" si="2"/>
        <v>0.81858407079646023</v>
      </c>
      <c r="I29" s="13">
        <v>393</v>
      </c>
      <c r="J29" s="14">
        <f t="shared" si="3"/>
        <v>0.86946902654867253</v>
      </c>
      <c r="K29" s="13">
        <v>404</v>
      </c>
      <c r="L29" s="14">
        <f t="shared" si="8"/>
        <v>0.89380530973451322</v>
      </c>
      <c r="M29" s="13">
        <v>360</v>
      </c>
      <c r="N29" s="14">
        <f t="shared" si="4"/>
        <v>0.79646017699115046</v>
      </c>
      <c r="O29" s="13">
        <v>323</v>
      </c>
      <c r="P29" s="14">
        <f t="shared" si="9"/>
        <v>1.4292035398230087</v>
      </c>
      <c r="Q29" s="30">
        <v>438</v>
      </c>
      <c r="R29" s="13">
        <v>414</v>
      </c>
      <c r="S29" s="14">
        <f t="shared" si="5"/>
        <v>0.9452054794520548</v>
      </c>
      <c r="T29" s="13">
        <v>458</v>
      </c>
      <c r="U29" s="14">
        <f t="shared" si="6"/>
        <v>1.0456621004566211</v>
      </c>
      <c r="V29" s="13">
        <v>262</v>
      </c>
      <c r="W29" s="14">
        <f t="shared" si="7"/>
        <v>0.59817351598173518</v>
      </c>
    </row>
    <row r="30" spans="1:23" x14ac:dyDescent="0.2">
      <c r="A30" s="7" t="s">
        <v>34</v>
      </c>
      <c r="B30" s="29">
        <v>1458</v>
      </c>
      <c r="C30" s="8">
        <v>1248</v>
      </c>
      <c r="D30" s="9">
        <f t="shared" si="0"/>
        <v>0.8559670781893004</v>
      </c>
      <c r="E30" s="8">
        <v>1248</v>
      </c>
      <c r="F30" s="10">
        <f t="shared" si="1"/>
        <v>0.8559670781893004</v>
      </c>
      <c r="G30" s="11">
        <v>1038</v>
      </c>
      <c r="H30" s="9">
        <f t="shared" si="2"/>
        <v>0.7119341563786008</v>
      </c>
      <c r="I30" s="8">
        <v>1248</v>
      </c>
      <c r="J30" s="9">
        <f t="shared" si="3"/>
        <v>0.8559670781893004</v>
      </c>
      <c r="K30" s="8">
        <v>1248</v>
      </c>
      <c r="L30" s="9">
        <f t="shared" si="8"/>
        <v>0.8559670781893004</v>
      </c>
      <c r="M30" s="8">
        <v>1174</v>
      </c>
      <c r="N30" s="9">
        <f t="shared" si="4"/>
        <v>0.80521262002743488</v>
      </c>
      <c r="O30" s="8">
        <v>702</v>
      </c>
      <c r="P30" s="9">
        <f t="shared" si="9"/>
        <v>0.96296296296296291</v>
      </c>
      <c r="Q30" s="29">
        <v>1423</v>
      </c>
      <c r="R30" s="8">
        <v>1330</v>
      </c>
      <c r="S30" s="9">
        <f t="shared" si="5"/>
        <v>0.93464511595221367</v>
      </c>
      <c r="T30" s="8">
        <v>1595</v>
      </c>
      <c r="U30" s="9">
        <f t="shared" si="6"/>
        <v>1.1208713984539704</v>
      </c>
      <c r="V30" s="8">
        <v>975</v>
      </c>
      <c r="W30" s="9">
        <f t="shared" si="7"/>
        <v>0.685172171468728</v>
      </c>
    </row>
    <row r="31" spans="1:23" x14ac:dyDescent="0.2">
      <c r="A31" s="12" t="s">
        <v>35</v>
      </c>
      <c r="B31" s="30">
        <v>657</v>
      </c>
      <c r="C31" s="13">
        <v>579</v>
      </c>
      <c r="D31" s="14">
        <f t="shared" si="0"/>
        <v>0.88127853881278539</v>
      </c>
      <c r="E31" s="13">
        <v>577</v>
      </c>
      <c r="F31" s="15">
        <f t="shared" si="1"/>
        <v>0.87823439878234399</v>
      </c>
      <c r="G31" s="16">
        <v>408</v>
      </c>
      <c r="H31" s="14">
        <f t="shared" si="2"/>
        <v>0.62100456621004563</v>
      </c>
      <c r="I31" s="13">
        <v>577</v>
      </c>
      <c r="J31" s="14">
        <f t="shared" si="3"/>
        <v>0.87823439878234399</v>
      </c>
      <c r="K31" s="13">
        <v>577</v>
      </c>
      <c r="L31" s="14">
        <f t="shared" si="8"/>
        <v>0.87823439878234399</v>
      </c>
      <c r="M31" s="13">
        <v>578</v>
      </c>
      <c r="N31" s="14">
        <f t="shared" si="4"/>
        <v>0.87975646879756464</v>
      </c>
      <c r="O31" s="13">
        <v>275</v>
      </c>
      <c r="P31" s="14">
        <f t="shared" si="9"/>
        <v>0.83713850837138504</v>
      </c>
      <c r="Q31" s="30">
        <v>661</v>
      </c>
      <c r="R31" s="13">
        <v>578</v>
      </c>
      <c r="S31" s="14">
        <f t="shared" si="5"/>
        <v>0.87443267776096822</v>
      </c>
      <c r="T31" s="13">
        <v>620</v>
      </c>
      <c r="U31" s="14">
        <f t="shared" si="6"/>
        <v>0.93797276853252642</v>
      </c>
      <c r="V31" s="13">
        <v>411</v>
      </c>
      <c r="W31" s="14">
        <f t="shared" si="7"/>
        <v>0.62178517397881994</v>
      </c>
    </row>
    <row r="32" spans="1:23" x14ac:dyDescent="0.2">
      <c r="A32" s="7" t="s">
        <v>36</v>
      </c>
      <c r="B32" s="29">
        <v>747</v>
      </c>
      <c r="C32" s="8">
        <v>880</v>
      </c>
      <c r="D32" s="9">
        <f t="shared" si="0"/>
        <v>1.178045515394913</v>
      </c>
      <c r="E32" s="8">
        <v>880</v>
      </c>
      <c r="F32" s="10">
        <f t="shared" si="1"/>
        <v>1.178045515394913</v>
      </c>
      <c r="G32" s="11">
        <v>545</v>
      </c>
      <c r="H32" s="9">
        <f t="shared" si="2"/>
        <v>0.7295850066934404</v>
      </c>
      <c r="I32" s="8">
        <v>880</v>
      </c>
      <c r="J32" s="9">
        <f t="shared" si="3"/>
        <v>1.178045515394913</v>
      </c>
      <c r="K32" s="8">
        <v>880</v>
      </c>
      <c r="L32" s="9">
        <f t="shared" si="8"/>
        <v>1.178045515394913</v>
      </c>
      <c r="M32" s="8">
        <v>864</v>
      </c>
      <c r="N32" s="9">
        <f t="shared" si="4"/>
        <v>1.1566265060240963</v>
      </c>
      <c r="O32" s="8">
        <v>549</v>
      </c>
      <c r="P32" s="9">
        <f t="shared" si="9"/>
        <v>1.4698795180722892</v>
      </c>
      <c r="Q32" s="29">
        <v>756</v>
      </c>
      <c r="R32" s="8">
        <v>895</v>
      </c>
      <c r="S32" s="9">
        <f t="shared" si="5"/>
        <v>1.1838624338624339</v>
      </c>
      <c r="T32" s="8">
        <v>1001</v>
      </c>
      <c r="U32" s="9">
        <f t="shared" si="6"/>
        <v>1.3240740740740742</v>
      </c>
      <c r="V32" s="8">
        <v>468</v>
      </c>
      <c r="W32" s="9">
        <f t="shared" si="7"/>
        <v>0.61904761904761907</v>
      </c>
    </row>
    <row r="33" spans="1:23" x14ac:dyDescent="0.2">
      <c r="A33" s="12" t="s">
        <v>37</v>
      </c>
      <c r="B33" s="30">
        <v>3724</v>
      </c>
      <c r="C33" s="13">
        <v>2488</v>
      </c>
      <c r="D33" s="14">
        <f t="shared" si="0"/>
        <v>0.66809881847475827</v>
      </c>
      <c r="E33" s="13">
        <v>2487</v>
      </c>
      <c r="F33" s="15">
        <f t="shared" si="1"/>
        <v>0.66783029001074112</v>
      </c>
      <c r="G33" s="16">
        <v>2661</v>
      </c>
      <c r="H33" s="14">
        <f t="shared" si="2"/>
        <v>0.71455424274973145</v>
      </c>
      <c r="I33" s="13">
        <v>2488</v>
      </c>
      <c r="J33" s="14">
        <f t="shared" si="3"/>
        <v>0.66809881847475827</v>
      </c>
      <c r="K33" s="13">
        <v>2488</v>
      </c>
      <c r="L33" s="14">
        <f t="shared" si="8"/>
        <v>0.66809881847475827</v>
      </c>
      <c r="M33" s="13">
        <v>2259</v>
      </c>
      <c r="N33" s="14">
        <f t="shared" si="4"/>
        <v>0.6066058002148228</v>
      </c>
      <c r="O33" s="13">
        <v>1824</v>
      </c>
      <c r="P33" s="14">
        <f t="shared" si="9"/>
        <v>0.97959183673469385</v>
      </c>
      <c r="Q33" s="30">
        <v>3638</v>
      </c>
      <c r="R33" s="13">
        <v>3177</v>
      </c>
      <c r="S33" s="14">
        <f t="shared" si="5"/>
        <v>0.87328202308960967</v>
      </c>
      <c r="T33" s="13">
        <v>3297</v>
      </c>
      <c r="U33" s="14">
        <f t="shared" si="6"/>
        <v>0.90626717976910387</v>
      </c>
      <c r="V33" s="13">
        <v>1597</v>
      </c>
      <c r="W33" s="14">
        <f t="shared" si="7"/>
        <v>0.4389774601429357</v>
      </c>
    </row>
    <row r="34" spans="1:23" x14ac:dyDescent="0.2">
      <c r="A34" s="7" t="s">
        <v>38</v>
      </c>
      <c r="B34" s="29">
        <v>118</v>
      </c>
      <c r="C34" s="8">
        <v>99</v>
      </c>
      <c r="D34" s="9">
        <f t="shared" si="0"/>
        <v>0.83898305084745761</v>
      </c>
      <c r="E34" s="8">
        <v>99</v>
      </c>
      <c r="F34" s="10">
        <f t="shared" si="1"/>
        <v>0.83898305084745761</v>
      </c>
      <c r="G34" s="11">
        <v>133</v>
      </c>
      <c r="H34" s="9">
        <f t="shared" si="2"/>
        <v>1.1271186440677967</v>
      </c>
      <c r="I34" s="8">
        <v>99</v>
      </c>
      <c r="J34" s="9">
        <f t="shared" si="3"/>
        <v>0.83898305084745761</v>
      </c>
      <c r="K34" s="8">
        <v>99</v>
      </c>
      <c r="L34" s="9">
        <f t="shared" si="8"/>
        <v>0.83898305084745761</v>
      </c>
      <c r="M34" s="8">
        <v>83</v>
      </c>
      <c r="N34" s="9">
        <f t="shared" si="4"/>
        <v>0.70338983050847459</v>
      </c>
      <c r="O34" s="8">
        <v>48</v>
      </c>
      <c r="P34" s="9">
        <f t="shared" si="9"/>
        <v>0.81355932203389836</v>
      </c>
      <c r="Q34" s="29">
        <v>116</v>
      </c>
      <c r="R34" s="8">
        <v>180</v>
      </c>
      <c r="S34" s="9">
        <f t="shared" si="5"/>
        <v>1.5517241379310345</v>
      </c>
      <c r="T34" s="8">
        <v>188</v>
      </c>
      <c r="U34" s="9">
        <f t="shared" si="6"/>
        <v>1.6206896551724137</v>
      </c>
      <c r="V34" s="8">
        <v>51</v>
      </c>
      <c r="W34" s="9">
        <f t="shared" si="7"/>
        <v>0.43965517241379309</v>
      </c>
    </row>
    <row r="35" spans="1:23" ht="13.5" thickBot="1" x14ac:dyDescent="0.25">
      <c r="A35" s="2" t="s">
        <v>39</v>
      </c>
      <c r="B35" s="28">
        <f>SUM(B36:B45)</f>
        <v>3814</v>
      </c>
      <c r="C35" s="28">
        <f>SUM(C36:C45)</f>
        <v>3008</v>
      </c>
      <c r="D35" s="4">
        <f t="shared" si="0"/>
        <v>0.78867330886208709</v>
      </c>
      <c r="E35" s="28">
        <f>SUM(E36:E45)</f>
        <v>3010</v>
      </c>
      <c r="F35" s="4">
        <f t="shared" si="1"/>
        <v>0.78919769271106455</v>
      </c>
      <c r="G35" s="28">
        <f>SUM(G36:G45)</f>
        <v>2426</v>
      </c>
      <c r="H35" s="4">
        <f t="shared" si="2"/>
        <v>0.6360776088096487</v>
      </c>
      <c r="I35" s="28">
        <f>SUM(I36:I45)</f>
        <v>3020</v>
      </c>
      <c r="J35" s="4">
        <f t="shared" si="3"/>
        <v>0.79181961195595174</v>
      </c>
      <c r="K35" s="28">
        <f>SUM(K36:K45)</f>
        <v>3014</v>
      </c>
      <c r="L35" s="4">
        <f>K35/B35</f>
        <v>0.79024646040901936</v>
      </c>
      <c r="M35" s="28">
        <f>SUM(M36:M45)</f>
        <v>2871</v>
      </c>
      <c r="N35" s="4">
        <f t="shared" si="4"/>
        <v>0.75275301520713167</v>
      </c>
      <c r="O35" s="28">
        <f>SUM(O36:O45)</f>
        <v>1502</v>
      </c>
      <c r="P35" s="4">
        <f t="shared" si="9"/>
        <v>0.78762454116413216</v>
      </c>
      <c r="Q35" s="28">
        <f>SUM(Q36:Q45)</f>
        <v>3814</v>
      </c>
      <c r="R35" s="28">
        <f>SUM(R36:R45)</f>
        <v>3233</v>
      </c>
      <c r="S35" s="4">
        <f t="shared" si="5"/>
        <v>0.84766649187205034</v>
      </c>
      <c r="T35" s="28">
        <f>SUM(T36:T45)</f>
        <v>3514</v>
      </c>
      <c r="U35" s="4">
        <f>T35/Q35</f>
        <v>0.92134242265338229</v>
      </c>
      <c r="V35" s="28">
        <f>SUM(V36:V45)</f>
        <v>1560</v>
      </c>
      <c r="W35" s="4">
        <f t="shared" si="7"/>
        <v>0.40901940220241217</v>
      </c>
    </row>
    <row r="36" spans="1:23" x14ac:dyDescent="0.2">
      <c r="A36" s="7" t="s">
        <v>41</v>
      </c>
      <c r="B36" s="29">
        <v>489</v>
      </c>
      <c r="C36" s="8">
        <v>380</v>
      </c>
      <c r="D36" s="9">
        <f t="shared" si="0"/>
        <v>0.77709611451942739</v>
      </c>
      <c r="E36" s="8">
        <v>376</v>
      </c>
      <c r="F36" s="10">
        <f t="shared" si="1"/>
        <v>0.76891615541922287</v>
      </c>
      <c r="G36" s="11">
        <v>344</v>
      </c>
      <c r="H36" s="9">
        <f t="shared" si="2"/>
        <v>0.70347648261758688</v>
      </c>
      <c r="I36" s="8">
        <v>378</v>
      </c>
      <c r="J36" s="9">
        <f t="shared" si="3"/>
        <v>0.77300613496932513</v>
      </c>
      <c r="K36" s="8">
        <v>378</v>
      </c>
      <c r="L36" s="9">
        <f t="shared" si="8"/>
        <v>0.77300613496932513</v>
      </c>
      <c r="M36" s="8">
        <v>438</v>
      </c>
      <c r="N36" s="9">
        <f t="shared" si="4"/>
        <v>0.89570552147239269</v>
      </c>
      <c r="O36" s="8">
        <v>176</v>
      </c>
      <c r="P36" s="9">
        <f t="shared" si="9"/>
        <v>0.71983640081799594</v>
      </c>
      <c r="Q36" s="29">
        <v>482</v>
      </c>
      <c r="R36" s="8">
        <v>380</v>
      </c>
      <c r="S36" s="9">
        <f t="shared" si="5"/>
        <v>0.78838174273858919</v>
      </c>
      <c r="T36" s="8">
        <v>493</v>
      </c>
      <c r="U36" s="9">
        <f>T36/Q36</f>
        <v>1.0228215767634854</v>
      </c>
      <c r="V36" s="8">
        <v>188</v>
      </c>
      <c r="W36" s="9">
        <f t="shared" si="7"/>
        <v>0.39004149377593361</v>
      </c>
    </row>
    <row r="37" spans="1:23" x14ac:dyDescent="0.2">
      <c r="A37" s="12" t="s">
        <v>42</v>
      </c>
      <c r="B37" s="30">
        <v>343</v>
      </c>
      <c r="C37" s="13">
        <v>313</v>
      </c>
      <c r="D37" s="14">
        <f t="shared" si="0"/>
        <v>0.91253644314868809</v>
      </c>
      <c r="E37" s="13">
        <v>316</v>
      </c>
      <c r="F37" s="15">
        <f t="shared" si="1"/>
        <v>0.92128279883381925</v>
      </c>
      <c r="G37" s="16">
        <v>233</v>
      </c>
      <c r="H37" s="14">
        <f t="shared" si="2"/>
        <v>0.67930029154518945</v>
      </c>
      <c r="I37" s="13">
        <v>318</v>
      </c>
      <c r="J37" s="14">
        <f t="shared" si="3"/>
        <v>0.92711370262390669</v>
      </c>
      <c r="K37" s="13">
        <v>315</v>
      </c>
      <c r="L37" s="14">
        <f t="shared" si="8"/>
        <v>0.91836734693877553</v>
      </c>
      <c r="M37" s="13">
        <v>264</v>
      </c>
      <c r="N37" s="14">
        <f t="shared" si="4"/>
        <v>0.76967930029154519</v>
      </c>
      <c r="O37" s="13">
        <v>239</v>
      </c>
      <c r="P37" s="14">
        <f t="shared" si="9"/>
        <v>1.3935860058309038</v>
      </c>
      <c r="Q37" s="30">
        <v>336</v>
      </c>
      <c r="R37" s="13">
        <v>324</v>
      </c>
      <c r="S37" s="14">
        <f t="shared" si="5"/>
        <v>0.9642857142857143</v>
      </c>
      <c r="T37" s="13">
        <v>334</v>
      </c>
      <c r="U37" s="14">
        <f t="shared" ref="U37:U45" si="10">T37/Q37</f>
        <v>0.99404761904761907</v>
      </c>
      <c r="V37" s="13">
        <v>105</v>
      </c>
      <c r="W37" s="14">
        <f t="shared" si="7"/>
        <v>0.3125</v>
      </c>
    </row>
    <row r="38" spans="1:23" x14ac:dyDescent="0.2">
      <c r="A38" s="7" t="s">
        <v>43</v>
      </c>
      <c r="B38" s="29">
        <v>161</v>
      </c>
      <c r="C38" s="8">
        <v>120</v>
      </c>
      <c r="D38" s="9">
        <f t="shared" si="0"/>
        <v>0.74534161490683226</v>
      </c>
      <c r="E38" s="8">
        <v>120</v>
      </c>
      <c r="F38" s="10">
        <f t="shared" si="1"/>
        <v>0.74534161490683226</v>
      </c>
      <c r="G38" s="11">
        <v>87</v>
      </c>
      <c r="H38" s="9">
        <f t="shared" si="2"/>
        <v>0.54037267080745344</v>
      </c>
      <c r="I38" s="8">
        <v>120</v>
      </c>
      <c r="J38" s="9">
        <f t="shared" si="3"/>
        <v>0.74534161490683226</v>
      </c>
      <c r="K38" s="8">
        <v>120</v>
      </c>
      <c r="L38" s="9">
        <f t="shared" si="8"/>
        <v>0.74534161490683226</v>
      </c>
      <c r="M38" s="8">
        <v>126</v>
      </c>
      <c r="N38" s="9">
        <f t="shared" si="4"/>
        <v>0.78260869565217395</v>
      </c>
      <c r="O38" s="8">
        <v>48</v>
      </c>
      <c r="P38" s="9">
        <f t="shared" si="9"/>
        <v>0.59627329192546585</v>
      </c>
      <c r="Q38" s="29">
        <v>161</v>
      </c>
      <c r="R38" s="8">
        <v>116</v>
      </c>
      <c r="S38" s="9">
        <f t="shared" si="5"/>
        <v>0.72049689440993792</v>
      </c>
      <c r="T38" s="8">
        <v>133</v>
      </c>
      <c r="U38" s="9">
        <f t="shared" si="10"/>
        <v>0.82608695652173914</v>
      </c>
      <c r="V38" s="8">
        <v>93</v>
      </c>
      <c r="W38" s="9">
        <f t="shared" si="7"/>
        <v>0.57763975155279501</v>
      </c>
    </row>
    <row r="39" spans="1:23" x14ac:dyDescent="0.2">
      <c r="A39" s="12" t="s">
        <v>44</v>
      </c>
      <c r="B39" s="30">
        <v>555</v>
      </c>
      <c r="C39" s="13">
        <v>437</v>
      </c>
      <c r="D39" s="14">
        <f t="shared" si="0"/>
        <v>0.78738738738738734</v>
      </c>
      <c r="E39" s="13">
        <v>443</v>
      </c>
      <c r="F39" s="15">
        <f t="shared" si="1"/>
        <v>0.79819819819819815</v>
      </c>
      <c r="G39" s="16">
        <v>415</v>
      </c>
      <c r="H39" s="14">
        <f t="shared" si="2"/>
        <v>0.74774774774774777</v>
      </c>
      <c r="I39" s="13">
        <v>443</v>
      </c>
      <c r="J39" s="14">
        <f t="shared" si="3"/>
        <v>0.79819819819819815</v>
      </c>
      <c r="K39" s="13">
        <v>443</v>
      </c>
      <c r="L39" s="14">
        <f t="shared" si="8"/>
        <v>0.79819819819819815</v>
      </c>
      <c r="M39" s="13">
        <v>436</v>
      </c>
      <c r="N39" s="14">
        <f t="shared" si="4"/>
        <v>0.78558558558558556</v>
      </c>
      <c r="O39" s="13">
        <v>213</v>
      </c>
      <c r="P39" s="14">
        <f t="shared" si="9"/>
        <v>0.76756756756756761</v>
      </c>
      <c r="Q39" s="30">
        <v>552</v>
      </c>
      <c r="R39" s="13">
        <v>488</v>
      </c>
      <c r="S39" s="14">
        <f t="shared" si="5"/>
        <v>0.88405797101449279</v>
      </c>
      <c r="T39" s="13">
        <v>530</v>
      </c>
      <c r="U39" s="14">
        <f t="shared" si="10"/>
        <v>0.96014492753623193</v>
      </c>
      <c r="V39" s="13">
        <v>313</v>
      </c>
      <c r="W39" s="14">
        <f t="shared" si="7"/>
        <v>0.56702898550724634</v>
      </c>
    </row>
    <row r="40" spans="1:23" x14ac:dyDescent="0.2">
      <c r="A40" s="7" t="s">
        <v>45</v>
      </c>
      <c r="B40" s="29">
        <v>361</v>
      </c>
      <c r="C40" s="8">
        <v>350</v>
      </c>
      <c r="D40" s="9">
        <f t="shared" si="0"/>
        <v>0.96952908587257614</v>
      </c>
      <c r="E40" s="8">
        <v>350</v>
      </c>
      <c r="F40" s="10">
        <f t="shared" si="1"/>
        <v>0.96952908587257614</v>
      </c>
      <c r="G40" s="11">
        <v>238</v>
      </c>
      <c r="H40" s="9">
        <f t="shared" si="2"/>
        <v>0.65927977839335183</v>
      </c>
      <c r="I40" s="8">
        <v>350</v>
      </c>
      <c r="J40" s="9">
        <f t="shared" si="3"/>
        <v>0.96952908587257614</v>
      </c>
      <c r="K40" s="8">
        <v>349</v>
      </c>
      <c r="L40" s="9">
        <f t="shared" si="8"/>
        <v>0.96675900277008309</v>
      </c>
      <c r="M40" s="8">
        <v>333</v>
      </c>
      <c r="N40" s="9">
        <f t="shared" si="4"/>
        <v>0.92243767313019387</v>
      </c>
      <c r="O40" s="8">
        <v>159</v>
      </c>
      <c r="P40" s="9">
        <f t="shared" si="9"/>
        <v>0.88088642659279781</v>
      </c>
      <c r="Q40" s="29">
        <v>360</v>
      </c>
      <c r="R40" s="8">
        <v>348</v>
      </c>
      <c r="S40" s="9">
        <f t="shared" si="5"/>
        <v>0.96666666666666667</v>
      </c>
      <c r="T40" s="8">
        <v>343</v>
      </c>
      <c r="U40" s="9">
        <f t="shared" si="10"/>
        <v>0.95277777777777772</v>
      </c>
      <c r="V40" s="8">
        <v>224</v>
      </c>
      <c r="W40" s="9">
        <f t="shared" si="7"/>
        <v>0.62222222222222223</v>
      </c>
    </row>
    <row r="41" spans="1:23" x14ac:dyDescent="0.2">
      <c r="A41" s="12" t="s">
        <v>46</v>
      </c>
      <c r="B41" s="30">
        <v>213</v>
      </c>
      <c r="C41" s="13">
        <v>111</v>
      </c>
      <c r="D41" s="14">
        <f t="shared" si="0"/>
        <v>0.52112676056338025</v>
      </c>
      <c r="E41" s="13">
        <v>111</v>
      </c>
      <c r="F41" s="15">
        <f t="shared" si="1"/>
        <v>0.52112676056338025</v>
      </c>
      <c r="G41" s="16">
        <v>67</v>
      </c>
      <c r="H41" s="14">
        <f t="shared" si="2"/>
        <v>0.31455399061032863</v>
      </c>
      <c r="I41" s="13">
        <v>111</v>
      </c>
      <c r="J41" s="14">
        <f t="shared" si="3"/>
        <v>0.52112676056338025</v>
      </c>
      <c r="K41" s="13">
        <v>111</v>
      </c>
      <c r="L41" s="14">
        <f t="shared" si="8"/>
        <v>0.52112676056338025</v>
      </c>
      <c r="M41" s="13">
        <v>97</v>
      </c>
      <c r="N41" s="14">
        <f t="shared" si="4"/>
        <v>0.45539906103286387</v>
      </c>
      <c r="O41" s="13">
        <v>46</v>
      </c>
      <c r="P41" s="14">
        <f t="shared" si="9"/>
        <v>0.431924882629108</v>
      </c>
      <c r="Q41" s="30">
        <v>217</v>
      </c>
      <c r="R41" s="13">
        <v>139</v>
      </c>
      <c r="S41" s="14">
        <f t="shared" si="5"/>
        <v>0.64055299539170507</v>
      </c>
      <c r="T41" s="13">
        <v>163</v>
      </c>
      <c r="U41" s="14">
        <f t="shared" si="10"/>
        <v>0.75115207373271886</v>
      </c>
      <c r="V41" s="13">
        <v>50</v>
      </c>
      <c r="W41" s="14">
        <f t="shared" si="7"/>
        <v>0.2304147465437788</v>
      </c>
    </row>
    <row r="42" spans="1:23" x14ac:dyDescent="0.2">
      <c r="A42" s="7" t="s">
        <v>47</v>
      </c>
      <c r="B42" s="29">
        <v>842</v>
      </c>
      <c r="C42" s="8">
        <v>708</v>
      </c>
      <c r="D42" s="9">
        <f t="shared" si="0"/>
        <v>0.84085510688836107</v>
      </c>
      <c r="E42" s="8">
        <v>706</v>
      </c>
      <c r="F42" s="10">
        <f t="shared" si="1"/>
        <v>0.83847980997624705</v>
      </c>
      <c r="G42" s="11">
        <v>572</v>
      </c>
      <c r="H42" s="9">
        <f t="shared" si="2"/>
        <v>0.67933491686460812</v>
      </c>
      <c r="I42" s="8">
        <v>712</v>
      </c>
      <c r="J42" s="9">
        <f t="shared" si="3"/>
        <v>0.84560570071258911</v>
      </c>
      <c r="K42" s="8">
        <v>710</v>
      </c>
      <c r="L42" s="9">
        <f t="shared" si="8"/>
        <v>0.84323040380047509</v>
      </c>
      <c r="M42" s="8">
        <v>632</v>
      </c>
      <c r="N42" s="9">
        <f t="shared" si="4"/>
        <v>0.75059382422802845</v>
      </c>
      <c r="O42" s="8">
        <v>383</v>
      </c>
      <c r="P42" s="9">
        <f t="shared" si="9"/>
        <v>0.90973871733966749</v>
      </c>
      <c r="Q42" s="29">
        <v>840</v>
      </c>
      <c r="R42" s="8">
        <v>758</v>
      </c>
      <c r="S42" s="9">
        <f t="shared" si="5"/>
        <v>0.90238095238095239</v>
      </c>
      <c r="T42" s="8">
        <v>791</v>
      </c>
      <c r="U42" s="9">
        <f t="shared" si="10"/>
        <v>0.94166666666666665</v>
      </c>
      <c r="V42" s="8">
        <v>292</v>
      </c>
      <c r="W42" s="9">
        <f t="shared" si="7"/>
        <v>0.34761904761904761</v>
      </c>
    </row>
    <row r="43" spans="1:23" x14ac:dyDescent="0.2">
      <c r="A43" s="12" t="s">
        <v>48</v>
      </c>
      <c r="B43" s="30">
        <v>227</v>
      </c>
      <c r="C43" s="13">
        <v>229</v>
      </c>
      <c r="D43" s="14">
        <f t="shared" si="0"/>
        <v>1.0088105726872247</v>
      </c>
      <c r="E43" s="13">
        <v>230</v>
      </c>
      <c r="F43" s="15">
        <f t="shared" si="1"/>
        <v>1.0132158590308371</v>
      </c>
      <c r="G43" s="16">
        <v>185</v>
      </c>
      <c r="H43" s="14">
        <f t="shared" si="2"/>
        <v>0.81497797356828194</v>
      </c>
      <c r="I43" s="13">
        <v>228</v>
      </c>
      <c r="J43" s="14">
        <f t="shared" si="3"/>
        <v>1.0044052863436124</v>
      </c>
      <c r="K43" s="13">
        <v>229</v>
      </c>
      <c r="L43" s="14">
        <f t="shared" si="8"/>
        <v>1.0088105726872247</v>
      </c>
      <c r="M43" s="13">
        <v>207</v>
      </c>
      <c r="N43" s="14">
        <f t="shared" si="4"/>
        <v>0.91189427312775329</v>
      </c>
      <c r="O43" s="13">
        <v>93</v>
      </c>
      <c r="P43" s="14">
        <f t="shared" si="9"/>
        <v>0.81938325991189431</v>
      </c>
      <c r="Q43" s="30">
        <v>231</v>
      </c>
      <c r="R43" s="13">
        <v>240</v>
      </c>
      <c r="S43" s="14">
        <f t="shared" si="5"/>
        <v>1.0389610389610389</v>
      </c>
      <c r="T43" s="13">
        <v>235</v>
      </c>
      <c r="U43" s="14">
        <f t="shared" si="10"/>
        <v>1.0173160173160174</v>
      </c>
      <c r="V43" s="13">
        <v>92</v>
      </c>
      <c r="W43" s="14">
        <f t="shared" si="7"/>
        <v>0.39826839826839827</v>
      </c>
    </row>
    <row r="44" spans="1:23" x14ac:dyDescent="0.2">
      <c r="A44" s="7" t="s">
        <v>49</v>
      </c>
      <c r="B44" s="29">
        <v>193</v>
      </c>
      <c r="C44" s="8">
        <v>113</v>
      </c>
      <c r="D44" s="9">
        <f t="shared" si="0"/>
        <v>0.58549222797927458</v>
      </c>
      <c r="E44" s="8">
        <v>111</v>
      </c>
      <c r="F44" s="10">
        <f t="shared" si="1"/>
        <v>0.57512953367875652</v>
      </c>
      <c r="G44" s="11">
        <v>77</v>
      </c>
      <c r="H44" s="9">
        <f t="shared" si="2"/>
        <v>0.39896373056994816</v>
      </c>
      <c r="I44" s="8">
        <v>113</v>
      </c>
      <c r="J44" s="9">
        <f t="shared" si="3"/>
        <v>0.58549222797927458</v>
      </c>
      <c r="K44" s="8">
        <v>112</v>
      </c>
      <c r="L44" s="9">
        <f t="shared" si="8"/>
        <v>0.5803108808290155</v>
      </c>
      <c r="M44" s="8">
        <v>101</v>
      </c>
      <c r="N44" s="9">
        <f t="shared" si="4"/>
        <v>0.52331606217616577</v>
      </c>
      <c r="O44" s="8">
        <v>57</v>
      </c>
      <c r="P44" s="9">
        <f t="shared" si="9"/>
        <v>0.59067357512953367</v>
      </c>
      <c r="Q44" s="29">
        <v>195</v>
      </c>
      <c r="R44" s="8">
        <v>104</v>
      </c>
      <c r="S44" s="9">
        <f t="shared" si="5"/>
        <v>0.53333333333333333</v>
      </c>
      <c r="T44" s="8">
        <v>104</v>
      </c>
      <c r="U44" s="9">
        <f t="shared" si="10"/>
        <v>0.53333333333333333</v>
      </c>
      <c r="V44" s="8">
        <v>66</v>
      </c>
      <c r="W44" s="9">
        <f t="shared" si="7"/>
        <v>0.33846153846153848</v>
      </c>
    </row>
    <row r="45" spans="1:23" x14ac:dyDescent="0.2">
      <c r="A45" s="12" t="s">
        <v>40</v>
      </c>
      <c r="B45" s="30">
        <v>430</v>
      </c>
      <c r="C45" s="13">
        <v>247</v>
      </c>
      <c r="D45" s="14">
        <f t="shared" si="0"/>
        <v>0.57441860465116279</v>
      </c>
      <c r="E45" s="13">
        <v>247</v>
      </c>
      <c r="F45" s="15">
        <f t="shared" si="1"/>
        <v>0.57441860465116279</v>
      </c>
      <c r="G45" s="16">
        <v>208</v>
      </c>
      <c r="H45" s="14">
        <f t="shared" si="2"/>
        <v>0.48372093023255813</v>
      </c>
      <c r="I45" s="13">
        <v>247</v>
      </c>
      <c r="J45" s="14">
        <f t="shared" si="3"/>
        <v>0.57441860465116279</v>
      </c>
      <c r="K45" s="13">
        <v>247</v>
      </c>
      <c r="L45" s="14">
        <f t="shared" si="8"/>
        <v>0.57441860465116279</v>
      </c>
      <c r="M45" s="13">
        <v>237</v>
      </c>
      <c r="N45" s="14">
        <f t="shared" si="4"/>
        <v>0.55116279069767438</v>
      </c>
      <c r="O45" s="13">
        <v>88</v>
      </c>
      <c r="P45" s="14">
        <f t="shared" si="9"/>
        <v>0.40930232558139534</v>
      </c>
      <c r="Q45" s="30">
        <v>440</v>
      </c>
      <c r="R45" s="13">
        <v>336</v>
      </c>
      <c r="S45" s="14">
        <f t="shared" si="5"/>
        <v>0.76363636363636367</v>
      </c>
      <c r="T45" s="13">
        <v>388</v>
      </c>
      <c r="U45" s="14">
        <f t="shared" si="10"/>
        <v>0.88181818181818183</v>
      </c>
      <c r="V45" s="13">
        <v>137</v>
      </c>
      <c r="W45" s="14">
        <f t="shared" si="7"/>
        <v>0.31136363636363634</v>
      </c>
    </row>
    <row r="46" spans="1:23" ht="13.5" thickBot="1" x14ac:dyDescent="0.25">
      <c r="A46" s="2" t="s">
        <v>50</v>
      </c>
      <c r="B46" s="28">
        <f>SUM(B47:B65)</f>
        <v>4406</v>
      </c>
      <c r="C46" s="28">
        <f>SUM(C47:C65)</f>
        <v>2880</v>
      </c>
      <c r="D46" s="4">
        <f t="shared" si="0"/>
        <v>0.65365410803449842</v>
      </c>
      <c r="E46" s="28">
        <f>SUM(E47:E65)</f>
        <v>2873</v>
      </c>
      <c r="F46" s="4">
        <f t="shared" si="1"/>
        <v>0.6520653654108034</v>
      </c>
      <c r="G46" s="28">
        <f>SUM(G47:G65)</f>
        <v>2442</v>
      </c>
      <c r="H46" s="4">
        <f t="shared" si="2"/>
        <v>0.55424421243758515</v>
      </c>
      <c r="I46" s="28">
        <f>SUM(I47:I65)</f>
        <v>2862</v>
      </c>
      <c r="J46" s="4">
        <f t="shared" si="3"/>
        <v>0.6495687698592828</v>
      </c>
      <c r="K46" s="28">
        <f>SUM(K47:K65)</f>
        <v>2861</v>
      </c>
      <c r="L46" s="4">
        <f>K46/B46</f>
        <v>0.64934180662732632</v>
      </c>
      <c r="M46" s="28">
        <f>SUM(M47:M65)</f>
        <v>2736</v>
      </c>
      <c r="N46" s="4">
        <f t="shared" si="4"/>
        <v>0.62097140263277351</v>
      </c>
      <c r="O46" s="28">
        <f>SUM(O47:O65)</f>
        <v>1738</v>
      </c>
      <c r="P46" s="4">
        <f t="shared" si="9"/>
        <v>0.78892419428052651</v>
      </c>
      <c r="Q46" s="28">
        <f>SUM(Q47:Q65)</f>
        <v>4306</v>
      </c>
      <c r="R46" s="28">
        <f>SUM(R47:R65)</f>
        <v>3147</v>
      </c>
      <c r="S46" s="4">
        <f t="shared" si="5"/>
        <v>0.73084068741291219</v>
      </c>
      <c r="T46" s="28">
        <f>SUM(T47:T65)</f>
        <v>3363</v>
      </c>
      <c r="U46" s="4">
        <f>T46/Q46</f>
        <v>0.78100325127728754</v>
      </c>
      <c r="V46" s="28">
        <f>SUM(V47:V65)</f>
        <v>1647</v>
      </c>
      <c r="W46" s="4">
        <f t="shared" si="7"/>
        <v>0.38248954946586161</v>
      </c>
    </row>
    <row r="47" spans="1:23" x14ac:dyDescent="0.2">
      <c r="A47" s="7" t="s">
        <v>52</v>
      </c>
      <c r="B47" s="29">
        <v>40</v>
      </c>
      <c r="C47" s="8">
        <v>23</v>
      </c>
      <c r="D47" s="9">
        <f t="shared" si="0"/>
        <v>0.57499999999999996</v>
      </c>
      <c r="E47" s="8">
        <v>20</v>
      </c>
      <c r="F47" s="10">
        <f t="shared" si="1"/>
        <v>0.5</v>
      </c>
      <c r="G47" s="11">
        <v>13</v>
      </c>
      <c r="H47" s="9">
        <f t="shared" si="2"/>
        <v>0.32500000000000001</v>
      </c>
      <c r="I47" s="8">
        <v>19</v>
      </c>
      <c r="J47" s="9">
        <f t="shared" si="3"/>
        <v>0.47499999999999998</v>
      </c>
      <c r="K47" s="8">
        <v>20</v>
      </c>
      <c r="L47" s="9">
        <f t="shared" si="8"/>
        <v>0.5</v>
      </c>
      <c r="M47" s="8">
        <v>24</v>
      </c>
      <c r="N47" s="9">
        <f t="shared" si="4"/>
        <v>0.6</v>
      </c>
      <c r="O47" s="8">
        <v>25</v>
      </c>
      <c r="P47" s="9">
        <f t="shared" si="9"/>
        <v>1.25</v>
      </c>
      <c r="Q47" s="29">
        <v>39</v>
      </c>
      <c r="R47" s="8">
        <v>29</v>
      </c>
      <c r="S47" s="9">
        <f t="shared" si="5"/>
        <v>0.74358974358974361</v>
      </c>
      <c r="T47" s="8">
        <v>35</v>
      </c>
      <c r="U47" s="9">
        <f>T47/Q47</f>
        <v>0.89743589743589747</v>
      </c>
      <c r="V47" s="8">
        <v>16</v>
      </c>
      <c r="W47" s="9">
        <f t="shared" si="7"/>
        <v>0.41025641025641024</v>
      </c>
    </row>
    <row r="48" spans="1:23" x14ac:dyDescent="0.2">
      <c r="A48" s="12" t="s">
        <v>51</v>
      </c>
      <c r="B48" s="30">
        <v>499</v>
      </c>
      <c r="C48" s="13">
        <v>295</v>
      </c>
      <c r="D48" s="14">
        <f t="shared" si="0"/>
        <v>0.59118236472945895</v>
      </c>
      <c r="E48" s="13">
        <v>296</v>
      </c>
      <c r="F48" s="15">
        <f t="shared" si="1"/>
        <v>0.59318637274549102</v>
      </c>
      <c r="G48" s="16">
        <v>311</v>
      </c>
      <c r="H48" s="14">
        <f t="shared" si="2"/>
        <v>0.6232464929859719</v>
      </c>
      <c r="I48" s="13">
        <v>294</v>
      </c>
      <c r="J48" s="14">
        <f t="shared" si="3"/>
        <v>0.58917835671342689</v>
      </c>
      <c r="K48" s="13">
        <v>293</v>
      </c>
      <c r="L48" s="14">
        <f t="shared" si="8"/>
        <v>0.58717434869739482</v>
      </c>
      <c r="M48" s="13">
        <v>275</v>
      </c>
      <c r="N48" s="14">
        <f t="shared" si="4"/>
        <v>0.55110220440881763</v>
      </c>
      <c r="O48" s="13">
        <v>200</v>
      </c>
      <c r="P48" s="14">
        <f t="shared" si="9"/>
        <v>0.80160320641282568</v>
      </c>
      <c r="Q48" s="30">
        <v>503</v>
      </c>
      <c r="R48" s="13">
        <v>336</v>
      </c>
      <c r="S48" s="14">
        <f t="shared" si="5"/>
        <v>0.66799204771371767</v>
      </c>
      <c r="T48" s="13">
        <v>372</v>
      </c>
      <c r="U48" s="14">
        <f t="shared" ref="U48:U65" si="11">T48/Q48</f>
        <v>0.73956262425447317</v>
      </c>
      <c r="V48" s="13">
        <v>162</v>
      </c>
      <c r="W48" s="14">
        <f t="shared" si="7"/>
        <v>0.32206759443339961</v>
      </c>
    </row>
    <row r="49" spans="1:23" x14ac:dyDescent="0.2">
      <c r="A49" s="7" t="s">
        <v>53</v>
      </c>
      <c r="B49" s="29">
        <v>164</v>
      </c>
      <c r="C49" s="8">
        <v>96</v>
      </c>
      <c r="D49" s="9">
        <f t="shared" si="0"/>
        <v>0.58536585365853655</v>
      </c>
      <c r="E49" s="8">
        <v>96</v>
      </c>
      <c r="F49" s="10">
        <f t="shared" si="1"/>
        <v>0.58536585365853655</v>
      </c>
      <c r="G49" s="11">
        <v>68</v>
      </c>
      <c r="H49" s="9">
        <f t="shared" si="2"/>
        <v>0.41463414634146339</v>
      </c>
      <c r="I49" s="8">
        <v>95</v>
      </c>
      <c r="J49" s="9">
        <f t="shared" si="3"/>
        <v>0.57926829268292679</v>
      </c>
      <c r="K49" s="8">
        <v>96</v>
      </c>
      <c r="L49" s="9">
        <f t="shared" si="8"/>
        <v>0.58536585365853655</v>
      </c>
      <c r="M49" s="8">
        <v>115</v>
      </c>
      <c r="N49" s="9">
        <f t="shared" si="4"/>
        <v>0.70121951219512191</v>
      </c>
      <c r="O49" s="8">
        <v>36</v>
      </c>
      <c r="P49" s="9">
        <f t="shared" si="9"/>
        <v>0.43902439024390244</v>
      </c>
      <c r="Q49" s="29">
        <v>161</v>
      </c>
      <c r="R49" s="8">
        <v>106</v>
      </c>
      <c r="S49" s="9">
        <f t="shared" si="5"/>
        <v>0.65838509316770188</v>
      </c>
      <c r="T49" s="8">
        <v>105</v>
      </c>
      <c r="U49" s="9">
        <f t="shared" si="11"/>
        <v>0.65217391304347827</v>
      </c>
      <c r="V49" s="8">
        <v>49</v>
      </c>
      <c r="W49" s="9">
        <f t="shared" si="7"/>
        <v>0.30434782608695654</v>
      </c>
    </row>
    <row r="50" spans="1:23" x14ac:dyDescent="0.2">
      <c r="A50" s="12" t="s">
        <v>54</v>
      </c>
      <c r="B50" s="30">
        <v>87</v>
      </c>
      <c r="C50" s="13">
        <v>58</v>
      </c>
      <c r="D50" s="14">
        <f t="shared" si="0"/>
        <v>0.66666666666666663</v>
      </c>
      <c r="E50" s="13">
        <v>58</v>
      </c>
      <c r="F50" s="15">
        <f t="shared" si="1"/>
        <v>0.66666666666666663</v>
      </c>
      <c r="G50" s="16">
        <v>36</v>
      </c>
      <c r="H50" s="14">
        <f t="shared" si="2"/>
        <v>0.41379310344827586</v>
      </c>
      <c r="I50" s="13">
        <v>58</v>
      </c>
      <c r="J50" s="14">
        <f t="shared" si="3"/>
        <v>0.66666666666666663</v>
      </c>
      <c r="K50" s="13">
        <v>58</v>
      </c>
      <c r="L50" s="14">
        <f t="shared" si="8"/>
        <v>0.66666666666666663</v>
      </c>
      <c r="M50" s="13">
        <v>52</v>
      </c>
      <c r="N50" s="14">
        <f t="shared" si="4"/>
        <v>0.5977011494252874</v>
      </c>
      <c r="O50" s="13">
        <v>17</v>
      </c>
      <c r="P50" s="14">
        <f t="shared" si="9"/>
        <v>0.39080459770114945</v>
      </c>
      <c r="Q50" s="30">
        <v>89</v>
      </c>
      <c r="R50" s="13">
        <v>49</v>
      </c>
      <c r="S50" s="14">
        <f t="shared" si="5"/>
        <v>0.550561797752809</v>
      </c>
      <c r="T50" s="13">
        <v>47</v>
      </c>
      <c r="U50" s="14">
        <f t="shared" si="11"/>
        <v>0.5280898876404494</v>
      </c>
      <c r="V50" s="13">
        <v>37</v>
      </c>
      <c r="W50" s="14">
        <f t="shared" si="7"/>
        <v>0.4157303370786517</v>
      </c>
    </row>
    <row r="51" spans="1:23" x14ac:dyDescent="0.2">
      <c r="A51" s="7" t="s">
        <v>55</v>
      </c>
      <c r="B51" s="29">
        <v>147</v>
      </c>
      <c r="C51" s="8">
        <v>130</v>
      </c>
      <c r="D51" s="9">
        <f t="shared" si="0"/>
        <v>0.88435374149659862</v>
      </c>
      <c r="E51" s="8">
        <v>130</v>
      </c>
      <c r="F51" s="10">
        <f t="shared" si="1"/>
        <v>0.88435374149659862</v>
      </c>
      <c r="G51" s="11">
        <v>112</v>
      </c>
      <c r="H51" s="9">
        <f t="shared" si="2"/>
        <v>0.76190476190476186</v>
      </c>
      <c r="I51" s="8">
        <v>130</v>
      </c>
      <c r="J51" s="9">
        <f t="shared" si="3"/>
        <v>0.88435374149659862</v>
      </c>
      <c r="K51" s="8">
        <v>130</v>
      </c>
      <c r="L51" s="9">
        <f t="shared" si="8"/>
        <v>0.88435374149659862</v>
      </c>
      <c r="M51" s="8">
        <v>141</v>
      </c>
      <c r="N51" s="9">
        <f t="shared" si="4"/>
        <v>0.95918367346938771</v>
      </c>
      <c r="O51" s="8">
        <v>61</v>
      </c>
      <c r="P51" s="9">
        <f t="shared" si="9"/>
        <v>0.82993197278911568</v>
      </c>
      <c r="Q51" s="29">
        <v>145</v>
      </c>
      <c r="R51" s="8">
        <v>125</v>
      </c>
      <c r="S51" s="9">
        <f t="shared" si="5"/>
        <v>0.86206896551724133</v>
      </c>
      <c r="T51" s="8">
        <v>144</v>
      </c>
      <c r="U51" s="9">
        <f t="shared" si="11"/>
        <v>0.99310344827586206</v>
      </c>
      <c r="V51" s="8">
        <v>84</v>
      </c>
      <c r="W51" s="9">
        <f t="shared" si="7"/>
        <v>0.57931034482758625</v>
      </c>
    </row>
    <row r="52" spans="1:23" x14ac:dyDescent="0.2">
      <c r="A52" s="12" t="s">
        <v>113</v>
      </c>
      <c r="B52" s="30">
        <v>217</v>
      </c>
      <c r="C52" s="13">
        <v>134</v>
      </c>
      <c r="D52" s="14">
        <f t="shared" si="0"/>
        <v>0.61751152073732718</v>
      </c>
      <c r="E52" s="13">
        <v>135</v>
      </c>
      <c r="F52" s="15">
        <f t="shared" si="1"/>
        <v>0.62211981566820274</v>
      </c>
      <c r="G52" s="16">
        <v>98</v>
      </c>
      <c r="H52" s="14">
        <f t="shared" si="2"/>
        <v>0.45161290322580644</v>
      </c>
      <c r="I52" s="13">
        <v>135</v>
      </c>
      <c r="J52" s="14">
        <f t="shared" si="3"/>
        <v>0.62211981566820274</v>
      </c>
      <c r="K52" s="13">
        <v>135</v>
      </c>
      <c r="L52" s="14">
        <f t="shared" si="8"/>
        <v>0.62211981566820274</v>
      </c>
      <c r="M52" s="13">
        <v>135</v>
      </c>
      <c r="N52" s="14">
        <f t="shared" si="4"/>
        <v>0.62211981566820274</v>
      </c>
      <c r="O52" s="13">
        <v>76</v>
      </c>
      <c r="P52" s="14">
        <f t="shared" si="9"/>
        <v>0.70046082949308752</v>
      </c>
      <c r="Q52" s="30">
        <v>201</v>
      </c>
      <c r="R52" s="13">
        <v>130</v>
      </c>
      <c r="S52" s="14">
        <f t="shared" si="5"/>
        <v>0.64676616915422891</v>
      </c>
      <c r="T52" s="13">
        <v>150</v>
      </c>
      <c r="U52" s="14">
        <f t="shared" si="11"/>
        <v>0.74626865671641796</v>
      </c>
      <c r="V52" s="13">
        <v>71</v>
      </c>
      <c r="W52" s="14">
        <f t="shared" si="7"/>
        <v>0.35323383084577115</v>
      </c>
    </row>
    <row r="53" spans="1:23" x14ac:dyDescent="0.2">
      <c r="A53" s="7" t="s">
        <v>56</v>
      </c>
      <c r="B53" s="29">
        <v>393</v>
      </c>
      <c r="C53" s="8">
        <v>210</v>
      </c>
      <c r="D53" s="9">
        <f t="shared" si="0"/>
        <v>0.53435114503816794</v>
      </c>
      <c r="E53" s="8">
        <v>210</v>
      </c>
      <c r="F53" s="10">
        <f t="shared" si="1"/>
        <v>0.53435114503816794</v>
      </c>
      <c r="G53" s="11">
        <v>154</v>
      </c>
      <c r="H53" s="9">
        <f t="shared" si="2"/>
        <v>0.39185750636132316</v>
      </c>
      <c r="I53" s="8">
        <v>210</v>
      </c>
      <c r="J53" s="9">
        <f t="shared" si="3"/>
        <v>0.53435114503816794</v>
      </c>
      <c r="K53" s="8">
        <v>210</v>
      </c>
      <c r="L53" s="9">
        <f t="shared" si="8"/>
        <v>0.53435114503816794</v>
      </c>
      <c r="M53" s="8">
        <v>198</v>
      </c>
      <c r="N53" s="9">
        <f t="shared" si="4"/>
        <v>0.50381679389312972</v>
      </c>
      <c r="O53" s="8">
        <v>127</v>
      </c>
      <c r="P53" s="9">
        <f t="shared" si="9"/>
        <v>0.64631043256997456</v>
      </c>
      <c r="Q53" s="29">
        <v>382</v>
      </c>
      <c r="R53" s="8">
        <v>204</v>
      </c>
      <c r="S53" s="9">
        <f t="shared" si="5"/>
        <v>0.53403141361256545</v>
      </c>
      <c r="T53" s="8">
        <v>205</v>
      </c>
      <c r="U53" s="9">
        <f t="shared" si="11"/>
        <v>0.53664921465968585</v>
      </c>
      <c r="V53" s="8">
        <v>143</v>
      </c>
      <c r="W53" s="9">
        <f t="shared" si="7"/>
        <v>0.37434554973821987</v>
      </c>
    </row>
    <row r="54" spans="1:23" x14ac:dyDescent="0.2">
      <c r="A54" s="12" t="s">
        <v>57</v>
      </c>
      <c r="B54" s="30">
        <v>637</v>
      </c>
      <c r="C54" s="13">
        <v>378</v>
      </c>
      <c r="D54" s="14">
        <f t="shared" si="0"/>
        <v>0.59340659340659341</v>
      </c>
      <c r="E54" s="13">
        <v>378</v>
      </c>
      <c r="F54" s="15">
        <f t="shared" si="1"/>
        <v>0.59340659340659341</v>
      </c>
      <c r="G54" s="16">
        <v>352</v>
      </c>
      <c r="H54" s="14">
        <f t="shared" si="2"/>
        <v>0.55259026687598112</v>
      </c>
      <c r="I54" s="13">
        <v>382</v>
      </c>
      <c r="J54" s="14">
        <f t="shared" si="3"/>
        <v>0.59968602825745687</v>
      </c>
      <c r="K54" s="13">
        <v>392</v>
      </c>
      <c r="L54" s="14">
        <f t="shared" si="8"/>
        <v>0.61538461538461542</v>
      </c>
      <c r="M54" s="13">
        <v>343</v>
      </c>
      <c r="N54" s="14">
        <f t="shared" si="4"/>
        <v>0.53846153846153844</v>
      </c>
      <c r="O54" s="13">
        <v>170</v>
      </c>
      <c r="P54" s="14">
        <f t="shared" si="9"/>
        <v>0.53375196232339095</v>
      </c>
      <c r="Q54" s="30">
        <v>602</v>
      </c>
      <c r="R54" s="13">
        <v>491</v>
      </c>
      <c r="S54" s="14">
        <f t="shared" si="5"/>
        <v>0.81561461794019929</v>
      </c>
      <c r="T54" s="13">
        <v>471</v>
      </c>
      <c r="U54" s="14">
        <f t="shared" si="11"/>
        <v>0.78239202657807305</v>
      </c>
      <c r="V54" s="13">
        <v>83</v>
      </c>
      <c r="W54" s="14">
        <f t="shared" si="7"/>
        <v>0.13787375415282391</v>
      </c>
    </row>
    <row r="55" spans="1:23" x14ac:dyDescent="0.2">
      <c r="A55" s="7" t="s">
        <v>58</v>
      </c>
      <c r="B55" s="29">
        <v>244</v>
      </c>
      <c r="C55" s="8">
        <v>131</v>
      </c>
      <c r="D55" s="9">
        <f t="shared" si="0"/>
        <v>0.53688524590163933</v>
      </c>
      <c r="E55" s="8">
        <v>131</v>
      </c>
      <c r="F55" s="10">
        <f t="shared" si="1"/>
        <v>0.53688524590163933</v>
      </c>
      <c r="G55" s="11">
        <v>93</v>
      </c>
      <c r="H55" s="9">
        <f t="shared" si="2"/>
        <v>0.38114754098360654</v>
      </c>
      <c r="I55" s="8">
        <v>131</v>
      </c>
      <c r="J55" s="9">
        <f t="shared" si="3"/>
        <v>0.53688524590163933</v>
      </c>
      <c r="K55" s="8">
        <v>131</v>
      </c>
      <c r="L55" s="9">
        <f t="shared" si="8"/>
        <v>0.53688524590163933</v>
      </c>
      <c r="M55" s="8">
        <v>111</v>
      </c>
      <c r="N55" s="9">
        <f t="shared" si="4"/>
        <v>0.45491803278688525</v>
      </c>
      <c r="O55" s="8">
        <v>108</v>
      </c>
      <c r="P55" s="9">
        <f t="shared" si="9"/>
        <v>0.88524590163934425</v>
      </c>
      <c r="Q55" s="29">
        <v>241</v>
      </c>
      <c r="R55" s="8">
        <v>147</v>
      </c>
      <c r="S55" s="9">
        <f t="shared" si="5"/>
        <v>0.60995850622406644</v>
      </c>
      <c r="T55" s="8">
        <v>159</v>
      </c>
      <c r="U55" s="9">
        <f t="shared" si="11"/>
        <v>0.65975103734439833</v>
      </c>
      <c r="V55" s="8">
        <v>73</v>
      </c>
      <c r="W55" s="9">
        <f t="shared" si="7"/>
        <v>0.30290456431535268</v>
      </c>
    </row>
    <row r="56" spans="1:23" x14ac:dyDescent="0.2">
      <c r="A56" s="12" t="s">
        <v>59</v>
      </c>
      <c r="B56" s="30">
        <v>418</v>
      </c>
      <c r="C56" s="13">
        <v>367</v>
      </c>
      <c r="D56" s="14">
        <f t="shared" si="0"/>
        <v>0.87799043062200954</v>
      </c>
      <c r="E56" s="13">
        <v>359</v>
      </c>
      <c r="F56" s="15">
        <f t="shared" si="1"/>
        <v>0.85885167464114831</v>
      </c>
      <c r="G56" s="16">
        <v>357</v>
      </c>
      <c r="H56" s="14">
        <f t="shared" si="2"/>
        <v>0.85406698564593297</v>
      </c>
      <c r="I56" s="13">
        <v>347</v>
      </c>
      <c r="J56" s="14">
        <f t="shared" si="3"/>
        <v>0.83014354066985641</v>
      </c>
      <c r="K56" s="13">
        <v>337</v>
      </c>
      <c r="L56" s="14">
        <f t="shared" si="8"/>
        <v>0.80622009569377995</v>
      </c>
      <c r="M56" s="13">
        <v>332</v>
      </c>
      <c r="N56" s="14">
        <f t="shared" si="4"/>
        <v>0.79425837320574166</v>
      </c>
      <c r="O56" s="13">
        <v>259</v>
      </c>
      <c r="P56" s="14">
        <f t="shared" si="9"/>
        <v>1.2392344497607655</v>
      </c>
      <c r="Q56" s="30">
        <v>413</v>
      </c>
      <c r="R56" s="13">
        <v>449</v>
      </c>
      <c r="S56" s="14">
        <f t="shared" si="5"/>
        <v>1.0871670702179177</v>
      </c>
      <c r="T56" s="13">
        <v>453</v>
      </c>
      <c r="U56" s="14">
        <f t="shared" si="11"/>
        <v>1.0968523002421307</v>
      </c>
      <c r="V56" s="13">
        <v>272</v>
      </c>
      <c r="W56" s="14">
        <f t="shared" si="7"/>
        <v>0.65859564164648909</v>
      </c>
    </row>
    <row r="57" spans="1:23" x14ac:dyDescent="0.2">
      <c r="A57" s="7" t="s">
        <v>60</v>
      </c>
      <c r="B57" s="29">
        <v>87</v>
      </c>
      <c r="C57" s="8">
        <v>73</v>
      </c>
      <c r="D57" s="9">
        <f t="shared" si="0"/>
        <v>0.83908045977011492</v>
      </c>
      <c r="E57" s="8">
        <v>73</v>
      </c>
      <c r="F57" s="10">
        <f t="shared" si="1"/>
        <v>0.83908045977011492</v>
      </c>
      <c r="G57" s="11">
        <v>56</v>
      </c>
      <c r="H57" s="9">
        <f t="shared" si="2"/>
        <v>0.64367816091954022</v>
      </c>
      <c r="I57" s="8">
        <v>73</v>
      </c>
      <c r="J57" s="9">
        <f t="shared" si="3"/>
        <v>0.83908045977011492</v>
      </c>
      <c r="K57" s="8">
        <v>73</v>
      </c>
      <c r="L57" s="9">
        <f t="shared" si="8"/>
        <v>0.83908045977011492</v>
      </c>
      <c r="M57" s="8">
        <v>65</v>
      </c>
      <c r="N57" s="9">
        <f t="shared" si="4"/>
        <v>0.74712643678160917</v>
      </c>
      <c r="O57" s="8">
        <v>31</v>
      </c>
      <c r="P57" s="9">
        <f t="shared" si="9"/>
        <v>0.71264367816091956</v>
      </c>
      <c r="Q57" s="29">
        <v>83</v>
      </c>
      <c r="R57" s="8">
        <v>68</v>
      </c>
      <c r="S57" s="9">
        <f t="shared" si="5"/>
        <v>0.81927710843373491</v>
      </c>
      <c r="T57" s="8">
        <v>70</v>
      </c>
      <c r="U57" s="9">
        <f t="shared" si="11"/>
        <v>0.84337349397590367</v>
      </c>
      <c r="V57" s="8">
        <v>37</v>
      </c>
      <c r="W57" s="9">
        <f t="shared" si="7"/>
        <v>0.44578313253012047</v>
      </c>
    </row>
    <row r="58" spans="1:23" x14ac:dyDescent="0.2">
      <c r="A58" s="12" t="s">
        <v>61</v>
      </c>
      <c r="B58" s="30">
        <v>119</v>
      </c>
      <c r="C58" s="13">
        <v>50</v>
      </c>
      <c r="D58" s="14">
        <f t="shared" si="0"/>
        <v>0.42016806722689076</v>
      </c>
      <c r="E58" s="13">
        <v>51</v>
      </c>
      <c r="F58" s="15">
        <f t="shared" si="1"/>
        <v>0.42857142857142855</v>
      </c>
      <c r="G58" s="16">
        <v>43</v>
      </c>
      <c r="H58" s="14">
        <f t="shared" si="2"/>
        <v>0.36134453781512604</v>
      </c>
      <c r="I58" s="13">
        <v>50</v>
      </c>
      <c r="J58" s="14">
        <f t="shared" si="3"/>
        <v>0.42016806722689076</v>
      </c>
      <c r="K58" s="13">
        <v>49</v>
      </c>
      <c r="L58" s="14">
        <f t="shared" si="8"/>
        <v>0.41176470588235292</v>
      </c>
      <c r="M58" s="13">
        <v>51</v>
      </c>
      <c r="N58" s="14">
        <f t="shared" si="4"/>
        <v>0.42857142857142855</v>
      </c>
      <c r="O58" s="13">
        <v>21</v>
      </c>
      <c r="P58" s="14">
        <f t="shared" si="9"/>
        <v>0.35294117647058826</v>
      </c>
      <c r="Q58" s="30">
        <v>122</v>
      </c>
      <c r="R58" s="13">
        <v>51</v>
      </c>
      <c r="S58" s="14">
        <f t="shared" si="5"/>
        <v>0.41803278688524592</v>
      </c>
      <c r="T58" s="13">
        <v>50</v>
      </c>
      <c r="U58" s="14">
        <f t="shared" si="11"/>
        <v>0.4098360655737705</v>
      </c>
      <c r="V58" s="13">
        <v>32</v>
      </c>
      <c r="W58" s="14">
        <f t="shared" si="7"/>
        <v>0.26229508196721313</v>
      </c>
    </row>
    <row r="59" spans="1:23" x14ac:dyDescent="0.2">
      <c r="A59" s="7" t="s">
        <v>62</v>
      </c>
      <c r="B59" s="29">
        <v>177</v>
      </c>
      <c r="C59" s="8">
        <v>113</v>
      </c>
      <c r="D59" s="9">
        <f t="shared" si="0"/>
        <v>0.6384180790960452</v>
      </c>
      <c r="E59" s="8">
        <v>113</v>
      </c>
      <c r="F59" s="10">
        <f t="shared" si="1"/>
        <v>0.6384180790960452</v>
      </c>
      <c r="G59" s="11">
        <v>100</v>
      </c>
      <c r="H59" s="9">
        <f t="shared" si="2"/>
        <v>0.56497175141242939</v>
      </c>
      <c r="I59" s="8">
        <v>113</v>
      </c>
      <c r="J59" s="9">
        <f t="shared" si="3"/>
        <v>0.6384180790960452</v>
      </c>
      <c r="K59" s="8">
        <v>113</v>
      </c>
      <c r="L59" s="9">
        <f t="shared" si="8"/>
        <v>0.6384180790960452</v>
      </c>
      <c r="M59" s="8">
        <v>117</v>
      </c>
      <c r="N59" s="9">
        <f t="shared" si="4"/>
        <v>0.66101694915254239</v>
      </c>
      <c r="O59" s="8">
        <v>63</v>
      </c>
      <c r="P59" s="9">
        <f t="shared" si="9"/>
        <v>0.71186440677966101</v>
      </c>
      <c r="Q59" s="29">
        <v>163</v>
      </c>
      <c r="R59" s="8">
        <v>130</v>
      </c>
      <c r="S59" s="9">
        <f t="shared" si="5"/>
        <v>0.7975460122699386</v>
      </c>
      <c r="T59" s="8">
        <v>148</v>
      </c>
      <c r="U59" s="9">
        <f t="shared" si="11"/>
        <v>0.90797546012269936</v>
      </c>
      <c r="V59" s="8">
        <v>79</v>
      </c>
      <c r="W59" s="9">
        <f t="shared" si="7"/>
        <v>0.48466257668711654</v>
      </c>
    </row>
    <row r="60" spans="1:23" x14ac:dyDescent="0.2">
      <c r="A60" s="12" t="s">
        <v>63</v>
      </c>
      <c r="B60" s="30">
        <v>68</v>
      </c>
      <c r="C60" s="13">
        <v>39</v>
      </c>
      <c r="D60" s="14">
        <f t="shared" si="0"/>
        <v>0.57352941176470584</v>
      </c>
      <c r="E60" s="13">
        <v>39</v>
      </c>
      <c r="F60" s="15">
        <f t="shared" si="1"/>
        <v>0.57352941176470584</v>
      </c>
      <c r="G60" s="16">
        <v>22</v>
      </c>
      <c r="H60" s="14">
        <f t="shared" si="2"/>
        <v>0.3235294117647059</v>
      </c>
      <c r="I60" s="13">
        <v>39</v>
      </c>
      <c r="J60" s="14">
        <f t="shared" si="3"/>
        <v>0.57352941176470584</v>
      </c>
      <c r="K60" s="13">
        <v>39</v>
      </c>
      <c r="L60" s="14">
        <f t="shared" si="8"/>
        <v>0.57352941176470584</v>
      </c>
      <c r="M60" s="13">
        <v>30</v>
      </c>
      <c r="N60" s="14">
        <f t="shared" si="4"/>
        <v>0.44117647058823528</v>
      </c>
      <c r="O60" s="13">
        <v>24</v>
      </c>
      <c r="P60" s="14">
        <f t="shared" si="9"/>
        <v>0.70588235294117652</v>
      </c>
      <c r="Q60" s="30">
        <v>66</v>
      </c>
      <c r="R60" s="13">
        <v>44</v>
      </c>
      <c r="S60" s="14">
        <f t="shared" si="5"/>
        <v>0.66666666666666663</v>
      </c>
      <c r="T60" s="13">
        <v>54</v>
      </c>
      <c r="U60" s="14">
        <f t="shared" si="11"/>
        <v>0.81818181818181823</v>
      </c>
      <c r="V60" s="13">
        <v>20</v>
      </c>
      <c r="W60" s="14">
        <f t="shared" si="7"/>
        <v>0.30303030303030304</v>
      </c>
    </row>
    <row r="61" spans="1:23" x14ac:dyDescent="0.2">
      <c r="A61" s="7" t="s">
        <v>64</v>
      </c>
      <c r="B61" s="29">
        <v>229</v>
      </c>
      <c r="C61" s="8">
        <v>151</v>
      </c>
      <c r="D61" s="9">
        <f t="shared" si="0"/>
        <v>0.65938864628820959</v>
      </c>
      <c r="E61" s="8">
        <v>151</v>
      </c>
      <c r="F61" s="10">
        <f t="shared" si="1"/>
        <v>0.65938864628820959</v>
      </c>
      <c r="G61" s="11">
        <v>131</v>
      </c>
      <c r="H61" s="9">
        <f t="shared" si="2"/>
        <v>0.57205240174672489</v>
      </c>
      <c r="I61" s="8">
        <v>151</v>
      </c>
      <c r="J61" s="9">
        <f t="shared" si="3"/>
        <v>0.65938864628820959</v>
      </c>
      <c r="K61" s="8">
        <v>151</v>
      </c>
      <c r="L61" s="9">
        <f t="shared" si="8"/>
        <v>0.65938864628820959</v>
      </c>
      <c r="M61" s="8">
        <v>154</v>
      </c>
      <c r="N61" s="9">
        <f t="shared" si="4"/>
        <v>0.67248908296943233</v>
      </c>
      <c r="O61" s="8">
        <v>98</v>
      </c>
      <c r="P61" s="9">
        <f t="shared" si="9"/>
        <v>0.85589519650655022</v>
      </c>
      <c r="Q61" s="29">
        <v>224</v>
      </c>
      <c r="R61" s="8">
        <v>126</v>
      </c>
      <c r="S61" s="9">
        <f t="shared" si="5"/>
        <v>0.5625</v>
      </c>
      <c r="T61" s="8">
        <v>139</v>
      </c>
      <c r="U61" s="9">
        <f t="shared" si="11"/>
        <v>0.6205357142857143</v>
      </c>
      <c r="V61" s="8">
        <v>87</v>
      </c>
      <c r="W61" s="9">
        <f t="shared" si="7"/>
        <v>0.38839285714285715</v>
      </c>
    </row>
    <row r="62" spans="1:23" x14ac:dyDescent="0.2">
      <c r="A62" s="12" t="s">
        <v>65</v>
      </c>
      <c r="B62" s="30">
        <v>198</v>
      </c>
      <c r="C62" s="13">
        <v>186</v>
      </c>
      <c r="D62" s="14">
        <f t="shared" si="0"/>
        <v>0.93939393939393945</v>
      </c>
      <c r="E62" s="13">
        <v>188</v>
      </c>
      <c r="F62" s="15">
        <f t="shared" si="1"/>
        <v>0.9494949494949495</v>
      </c>
      <c r="G62" s="16">
        <v>156</v>
      </c>
      <c r="H62" s="14">
        <f t="shared" si="2"/>
        <v>0.78787878787878785</v>
      </c>
      <c r="I62" s="13">
        <v>190</v>
      </c>
      <c r="J62" s="14">
        <f t="shared" si="3"/>
        <v>0.95959595959595956</v>
      </c>
      <c r="K62" s="13">
        <v>188</v>
      </c>
      <c r="L62" s="14">
        <f t="shared" si="8"/>
        <v>0.9494949494949495</v>
      </c>
      <c r="M62" s="13">
        <v>173</v>
      </c>
      <c r="N62" s="14">
        <f t="shared" si="4"/>
        <v>0.8737373737373737</v>
      </c>
      <c r="O62" s="13">
        <v>117</v>
      </c>
      <c r="P62" s="14">
        <f t="shared" si="9"/>
        <v>1.1818181818181819</v>
      </c>
      <c r="Q62" s="30">
        <v>193</v>
      </c>
      <c r="R62" s="13">
        <v>209</v>
      </c>
      <c r="S62" s="14">
        <f t="shared" si="5"/>
        <v>1.0829015544041452</v>
      </c>
      <c r="T62" s="13">
        <v>260</v>
      </c>
      <c r="U62" s="14">
        <f t="shared" si="11"/>
        <v>1.3471502590673574</v>
      </c>
      <c r="V62" s="13">
        <v>110</v>
      </c>
      <c r="W62" s="14">
        <f t="shared" si="7"/>
        <v>0.56994818652849744</v>
      </c>
    </row>
    <row r="63" spans="1:23" x14ac:dyDescent="0.2">
      <c r="A63" s="7" t="s">
        <v>66</v>
      </c>
      <c r="B63" s="29">
        <v>239</v>
      </c>
      <c r="C63" s="8">
        <v>149</v>
      </c>
      <c r="D63" s="9">
        <f t="shared" si="0"/>
        <v>0.62343096234309625</v>
      </c>
      <c r="E63" s="8">
        <v>149</v>
      </c>
      <c r="F63" s="10">
        <f t="shared" si="1"/>
        <v>0.62343096234309625</v>
      </c>
      <c r="G63" s="11">
        <v>119</v>
      </c>
      <c r="H63" s="9">
        <f t="shared" si="2"/>
        <v>0.497907949790795</v>
      </c>
      <c r="I63" s="8">
        <v>148</v>
      </c>
      <c r="J63" s="9">
        <f t="shared" si="3"/>
        <v>0.61924686192468614</v>
      </c>
      <c r="K63" s="8">
        <v>149</v>
      </c>
      <c r="L63" s="9">
        <f t="shared" si="8"/>
        <v>0.62343096234309625</v>
      </c>
      <c r="M63" s="8">
        <v>148</v>
      </c>
      <c r="N63" s="9">
        <f t="shared" si="4"/>
        <v>0.61924686192468614</v>
      </c>
      <c r="O63" s="8">
        <v>110</v>
      </c>
      <c r="P63" s="9">
        <f t="shared" si="9"/>
        <v>0.92050209205020916</v>
      </c>
      <c r="Q63" s="29">
        <v>239</v>
      </c>
      <c r="R63" s="8">
        <v>145</v>
      </c>
      <c r="S63" s="9">
        <f t="shared" si="5"/>
        <v>0.60669456066945604</v>
      </c>
      <c r="T63" s="8">
        <v>137</v>
      </c>
      <c r="U63" s="9">
        <f t="shared" si="11"/>
        <v>0.57322175732217573</v>
      </c>
      <c r="V63" s="8">
        <v>93</v>
      </c>
      <c r="W63" s="9">
        <f t="shared" si="7"/>
        <v>0.38912133891213391</v>
      </c>
    </row>
    <row r="64" spans="1:23" x14ac:dyDescent="0.2">
      <c r="A64" s="12" t="s">
        <v>67</v>
      </c>
      <c r="B64" s="30">
        <v>262</v>
      </c>
      <c r="C64" s="13">
        <v>179</v>
      </c>
      <c r="D64" s="14">
        <f t="shared" si="0"/>
        <v>0.68320610687022898</v>
      </c>
      <c r="E64" s="13">
        <v>178</v>
      </c>
      <c r="F64" s="15">
        <f t="shared" si="1"/>
        <v>0.67938931297709926</v>
      </c>
      <c r="G64" s="16">
        <v>132</v>
      </c>
      <c r="H64" s="14">
        <f t="shared" si="2"/>
        <v>0.50381679389312972</v>
      </c>
      <c r="I64" s="13">
        <v>179</v>
      </c>
      <c r="J64" s="14">
        <f t="shared" si="3"/>
        <v>0.68320610687022898</v>
      </c>
      <c r="K64" s="13">
        <v>179</v>
      </c>
      <c r="L64" s="14">
        <f t="shared" si="8"/>
        <v>0.68320610687022898</v>
      </c>
      <c r="M64" s="13">
        <v>166</v>
      </c>
      <c r="N64" s="14">
        <f t="shared" si="4"/>
        <v>0.63358778625954193</v>
      </c>
      <c r="O64" s="13">
        <v>111</v>
      </c>
      <c r="P64" s="14">
        <f t="shared" si="9"/>
        <v>0.84732824427480913</v>
      </c>
      <c r="Q64" s="30">
        <v>262</v>
      </c>
      <c r="R64" s="13">
        <v>185</v>
      </c>
      <c r="S64" s="14">
        <f t="shared" si="5"/>
        <v>0.70610687022900764</v>
      </c>
      <c r="T64" s="13">
        <v>221</v>
      </c>
      <c r="U64" s="14">
        <f t="shared" si="11"/>
        <v>0.84351145038167941</v>
      </c>
      <c r="V64" s="13">
        <v>137</v>
      </c>
      <c r="W64" s="14">
        <f t="shared" si="7"/>
        <v>0.52290076335877866</v>
      </c>
    </row>
    <row r="65" spans="1:23" x14ac:dyDescent="0.2">
      <c r="A65" s="7" t="s">
        <v>68</v>
      </c>
      <c r="B65" s="29">
        <v>181</v>
      </c>
      <c r="C65" s="8">
        <v>118</v>
      </c>
      <c r="D65" s="9">
        <f t="shared" si="0"/>
        <v>0.65193370165745856</v>
      </c>
      <c r="E65" s="8">
        <v>118</v>
      </c>
      <c r="F65" s="10">
        <f t="shared" si="1"/>
        <v>0.65193370165745856</v>
      </c>
      <c r="G65" s="11">
        <v>89</v>
      </c>
      <c r="H65" s="9">
        <f t="shared" si="2"/>
        <v>0.49171270718232046</v>
      </c>
      <c r="I65" s="8">
        <v>118</v>
      </c>
      <c r="J65" s="9">
        <f t="shared" si="3"/>
        <v>0.65193370165745856</v>
      </c>
      <c r="K65" s="8">
        <v>118</v>
      </c>
      <c r="L65" s="9">
        <f t="shared" si="8"/>
        <v>0.65193370165745856</v>
      </c>
      <c r="M65" s="8">
        <v>106</v>
      </c>
      <c r="N65" s="9">
        <f t="shared" si="4"/>
        <v>0.58563535911602205</v>
      </c>
      <c r="O65" s="8">
        <v>84</v>
      </c>
      <c r="P65" s="9">
        <f t="shared" si="9"/>
        <v>0.92817679558011046</v>
      </c>
      <c r="Q65" s="29">
        <v>178</v>
      </c>
      <c r="R65" s="8">
        <v>123</v>
      </c>
      <c r="S65" s="9">
        <f t="shared" si="5"/>
        <v>0.6910112359550562</v>
      </c>
      <c r="T65" s="8">
        <v>143</v>
      </c>
      <c r="U65" s="9">
        <f t="shared" si="11"/>
        <v>0.8033707865168539</v>
      </c>
      <c r="V65" s="8">
        <v>62</v>
      </c>
      <c r="W65" s="9">
        <f t="shared" si="7"/>
        <v>0.34831460674157305</v>
      </c>
    </row>
    <row r="66" spans="1:23" ht="13.5" thickBot="1" x14ac:dyDescent="0.25">
      <c r="A66" s="2" t="s">
        <v>69</v>
      </c>
      <c r="B66" s="28">
        <f>SUM(B67:B83)</f>
        <v>5351</v>
      </c>
      <c r="C66" s="28">
        <f>SUM(C67:C83)</f>
        <v>3649</v>
      </c>
      <c r="D66" s="4">
        <f t="shared" si="0"/>
        <v>0.6819286114744908</v>
      </c>
      <c r="E66" s="28">
        <f>SUM(E67:E83)</f>
        <v>3644</v>
      </c>
      <c r="F66" s="4">
        <f t="shared" si="1"/>
        <v>0.68099420669033828</v>
      </c>
      <c r="G66" s="28">
        <f>SUM(G67:G83)</f>
        <v>2949</v>
      </c>
      <c r="H66" s="4">
        <f t="shared" si="2"/>
        <v>0.55111194169314148</v>
      </c>
      <c r="I66" s="28">
        <f>SUM(I67:I83)</f>
        <v>3642</v>
      </c>
      <c r="J66" s="4">
        <f t="shared" si="3"/>
        <v>0.68062044477667727</v>
      </c>
      <c r="K66" s="28">
        <f>SUM(K67:K83)</f>
        <v>3647</v>
      </c>
      <c r="L66" s="4">
        <f>K66/B66</f>
        <v>0.68155484956082979</v>
      </c>
      <c r="M66" s="28">
        <f>SUM(M67:M83)</f>
        <v>3428</v>
      </c>
      <c r="N66" s="4">
        <f t="shared" si="4"/>
        <v>0.6406279200149505</v>
      </c>
      <c r="O66" s="28">
        <f>SUM(O67:O83)</f>
        <v>2164</v>
      </c>
      <c r="P66" s="4">
        <f t="shared" si="9"/>
        <v>0.80882078116239953</v>
      </c>
      <c r="Q66" s="28">
        <f>SUM(Q67:Q83)</f>
        <v>5340</v>
      </c>
      <c r="R66" s="28">
        <f>SUM(R67:R83)</f>
        <v>4010</v>
      </c>
      <c r="S66" s="4">
        <f t="shared" si="5"/>
        <v>0.75093632958801493</v>
      </c>
      <c r="T66" s="28">
        <f>SUM(T67:T83)</f>
        <v>4364</v>
      </c>
      <c r="U66" s="4">
        <f>T66/Q66</f>
        <v>0.81722846441947561</v>
      </c>
      <c r="V66" s="28">
        <f>SUM(V67:V83)</f>
        <v>2097</v>
      </c>
      <c r="W66" s="4">
        <f t="shared" si="7"/>
        <v>0.39269662921348314</v>
      </c>
    </row>
    <row r="67" spans="1:23" x14ac:dyDescent="0.2">
      <c r="A67" s="12" t="s">
        <v>71</v>
      </c>
      <c r="B67" s="30">
        <v>311</v>
      </c>
      <c r="C67" s="13">
        <v>175</v>
      </c>
      <c r="D67" s="14">
        <f t="shared" si="0"/>
        <v>0.56270096463022512</v>
      </c>
      <c r="E67" s="13">
        <v>176</v>
      </c>
      <c r="F67" s="15">
        <f t="shared" si="1"/>
        <v>0.56591639871382637</v>
      </c>
      <c r="G67" s="16">
        <v>163</v>
      </c>
      <c r="H67" s="14">
        <f t="shared" si="2"/>
        <v>0.52411575562700963</v>
      </c>
      <c r="I67" s="13">
        <v>176</v>
      </c>
      <c r="J67" s="14">
        <f t="shared" si="3"/>
        <v>0.56591639871382637</v>
      </c>
      <c r="K67" s="13">
        <v>176</v>
      </c>
      <c r="L67" s="14">
        <f t="shared" si="8"/>
        <v>0.56591639871382637</v>
      </c>
      <c r="M67" s="13">
        <v>172</v>
      </c>
      <c r="N67" s="14">
        <f t="shared" si="4"/>
        <v>0.55305466237942125</v>
      </c>
      <c r="O67" s="13">
        <v>113</v>
      </c>
      <c r="P67" s="14">
        <f t="shared" si="9"/>
        <v>0.72668810289389063</v>
      </c>
      <c r="Q67" s="30">
        <v>287</v>
      </c>
      <c r="R67" s="13">
        <v>171</v>
      </c>
      <c r="S67" s="14">
        <f t="shared" si="5"/>
        <v>0.59581881533101044</v>
      </c>
      <c r="T67" s="13">
        <v>189</v>
      </c>
      <c r="U67" s="14">
        <f>T67/Q67</f>
        <v>0.65853658536585369</v>
      </c>
      <c r="V67" s="13">
        <v>91</v>
      </c>
      <c r="W67" s="14">
        <f t="shared" si="7"/>
        <v>0.31707317073170732</v>
      </c>
    </row>
    <row r="68" spans="1:23" x14ac:dyDescent="0.2">
      <c r="A68" s="7" t="s">
        <v>72</v>
      </c>
      <c r="B68" s="29">
        <v>149</v>
      </c>
      <c r="C68" s="8">
        <v>92</v>
      </c>
      <c r="D68" s="9">
        <f t="shared" si="0"/>
        <v>0.6174496644295302</v>
      </c>
      <c r="E68" s="8">
        <v>92</v>
      </c>
      <c r="F68" s="10">
        <f t="shared" si="1"/>
        <v>0.6174496644295302</v>
      </c>
      <c r="G68" s="11">
        <v>45</v>
      </c>
      <c r="H68" s="9">
        <f t="shared" si="2"/>
        <v>0.30201342281879195</v>
      </c>
      <c r="I68" s="8">
        <v>92</v>
      </c>
      <c r="J68" s="9">
        <f t="shared" si="3"/>
        <v>0.6174496644295302</v>
      </c>
      <c r="K68" s="8">
        <v>92</v>
      </c>
      <c r="L68" s="9">
        <f t="shared" si="8"/>
        <v>0.6174496644295302</v>
      </c>
      <c r="M68" s="8">
        <v>91</v>
      </c>
      <c r="N68" s="9">
        <f t="shared" si="4"/>
        <v>0.61073825503355705</v>
      </c>
      <c r="O68" s="8">
        <v>67</v>
      </c>
      <c r="P68" s="9">
        <f t="shared" si="9"/>
        <v>0.89932885906040272</v>
      </c>
      <c r="Q68" s="29">
        <v>145</v>
      </c>
      <c r="R68" s="8">
        <v>84</v>
      </c>
      <c r="S68" s="9">
        <f t="shared" si="5"/>
        <v>0.57931034482758625</v>
      </c>
      <c r="T68" s="8">
        <v>95</v>
      </c>
      <c r="U68" s="9">
        <f t="shared" ref="U68:U82" si="12">T68/Q68</f>
        <v>0.65517241379310343</v>
      </c>
      <c r="V68" s="8">
        <v>64</v>
      </c>
      <c r="W68" s="9">
        <f t="shared" si="7"/>
        <v>0.44137931034482758</v>
      </c>
    </row>
    <row r="69" spans="1:23" x14ac:dyDescent="0.2">
      <c r="A69" s="12" t="s">
        <v>73</v>
      </c>
      <c r="B69" s="30">
        <v>183</v>
      </c>
      <c r="C69" s="13">
        <v>135</v>
      </c>
      <c r="D69" s="14">
        <f t="shared" si="0"/>
        <v>0.73770491803278693</v>
      </c>
      <c r="E69" s="13">
        <v>135</v>
      </c>
      <c r="F69" s="15">
        <f t="shared" si="1"/>
        <v>0.73770491803278693</v>
      </c>
      <c r="G69" s="16">
        <v>143</v>
      </c>
      <c r="H69" s="14">
        <f t="shared" si="2"/>
        <v>0.78142076502732238</v>
      </c>
      <c r="I69" s="13">
        <v>136</v>
      </c>
      <c r="J69" s="14">
        <f t="shared" si="3"/>
        <v>0.74316939890710387</v>
      </c>
      <c r="K69" s="13">
        <v>136</v>
      </c>
      <c r="L69" s="14">
        <f t="shared" si="8"/>
        <v>0.74316939890710387</v>
      </c>
      <c r="M69" s="13">
        <v>121</v>
      </c>
      <c r="N69" s="14">
        <f t="shared" si="4"/>
        <v>0.66120218579234968</v>
      </c>
      <c r="O69" s="13">
        <v>89</v>
      </c>
      <c r="P69" s="14">
        <f t="shared" si="9"/>
        <v>0.97267759562841527</v>
      </c>
      <c r="Q69" s="30">
        <v>185</v>
      </c>
      <c r="R69" s="13">
        <v>186</v>
      </c>
      <c r="S69" s="14">
        <f t="shared" si="5"/>
        <v>1.0054054054054054</v>
      </c>
      <c r="T69" s="13">
        <v>161</v>
      </c>
      <c r="U69" s="14">
        <f t="shared" si="12"/>
        <v>0.87027027027027026</v>
      </c>
      <c r="V69" s="13">
        <v>73</v>
      </c>
      <c r="W69" s="14">
        <f t="shared" si="7"/>
        <v>0.39459459459459462</v>
      </c>
    </row>
    <row r="70" spans="1:23" x14ac:dyDescent="0.2">
      <c r="A70" s="7" t="s">
        <v>74</v>
      </c>
      <c r="B70" s="29">
        <v>198</v>
      </c>
      <c r="C70" s="8">
        <v>126</v>
      </c>
      <c r="D70" s="9">
        <f t="shared" si="0"/>
        <v>0.63636363636363635</v>
      </c>
      <c r="E70" s="8">
        <v>126</v>
      </c>
      <c r="F70" s="10">
        <f t="shared" si="1"/>
        <v>0.63636363636363635</v>
      </c>
      <c r="G70" s="11">
        <v>117</v>
      </c>
      <c r="H70" s="9">
        <f t="shared" si="2"/>
        <v>0.59090909090909094</v>
      </c>
      <c r="I70" s="8">
        <v>126</v>
      </c>
      <c r="J70" s="9">
        <f t="shared" si="3"/>
        <v>0.63636363636363635</v>
      </c>
      <c r="K70" s="8">
        <v>126</v>
      </c>
      <c r="L70" s="9">
        <f t="shared" si="8"/>
        <v>0.63636363636363635</v>
      </c>
      <c r="M70" s="8">
        <v>120</v>
      </c>
      <c r="N70" s="9">
        <f t="shared" si="4"/>
        <v>0.60606060606060608</v>
      </c>
      <c r="O70" s="8">
        <v>71</v>
      </c>
      <c r="P70" s="9">
        <f t="shared" si="9"/>
        <v>0.71717171717171713</v>
      </c>
      <c r="Q70" s="29">
        <v>193</v>
      </c>
      <c r="R70" s="8">
        <v>144</v>
      </c>
      <c r="S70" s="9">
        <f t="shared" si="5"/>
        <v>0.74611398963730569</v>
      </c>
      <c r="T70" s="8">
        <v>155</v>
      </c>
      <c r="U70" s="9">
        <f t="shared" si="12"/>
        <v>0.80310880829015541</v>
      </c>
      <c r="V70" s="8">
        <v>72</v>
      </c>
      <c r="W70" s="9">
        <f t="shared" si="7"/>
        <v>0.37305699481865284</v>
      </c>
    </row>
    <row r="71" spans="1:23" x14ac:dyDescent="0.2">
      <c r="A71" s="12" t="s">
        <v>75</v>
      </c>
      <c r="B71" s="30">
        <v>60</v>
      </c>
      <c r="C71" s="13">
        <v>25</v>
      </c>
      <c r="D71" s="14">
        <f t="shared" si="0"/>
        <v>0.41666666666666669</v>
      </c>
      <c r="E71" s="13">
        <v>25</v>
      </c>
      <c r="F71" s="15">
        <f t="shared" si="1"/>
        <v>0.41666666666666669</v>
      </c>
      <c r="G71" s="16">
        <v>20</v>
      </c>
      <c r="H71" s="14">
        <f t="shared" si="2"/>
        <v>0.33333333333333331</v>
      </c>
      <c r="I71" s="13">
        <v>25</v>
      </c>
      <c r="J71" s="14">
        <f t="shared" si="3"/>
        <v>0.41666666666666669</v>
      </c>
      <c r="K71" s="13">
        <v>25</v>
      </c>
      <c r="L71" s="14">
        <f t="shared" si="8"/>
        <v>0.41666666666666669</v>
      </c>
      <c r="M71" s="13">
        <v>24</v>
      </c>
      <c r="N71" s="14">
        <f t="shared" si="4"/>
        <v>0.4</v>
      </c>
      <c r="O71" s="13">
        <v>16</v>
      </c>
      <c r="P71" s="14">
        <f t="shared" si="9"/>
        <v>0.53333333333333333</v>
      </c>
      <c r="Q71" s="30">
        <v>64</v>
      </c>
      <c r="R71" s="13">
        <v>31</v>
      </c>
      <c r="S71" s="14">
        <f t="shared" si="5"/>
        <v>0.484375</v>
      </c>
      <c r="T71" s="13">
        <v>31</v>
      </c>
      <c r="U71" s="14">
        <f t="shared" si="12"/>
        <v>0.484375</v>
      </c>
      <c r="V71" s="13">
        <v>11</v>
      </c>
      <c r="W71" s="14">
        <f t="shared" si="7"/>
        <v>0.171875</v>
      </c>
    </row>
    <row r="72" spans="1:23" x14ac:dyDescent="0.2">
      <c r="A72" s="7" t="s">
        <v>76</v>
      </c>
      <c r="B72" s="29">
        <v>394</v>
      </c>
      <c r="C72" s="8">
        <v>255</v>
      </c>
      <c r="D72" s="9">
        <f t="shared" ref="D72:D135" si="13">C72/B72</f>
        <v>0.64720812182741116</v>
      </c>
      <c r="E72" s="8">
        <v>255</v>
      </c>
      <c r="F72" s="10">
        <f t="shared" ref="F72:F135" si="14">E72/B72</f>
        <v>0.64720812182741116</v>
      </c>
      <c r="G72" s="11">
        <v>111</v>
      </c>
      <c r="H72" s="9">
        <f t="shared" ref="H72:H135" si="15">G72/B72</f>
        <v>0.28172588832487311</v>
      </c>
      <c r="I72" s="8">
        <v>255</v>
      </c>
      <c r="J72" s="9">
        <f t="shared" ref="J72:J135" si="16">I72/B72</f>
        <v>0.64720812182741116</v>
      </c>
      <c r="K72" s="8">
        <v>255</v>
      </c>
      <c r="L72" s="9">
        <f t="shared" si="8"/>
        <v>0.64720812182741116</v>
      </c>
      <c r="M72" s="8">
        <v>250</v>
      </c>
      <c r="N72" s="9">
        <f t="shared" ref="N72:N135" si="17">M72/B72</f>
        <v>0.63451776649746194</v>
      </c>
      <c r="O72" s="8">
        <v>183</v>
      </c>
      <c r="P72" s="9">
        <f t="shared" si="9"/>
        <v>0.92893401015228427</v>
      </c>
      <c r="Q72" s="29">
        <v>401</v>
      </c>
      <c r="R72" s="8">
        <v>260</v>
      </c>
      <c r="S72" s="9">
        <f t="shared" ref="S72:S135" si="18">R72/Q72</f>
        <v>0.64837905236907734</v>
      </c>
      <c r="T72" s="8">
        <v>280</v>
      </c>
      <c r="U72" s="9">
        <f t="shared" si="12"/>
        <v>0.69825436408977559</v>
      </c>
      <c r="V72" s="8">
        <v>136</v>
      </c>
      <c r="W72" s="9">
        <f t="shared" ref="W72:W135" si="19">V72/Q72</f>
        <v>0.33915211970074816</v>
      </c>
    </row>
    <row r="73" spans="1:23" x14ac:dyDescent="0.2">
      <c r="A73" s="12" t="s">
        <v>77</v>
      </c>
      <c r="B73" s="30">
        <v>173</v>
      </c>
      <c r="C73" s="13">
        <v>115</v>
      </c>
      <c r="D73" s="14">
        <f t="shared" si="13"/>
        <v>0.66473988439306353</v>
      </c>
      <c r="E73" s="13">
        <v>117</v>
      </c>
      <c r="F73" s="15">
        <f t="shared" si="14"/>
        <v>0.67630057803468213</v>
      </c>
      <c r="G73" s="16">
        <v>65</v>
      </c>
      <c r="H73" s="14">
        <f t="shared" si="15"/>
        <v>0.37572254335260113</v>
      </c>
      <c r="I73" s="13">
        <v>114</v>
      </c>
      <c r="J73" s="14">
        <f t="shared" si="16"/>
        <v>0.65895953757225434</v>
      </c>
      <c r="K73" s="13">
        <v>114</v>
      </c>
      <c r="L73" s="14">
        <f t="shared" si="8"/>
        <v>0.65895953757225434</v>
      </c>
      <c r="M73" s="13">
        <v>115</v>
      </c>
      <c r="N73" s="14">
        <f t="shared" si="17"/>
        <v>0.66473988439306353</v>
      </c>
      <c r="O73" s="13">
        <v>58</v>
      </c>
      <c r="P73" s="14">
        <f t="shared" si="9"/>
        <v>0.67052023121387283</v>
      </c>
      <c r="Q73" s="30">
        <v>178</v>
      </c>
      <c r="R73" s="13">
        <v>116</v>
      </c>
      <c r="S73" s="14">
        <f t="shared" si="18"/>
        <v>0.651685393258427</v>
      </c>
      <c r="T73" s="13">
        <v>135</v>
      </c>
      <c r="U73" s="14">
        <f t="shared" si="12"/>
        <v>0.7584269662921348</v>
      </c>
      <c r="V73" s="13">
        <v>46</v>
      </c>
      <c r="W73" s="14">
        <f t="shared" si="19"/>
        <v>0.25842696629213485</v>
      </c>
    </row>
    <row r="74" spans="1:23" x14ac:dyDescent="0.2">
      <c r="A74" s="7" t="s">
        <v>78</v>
      </c>
      <c r="B74" s="29">
        <v>226</v>
      </c>
      <c r="C74" s="8">
        <v>95</v>
      </c>
      <c r="D74" s="9">
        <f t="shared" si="13"/>
        <v>0.42035398230088494</v>
      </c>
      <c r="E74" s="8">
        <v>95</v>
      </c>
      <c r="F74" s="10">
        <f t="shared" si="14"/>
        <v>0.42035398230088494</v>
      </c>
      <c r="G74" s="11">
        <v>75</v>
      </c>
      <c r="H74" s="9">
        <f t="shared" si="15"/>
        <v>0.33185840707964603</v>
      </c>
      <c r="I74" s="8">
        <v>95</v>
      </c>
      <c r="J74" s="9">
        <f t="shared" si="16"/>
        <v>0.42035398230088494</v>
      </c>
      <c r="K74" s="8">
        <v>95</v>
      </c>
      <c r="L74" s="9">
        <f t="shared" si="8"/>
        <v>0.42035398230088494</v>
      </c>
      <c r="M74" s="8">
        <v>97</v>
      </c>
      <c r="N74" s="9">
        <f t="shared" si="17"/>
        <v>0.42920353982300885</v>
      </c>
      <c r="O74" s="8">
        <v>64</v>
      </c>
      <c r="P74" s="9">
        <f t="shared" si="9"/>
        <v>0.5663716814159292</v>
      </c>
      <c r="Q74" s="29">
        <v>222</v>
      </c>
      <c r="R74" s="8">
        <v>122</v>
      </c>
      <c r="S74" s="9">
        <f t="shared" si="18"/>
        <v>0.5495495495495496</v>
      </c>
      <c r="T74" s="8">
        <v>125</v>
      </c>
      <c r="U74" s="9">
        <f t="shared" si="12"/>
        <v>0.56306306306306309</v>
      </c>
      <c r="V74" s="8">
        <v>59</v>
      </c>
      <c r="W74" s="9">
        <f t="shared" si="19"/>
        <v>0.26576576576576577</v>
      </c>
    </row>
    <row r="75" spans="1:23" x14ac:dyDescent="0.2">
      <c r="A75" s="12" t="s">
        <v>79</v>
      </c>
      <c r="B75" s="30">
        <v>101</v>
      </c>
      <c r="C75" s="13">
        <v>67</v>
      </c>
      <c r="D75" s="14">
        <f t="shared" si="13"/>
        <v>0.6633663366336634</v>
      </c>
      <c r="E75" s="13">
        <v>67</v>
      </c>
      <c r="F75" s="15">
        <f t="shared" si="14"/>
        <v>0.6633663366336634</v>
      </c>
      <c r="G75" s="16">
        <v>59</v>
      </c>
      <c r="H75" s="14">
        <f t="shared" si="15"/>
        <v>0.58415841584158412</v>
      </c>
      <c r="I75" s="13">
        <v>68</v>
      </c>
      <c r="J75" s="14">
        <f t="shared" si="16"/>
        <v>0.67326732673267331</v>
      </c>
      <c r="K75" s="13">
        <v>67</v>
      </c>
      <c r="L75" s="14">
        <f t="shared" ref="L75:L138" si="20">K75/B75</f>
        <v>0.6633663366336634</v>
      </c>
      <c r="M75" s="13">
        <v>71</v>
      </c>
      <c r="N75" s="14">
        <f t="shared" si="17"/>
        <v>0.70297029702970293</v>
      </c>
      <c r="O75" s="13">
        <v>42</v>
      </c>
      <c r="P75" s="14">
        <f t="shared" ref="P75:P138" si="21">O75/(B75/2)</f>
        <v>0.83168316831683164</v>
      </c>
      <c r="Q75" s="30">
        <v>106</v>
      </c>
      <c r="R75" s="13">
        <v>89</v>
      </c>
      <c r="S75" s="14">
        <f t="shared" si="18"/>
        <v>0.839622641509434</v>
      </c>
      <c r="T75" s="13">
        <v>99</v>
      </c>
      <c r="U75" s="14">
        <f t="shared" si="12"/>
        <v>0.93396226415094341</v>
      </c>
      <c r="V75" s="13">
        <v>34</v>
      </c>
      <c r="W75" s="14">
        <f t="shared" si="19"/>
        <v>0.32075471698113206</v>
      </c>
    </row>
    <row r="76" spans="1:23" x14ac:dyDescent="0.2">
      <c r="A76" s="7" t="s">
        <v>80</v>
      </c>
      <c r="B76" s="29">
        <v>614</v>
      </c>
      <c r="C76" s="8">
        <v>413</v>
      </c>
      <c r="D76" s="9">
        <f t="shared" si="13"/>
        <v>0.67263843648208466</v>
      </c>
      <c r="E76" s="8">
        <v>411</v>
      </c>
      <c r="F76" s="10">
        <f t="shared" si="14"/>
        <v>0.66938110749185664</v>
      </c>
      <c r="G76" s="11">
        <v>453</v>
      </c>
      <c r="H76" s="9">
        <f t="shared" si="15"/>
        <v>0.73778501628664495</v>
      </c>
      <c r="I76" s="8">
        <v>410</v>
      </c>
      <c r="J76" s="9">
        <f t="shared" si="16"/>
        <v>0.66775244299674263</v>
      </c>
      <c r="K76" s="8">
        <v>411</v>
      </c>
      <c r="L76" s="9">
        <f t="shared" si="20"/>
        <v>0.66938110749185664</v>
      </c>
      <c r="M76" s="8">
        <v>383</v>
      </c>
      <c r="N76" s="9">
        <f t="shared" si="17"/>
        <v>0.62377850162866455</v>
      </c>
      <c r="O76" s="8">
        <v>166</v>
      </c>
      <c r="P76" s="9">
        <f t="shared" si="21"/>
        <v>0.54071661237785018</v>
      </c>
      <c r="Q76" s="29">
        <v>606</v>
      </c>
      <c r="R76" s="8">
        <v>462</v>
      </c>
      <c r="S76" s="9">
        <f t="shared" si="18"/>
        <v>0.76237623762376239</v>
      </c>
      <c r="T76" s="8">
        <v>437</v>
      </c>
      <c r="U76" s="9">
        <f t="shared" si="12"/>
        <v>0.72112211221122113</v>
      </c>
      <c r="V76" s="8">
        <v>203</v>
      </c>
      <c r="W76" s="9">
        <f t="shared" si="19"/>
        <v>0.33498349834983498</v>
      </c>
    </row>
    <row r="77" spans="1:23" x14ac:dyDescent="0.2">
      <c r="A77" s="12" t="s">
        <v>145</v>
      </c>
      <c r="B77" s="30">
        <v>142</v>
      </c>
      <c r="C77" s="13">
        <v>97</v>
      </c>
      <c r="D77" s="14">
        <f t="shared" si="13"/>
        <v>0.68309859154929575</v>
      </c>
      <c r="E77" s="13">
        <v>96</v>
      </c>
      <c r="F77" s="15">
        <f t="shared" si="14"/>
        <v>0.676056338028169</v>
      </c>
      <c r="G77" s="16">
        <v>88</v>
      </c>
      <c r="H77" s="14">
        <f t="shared" si="15"/>
        <v>0.61971830985915488</v>
      </c>
      <c r="I77" s="13">
        <v>96</v>
      </c>
      <c r="J77" s="14">
        <f t="shared" si="16"/>
        <v>0.676056338028169</v>
      </c>
      <c r="K77" s="13">
        <v>97</v>
      </c>
      <c r="L77" s="14">
        <f t="shared" si="20"/>
        <v>0.68309859154929575</v>
      </c>
      <c r="M77" s="13">
        <v>95</v>
      </c>
      <c r="N77" s="14">
        <f t="shared" si="17"/>
        <v>0.66901408450704225</v>
      </c>
      <c r="O77" s="13">
        <v>71</v>
      </c>
      <c r="P77" s="14">
        <f t="shared" si="21"/>
        <v>1</v>
      </c>
      <c r="Q77" s="30">
        <v>139</v>
      </c>
      <c r="R77" s="13">
        <v>109</v>
      </c>
      <c r="S77" s="14">
        <f t="shared" si="18"/>
        <v>0.78417266187050361</v>
      </c>
      <c r="T77" s="13">
        <v>134</v>
      </c>
      <c r="U77" s="14">
        <f t="shared" si="12"/>
        <v>0.96402877697841727</v>
      </c>
      <c r="V77" s="13">
        <v>60</v>
      </c>
      <c r="W77" s="14">
        <f t="shared" si="19"/>
        <v>0.43165467625899279</v>
      </c>
    </row>
    <row r="78" spans="1:23" x14ac:dyDescent="0.2">
      <c r="A78" s="7" t="s">
        <v>146</v>
      </c>
      <c r="B78" s="29">
        <v>77</v>
      </c>
      <c r="C78" s="8">
        <v>51</v>
      </c>
      <c r="D78" s="9">
        <f t="shared" si="13"/>
        <v>0.66233766233766234</v>
      </c>
      <c r="E78" s="8">
        <v>45</v>
      </c>
      <c r="F78" s="10">
        <f t="shared" si="14"/>
        <v>0.58441558441558439</v>
      </c>
      <c r="G78" s="11">
        <v>47</v>
      </c>
      <c r="H78" s="9">
        <f t="shared" si="15"/>
        <v>0.61038961038961037</v>
      </c>
      <c r="I78" s="8">
        <v>44</v>
      </c>
      <c r="J78" s="9">
        <f t="shared" si="16"/>
        <v>0.5714285714285714</v>
      </c>
      <c r="K78" s="8">
        <v>48</v>
      </c>
      <c r="L78" s="9">
        <f t="shared" si="20"/>
        <v>0.62337662337662336</v>
      </c>
      <c r="M78" s="8">
        <v>44</v>
      </c>
      <c r="N78" s="9">
        <f t="shared" si="17"/>
        <v>0.5714285714285714</v>
      </c>
      <c r="O78" s="8">
        <v>28</v>
      </c>
      <c r="P78" s="9">
        <f t="shared" si="21"/>
        <v>0.72727272727272729</v>
      </c>
      <c r="Q78" s="29">
        <v>78</v>
      </c>
      <c r="R78" s="8">
        <v>62</v>
      </c>
      <c r="S78" s="9">
        <f t="shared" si="18"/>
        <v>0.79487179487179482</v>
      </c>
      <c r="T78" s="8">
        <v>61</v>
      </c>
      <c r="U78" s="9">
        <f t="shared" si="12"/>
        <v>0.78205128205128205</v>
      </c>
      <c r="V78" s="8">
        <v>6</v>
      </c>
      <c r="W78" s="9">
        <f t="shared" si="19"/>
        <v>7.6923076923076927E-2</v>
      </c>
    </row>
    <row r="79" spans="1:23" x14ac:dyDescent="0.2">
      <c r="A79" s="12" t="s">
        <v>81</v>
      </c>
      <c r="B79" s="30">
        <v>477</v>
      </c>
      <c r="C79" s="13">
        <v>360</v>
      </c>
      <c r="D79" s="14">
        <f t="shared" si="13"/>
        <v>0.75471698113207553</v>
      </c>
      <c r="E79" s="13">
        <v>360</v>
      </c>
      <c r="F79" s="15">
        <f t="shared" si="14"/>
        <v>0.75471698113207553</v>
      </c>
      <c r="G79" s="16">
        <v>190</v>
      </c>
      <c r="H79" s="14">
        <f t="shared" si="15"/>
        <v>0.39832285115303984</v>
      </c>
      <c r="I79" s="13">
        <v>361</v>
      </c>
      <c r="J79" s="14">
        <f t="shared" si="16"/>
        <v>0.75681341719077566</v>
      </c>
      <c r="K79" s="13">
        <v>360</v>
      </c>
      <c r="L79" s="14">
        <f t="shared" si="20"/>
        <v>0.75471698113207553</v>
      </c>
      <c r="M79" s="13">
        <v>330</v>
      </c>
      <c r="N79" s="14">
        <f t="shared" si="17"/>
        <v>0.69182389937106914</v>
      </c>
      <c r="O79" s="13">
        <v>249</v>
      </c>
      <c r="P79" s="14">
        <f t="shared" si="21"/>
        <v>1.0440251572327044</v>
      </c>
      <c r="Q79" s="30">
        <v>493</v>
      </c>
      <c r="R79" s="13">
        <v>385</v>
      </c>
      <c r="S79" s="14">
        <f t="shared" si="18"/>
        <v>0.78093306288032449</v>
      </c>
      <c r="T79" s="13">
        <v>421</v>
      </c>
      <c r="U79" s="14">
        <f t="shared" si="12"/>
        <v>0.8539553752535497</v>
      </c>
      <c r="V79" s="13">
        <v>247</v>
      </c>
      <c r="W79" s="14">
        <f t="shared" si="19"/>
        <v>0.5010141987829615</v>
      </c>
    </row>
    <row r="80" spans="1:23" x14ac:dyDescent="0.2">
      <c r="A80" s="7" t="s">
        <v>82</v>
      </c>
      <c r="B80" s="29">
        <v>637</v>
      </c>
      <c r="C80" s="8">
        <v>522</v>
      </c>
      <c r="D80" s="9">
        <f t="shared" si="13"/>
        <v>0.81946624803767665</v>
      </c>
      <c r="E80" s="8">
        <v>521</v>
      </c>
      <c r="F80" s="10">
        <f t="shared" si="14"/>
        <v>0.81789638932496078</v>
      </c>
      <c r="G80" s="11">
        <v>397</v>
      </c>
      <c r="H80" s="9">
        <f t="shared" si="15"/>
        <v>0.62323390894819464</v>
      </c>
      <c r="I80" s="8">
        <v>521</v>
      </c>
      <c r="J80" s="9">
        <f t="shared" si="16"/>
        <v>0.81789638932496078</v>
      </c>
      <c r="K80" s="8">
        <v>521</v>
      </c>
      <c r="L80" s="9">
        <f t="shared" si="20"/>
        <v>0.81789638932496078</v>
      </c>
      <c r="M80" s="8">
        <v>516</v>
      </c>
      <c r="N80" s="9">
        <f t="shared" si="17"/>
        <v>0.81004709576138145</v>
      </c>
      <c r="O80" s="8">
        <v>370</v>
      </c>
      <c r="P80" s="9">
        <f t="shared" si="21"/>
        <v>1.1616954474097332</v>
      </c>
      <c r="Q80" s="29">
        <v>633</v>
      </c>
      <c r="R80" s="8">
        <v>528</v>
      </c>
      <c r="S80" s="9">
        <f t="shared" si="18"/>
        <v>0.83412322274881512</v>
      </c>
      <c r="T80" s="8">
        <v>595</v>
      </c>
      <c r="U80" s="9">
        <f t="shared" si="12"/>
        <v>0.9399684044233807</v>
      </c>
      <c r="V80" s="8">
        <v>340</v>
      </c>
      <c r="W80" s="9">
        <f t="shared" si="19"/>
        <v>0.53712480252764616</v>
      </c>
    </row>
    <row r="81" spans="1:23" x14ac:dyDescent="0.2">
      <c r="A81" s="12" t="s">
        <v>83</v>
      </c>
      <c r="B81" s="30">
        <v>148</v>
      </c>
      <c r="C81" s="13">
        <v>106</v>
      </c>
      <c r="D81" s="14">
        <f t="shared" si="13"/>
        <v>0.71621621621621623</v>
      </c>
      <c r="E81" s="13">
        <v>106</v>
      </c>
      <c r="F81" s="15">
        <f t="shared" si="14"/>
        <v>0.71621621621621623</v>
      </c>
      <c r="G81" s="16">
        <v>77</v>
      </c>
      <c r="H81" s="14">
        <f t="shared" si="15"/>
        <v>0.52027027027027029</v>
      </c>
      <c r="I81" s="13">
        <v>106</v>
      </c>
      <c r="J81" s="14">
        <f t="shared" si="16"/>
        <v>0.71621621621621623</v>
      </c>
      <c r="K81" s="13">
        <v>107</v>
      </c>
      <c r="L81" s="14">
        <f t="shared" si="20"/>
        <v>0.72297297297297303</v>
      </c>
      <c r="M81" s="13">
        <v>97</v>
      </c>
      <c r="N81" s="14">
        <f t="shared" si="17"/>
        <v>0.65540540540540537</v>
      </c>
      <c r="O81" s="13">
        <v>49</v>
      </c>
      <c r="P81" s="14">
        <f t="shared" si="21"/>
        <v>0.66216216216216217</v>
      </c>
      <c r="Q81" s="30">
        <v>147</v>
      </c>
      <c r="R81" s="13">
        <v>112</v>
      </c>
      <c r="S81" s="14">
        <f t="shared" si="18"/>
        <v>0.76190476190476186</v>
      </c>
      <c r="T81" s="13">
        <v>116</v>
      </c>
      <c r="U81" s="14">
        <f t="shared" si="12"/>
        <v>0.78911564625850339</v>
      </c>
      <c r="V81" s="13">
        <v>60</v>
      </c>
      <c r="W81" s="14">
        <f t="shared" si="19"/>
        <v>0.40816326530612246</v>
      </c>
    </row>
    <row r="82" spans="1:23" x14ac:dyDescent="0.2">
      <c r="A82" s="7" t="s">
        <v>84</v>
      </c>
      <c r="B82" s="29">
        <v>526</v>
      </c>
      <c r="C82" s="8">
        <v>272</v>
      </c>
      <c r="D82" s="9">
        <f t="shared" si="13"/>
        <v>0.5171102661596958</v>
      </c>
      <c r="E82" s="8">
        <v>273</v>
      </c>
      <c r="F82" s="10">
        <f t="shared" si="14"/>
        <v>0.51901140684410652</v>
      </c>
      <c r="G82" s="11">
        <v>257</v>
      </c>
      <c r="H82" s="9">
        <f t="shared" si="15"/>
        <v>0.48859315589353614</v>
      </c>
      <c r="I82" s="8">
        <v>273</v>
      </c>
      <c r="J82" s="9">
        <f t="shared" si="16"/>
        <v>0.51901140684410652</v>
      </c>
      <c r="K82" s="8">
        <v>273</v>
      </c>
      <c r="L82" s="9">
        <f t="shared" si="20"/>
        <v>0.51901140684410652</v>
      </c>
      <c r="M82" s="8">
        <v>256</v>
      </c>
      <c r="N82" s="9">
        <f t="shared" si="17"/>
        <v>0.48669201520912547</v>
      </c>
      <c r="O82" s="8">
        <v>132</v>
      </c>
      <c r="P82" s="9">
        <f t="shared" si="21"/>
        <v>0.50190114068441061</v>
      </c>
      <c r="Q82" s="29">
        <v>516</v>
      </c>
      <c r="R82" s="8">
        <v>346</v>
      </c>
      <c r="S82" s="9">
        <f t="shared" si="18"/>
        <v>0.6705426356589147</v>
      </c>
      <c r="T82" s="8">
        <v>405</v>
      </c>
      <c r="U82" s="9">
        <f t="shared" si="12"/>
        <v>0.78488372093023251</v>
      </c>
      <c r="V82" s="8">
        <v>74</v>
      </c>
      <c r="W82" s="9">
        <f t="shared" si="19"/>
        <v>0.1434108527131783</v>
      </c>
    </row>
    <row r="83" spans="1:23" x14ac:dyDescent="0.2">
      <c r="A83" s="12" t="s">
        <v>70</v>
      </c>
      <c r="B83" s="30">
        <v>935</v>
      </c>
      <c r="C83" s="13">
        <v>743</v>
      </c>
      <c r="D83" s="14">
        <f t="shared" si="13"/>
        <v>0.79465240641711232</v>
      </c>
      <c r="E83" s="13">
        <v>744</v>
      </c>
      <c r="F83" s="15">
        <f t="shared" si="14"/>
        <v>0.79572192513368989</v>
      </c>
      <c r="G83" s="16">
        <v>642</v>
      </c>
      <c r="H83" s="14">
        <f t="shared" si="15"/>
        <v>0.68663101604278076</v>
      </c>
      <c r="I83" s="13">
        <v>744</v>
      </c>
      <c r="J83" s="14">
        <f t="shared" si="16"/>
        <v>0.79572192513368989</v>
      </c>
      <c r="K83" s="13">
        <v>744</v>
      </c>
      <c r="L83" s="14">
        <f t="shared" si="20"/>
        <v>0.79572192513368989</v>
      </c>
      <c r="M83" s="13">
        <v>646</v>
      </c>
      <c r="N83" s="14">
        <f t="shared" si="17"/>
        <v>0.69090909090909092</v>
      </c>
      <c r="O83" s="13">
        <v>396</v>
      </c>
      <c r="P83" s="14">
        <f t="shared" si="21"/>
        <v>0.84705882352941175</v>
      </c>
      <c r="Q83" s="30">
        <v>947</v>
      </c>
      <c r="R83" s="13">
        <v>803</v>
      </c>
      <c r="S83" s="14">
        <f t="shared" si="18"/>
        <v>0.84794086589229145</v>
      </c>
      <c r="T83" s="13">
        <v>925</v>
      </c>
      <c r="U83" s="14">
        <f>T83/Q83</f>
        <v>0.97676874340021125</v>
      </c>
      <c r="V83" s="13">
        <v>521</v>
      </c>
      <c r="W83" s="14">
        <f t="shared" si="19"/>
        <v>0.5501583949313622</v>
      </c>
    </row>
    <row r="84" spans="1:23" ht="13.5" thickBot="1" x14ac:dyDescent="0.25">
      <c r="A84" s="2" t="s">
        <v>85</v>
      </c>
      <c r="B84" s="28">
        <f>SUM(B85:B107)</f>
        <v>10422</v>
      </c>
      <c r="C84" s="28">
        <f>SUM(C85:C107)</f>
        <v>7083</v>
      </c>
      <c r="D84" s="4">
        <f t="shared" si="13"/>
        <v>0.67962003454231434</v>
      </c>
      <c r="E84" s="28">
        <f>SUM(E85:E107)</f>
        <v>7078</v>
      </c>
      <c r="F84" s="4">
        <f t="shared" si="14"/>
        <v>0.67914028017654959</v>
      </c>
      <c r="G84" s="28">
        <f>SUM(G85:G107)</f>
        <v>6447</v>
      </c>
      <c r="H84" s="4">
        <f t="shared" si="15"/>
        <v>0.61859527921704083</v>
      </c>
      <c r="I84" s="28">
        <f>SUM(I85:I107)</f>
        <v>6760</v>
      </c>
      <c r="J84" s="4">
        <f t="shared" si="16"/>
        <v>0.64862790251391289</v>
      </c>
      <c r="K84" s="28">
        <f>SUM(K85:K107)</f>
        <v>7069</v>
      </c>
      <c r="L84" s="4">
        <f>K84/B84</f>
        <v>0.67827672231817304</v>
      </c>
      <c r="M84" s="28">
        <f>SUM(M85:M107)</f>
        <v>7049</v>
      </c>
      <c r="N84" s="4">
        <f t="shared" si="17"/>
        <v>0.67635770485511415</v>
      </c>
      <c r="O84" s="28">
        <f>SUM(O85:O107)</f>
        <v>3833</v>
      </c>
      <c r="P84" s="4">
        <f t="shared" si="21"/>
        <v>0.73555939359048172</v>
      </c>
      <c r="Q84" s="28">
        <f>SUM(Q85:Q107)</f>
        <v>10501</v>
      </c>
      <c r="R84" s="28">
        <f>SUM(R85:R107)</f>
        <v>7612</v>
      </c>
      <c r="S84" s="4">
        <f t="shared" si="18"/>
        <v>0.72488334444338631</v>
      </c>
      <c r="T84" s="28">
        <f>SUM(T85:T107)</f>
        <v>8450</v>
      </c>
      <c r="U84" s="4">
        <f>T84/Q84</f>
        <v>0.80468526806970764</v>
      </c>
      <c r="V84" s="28">
        <f>SUM(V85:V107)</f>
        <v>4655</v>
      </c>
      <c r="W84" s="4">
        <f t="shared" si="19"/>
        <v>0.44329111513189218</v>
      </c>
    </row>
    <row r="85" spans="1:23" x14ac:dyDescent="0.2">
      <c r="A85" s="7" t="s">
        <v>87</v>
      </c>
      <c r="B85" s="29">
        <v>358</v>
      </c>
      <c r="C85" s="8">
        <v>244</v>
      </c>
      <c r="D85" s="9">
        <f t="shared" si="13"/>
        <v>0.68156424581005581</v>
      </c>
      <c r="E85" s="8">
        <v>243</v>
      </c>
      <c r="F85" s="10">
        <f t="shared" si="14"/>
        <v>0.67877094972067042</v>
      </c>
      <c r="G85" s="11">
        <v>210</v>
      </c>
      <c r="H85" s="9">
        <f t="shared" si="15"/>
        <v>0.58659217877094971</v>
      </c>
      <c r="I85" s="8">
        <v>243</v>
      </c>
      <c r="J85" s="9">
        <f t="shared" si="16"/>
        <v>0.67877094972067042</v>
      </c>
      <c r="K85" s="8">
        <v>243</v>
      </c>
      <c r="L85" s="9">
        <f t="shared" si="20"/>
        <v>0.67877094972067042</v>
      </c>
      <c r="M85" s="8">
        <v>229</v>
      </c>
      <c r="N85" s="9">
        <f t="shared" si="17"/>
        <v>0.63966480446927376</v>
      </c>
      <c r="O85" s="8">
        <v>132</v>
      </c>
      <c r="P85" s="9">
        <f t="shared" si="21"/>
        <v>0.73743016759776536</v>
      </c>
      <c r="Q85" s="29">
        <v>356</v>
      </c>
      <c r="R85" s="8">
        <v>267</v>
      </c>
      <c r="S85" s="9">
        <f t="shared" si="18"/>
        <v>0.75</v>
      </c>
      <c r="T85" s="8">
        <v>297</v>
      </c>
      <c r="U85" s="9">
        <f>T85/Q85</f>
        <v>0.8342696629213483</v>
      </c>
      <c r="V85" s="8">
        <v>175</v>
      </c>
      <c r="W85" s="9">
        <f t="shared" si="19"/>
        <v>0.49157303370786515</v>
      </c>
    </row>
    <row r="86" spans="1:23" x14ac:dyDescent="0.2">
      <c r="A86" s="12" t="s">
        <v>88</v>
      </c>
      <c r="B86" s="30">
        <v>53</v>
      </c>
      <c r="C86" s="13">
        <v>44</v>
      </c>
      <c r="D86" s="14">
        <f t="shared" si="13"/>
        <v>0.83018867924528306</v>
      </c>
      <c r="E86" s="13">
        <v>44</v>
      </c>
      <c r="F86" s="15">
        <f t="shared" si="14"/>
        <v>0.83018867924528306</v>
      </c>
      <c r="G86" s="16">
        <v>31</v>
      </c>
      <c r="H86" s="14">
        <f t="shared" si="15"/>
        <v>0.58490566037735847</v>
      </c>
      <c r="I86" s="13">
        <v>44</v>
      </c>
      <c r="J86" s="14">
        <f t="shared" si="16"/>
        <v>0.83018867924528306</v>
      </c>
      <c r="K86" s="13">
        <v>44</v>
      </c>
      <c r="L86" s="14">
        <f t="shared" si="20"/>
        <v>0.83018867924528306</v>
      </c>
      <c r="M86" s="13">
        <v>43</v>
      </c>
      <c r="N86" s="14">
        <f t="shared" si="17"/>
        <v>0.81132075471698117</v>
      </c>
      <c r="O86" s="13">
        <v>31</v>
      </c>
      <c r="P86" s="14">
        <f t="shared" si="21"/>
        <v>1.1698113207547169</v>
      </c>
      <c r="Q86" s="30">
        <v>51</v>
      </c>
      <c r="R86" s="13">
        <v>59</v>
      </c>
      <c r="S86" s="14">
        <f t="shared" si="18"/>
        <v>1.1568627450980393</v>
      </c>
      <c r="T86" s="13">
        <v>62</v>
      </c>
      <c r="U86" s="14">
        <f t="shared" ref="U86:U107" si="22">T86/Q86</f>
        <v>1.2156862745098038</v>
      </c>
      <c r="V86" s="13">
        <v>33</v>
      </c>
      <c r="W86" s="14">
        <f t="shared" si="19"/>
        <v>0.6470588235294118</v>
      </c>
    </row>
    <row r="87" spans="1:23" x14ac:dyDescent="0.2">
      <c r="A87" s="7" t="s">
        <v>89</v>
      </c>
      <c r="B87" s="29">
        <v>224</v>
      </c>
      <c r="C87" s="8">
        <v>145</v>
      </c>
      <c r="D87" s="9">
        <f t="shared" si="13"/>
        <v>0.6473214285714286</v>
      </c>
      <c r="E87" s="8">
        <v>144</v>
      </c>
      <c r="F87" s="10">
        <f t="shared" si="14"/>
        <v>0.6428571428571429</v>
      </c>
      <c r="G87" s="11">
        <v>150</v>
      </c>
      <c r="H87" s="9">
        <f t="shared" si="15"/>
        <v>0.6696428571428571</v>
      </c>
      <c r="I87" s="8">
        <v>144</v>
      </c>
      <c r="J87" s="9">
        <f t="shared" si="16"/>
        <v>0.6428571428571429</v>
      </c>
      <c r="K87" s="8">
        <v>145</v>
      </c>
      <c r="L87" s="9">
        <f t="shared" si="20"/>
        <v>0.6473214285714286</v>
      </c>
      <c r="M87" s="8">
        <v>146</v>
      </c>
      <c r="N87" s="9">
        <f t="shared" si="17"/>
        <v>0.6517857142857143</v>
      </c>
      <c r="O87" s="8">
        <v>185</v>
      </c>
      <c r="P87" s="9">
        <f t="shared" si="21"/>
        <v>1.6517857142857142</v>
      </c>
      <c r="Q87" s="29">
        <v>224</v>
      </c>
      <c r="R87" s="8">
        <v>123</v>
      </c>
      <c r="S87" s="9">
        <f t="shared" si="18"/>
        <v>0.5491071428571429</v>
      </c>
      <c r="T87" s="8">
        <v>151</v>
      </c>
      <c r="U87" s="9">
        <f t="shared" si="22"/>
        <v>0.6741071428571429</v>
      </c>
      <c r="V87" s="8">
        <v>53</v>
      </c>
      <c r="W87" s="9">
        <f t="shared" si="19"/>
        <v>0.23660714285714285</v>
      </c>
    </row>
    <row r="88" spans="1:23" x14ac:dyDescent="0.2">
      <c r="A88" s="12" t="s">
        <v>90</v>
      </c>
      <c r="B88" s="30">
        <v>919</v>
      </c>
      <c r="C88" s="13">
        <v>485</v>
      </c>
      <c r="D88" s="14">
        <f t="shared" si="13"/>
        <v>0.52774755168661591</v>
      </c>
      <c r="E88" s="13">
        <v>486</v>
      </c>
      <c r="F88" s="15">
        <f t="shared" si="14"/>
        <v>0.52883569096844396</v>
      </c>
      <c r="G88" s="16">
        <v>505</v>
      </c>
      <c r="H88" s="14">
        <f t="shared" si="15"/>
        <v>0.54951033732317733</v>
      </c>
      <c r="I88" s="13">
        <v>481</v>
      </c>
      <c r="J88" s="14">
        <f t="shared" si="16"/>
        <v>0.52339499455930361</v>
      </c>
      <c r="K88" s="13">
        <v>482</v>
      </c>
      <c r="L88" s="14">
        <f t="shared" si="20"/>
        <v>0.52448313384113165</v>
      </c>
      <c r="M88" s="13">
        <v>510</v>
      </c>
      <c r="N88" s="14">
        <f t="shared" si="17"/>
        <v>0.55495103373231769</v>
      </c>
      <c r="O88" s="13">
        <v>239</v>
      </c>
      <c r="P88" s="14">
        <f t="shared" si="21"/>
        <v>0.52013057671381935</v>
      </c>
      <c r="Q88" s="30">
        <v>927</v>
      </c>
      <c r="R88" s="13">
        <v>519</v>
      </c>
      <c r="S88" s="14">
        <f t="shared" si="18"/>
        <v>0.55987055016181231</v>
      </c>
      <c r="T88" s="13">
        <v>631</v>
      </c>
      <c r="U88" s="14">
        <f t="shared" si="22"/>
        <v>0.68069039913700113</v>
      </c>
      <c r="V88" s="13">
        <v>388</v>
      </c>
      <c r="W88" s="14">
        <f t="shared" si="19"/>
        <v>0.418554476806904</v>
      </c>
    </row>
    <row r="89" spans="1:23" x14ac:dyDescent="0.2">
      <c r="A89" s="7" t="s">
        <v>91</v>
      </c>
      <c r="B89" s="29">
        <v>273</v>
      </c>
      <c r="C89" s="8">
        <v>190</v>
      </c>
      <c r="D89" s="9">
        <f t="shared" si="13"/>
        <v>0.69597069597069594</v>
      </c>
      <c r="E89" s="8">
        <v>190</v>
      </c>
      <c r="F89" s="10">
        <f t="shared" si="14"/>
        <v>0.69597069597069594</v>
      </c>
      <c r="G89" s="11">
        <v>173</v>
      </c>
      <c r="H89" s="9">
        <f t="shared" si="15"/>
        <v>0.63369963369963367</v>
      </c>
      <c r="I89" s="8">
        <v>190</v>
      </c>
      <c r="J89" s="9">
        <f t="shared" si="16"/>
        <v>0.69597069597069594</v>
      </c>
      <c r="K89" s="8">
        <v>190</v>
      </c>
      <c r="L89" s="9">
        <f t="shared" si="20"/>
        <v>0.69597069597069594</v>
      </c>
      <c r="M89" s="8">
        <v>189</v>
      </c>
      <c r="N89" s="9">
        <f t="shared" si="17"/>
        <v>0.69230769230769229</v>
      </c>
      <c r="O89" s="8">
        <v>122</v>
      </c>
      <c r="P89" s="9">
        <f t="shared" si="21"/>
        <v>0.89377289377289382</v>
      </c>
      <c r="Q89" s="29">
        <v>267</v>
      </c>
      <c r="R89" s="8">
        <v>209</v>
      </c>
      <c r="S89" s="9">
        <f t="shared" si="18"/>
        <v>0.78277153558052437</v>
      </c>
      <c r="T89" s="8">
        <v>236</v>
      </c>
      <c r="U89" s="9">
        <f t="shared" si="22"/>
        <v>0.88389513108614237</v>
      </c>
      <c r="V89" s="8">
        <v>146</v>
      </c>
      <c r="W89" s="9">
        <f t="shared" si="19"/>
        <v>0.54681647940074907</v>
      </c>
    </row>
    <row r="90" spans="1:23" x14ac:dyDescent="0.2">
      <c r="A90" s="12" t="s">
        <v>92</v>
      </c>
      <c r="B90" s="30">
        <v>60</v>
      </c>
      <c r="C90" s="13">
        <v>54</v>
      </c>
      <c r="D90" s="14">
        <f t="shared" si="13"/>
        <v>0.9</v>
      </c>
      <c r="E90" s="13">
        <v>54</v>
      </c>
      <c r="F90" s="15">
        <f t="shared" si="14"/>
        <v>0.9</v>
      </c>
      <c r="G90" s="16">
        <v>35</v>
      </c>
      <c r="H90" s="14">
        <f t="shared" si="15"/>
        <v>0.58333333333333337</v>
      </c>
      <c r="I90" s="13">
        <v>54</v>
      </c>
      <c r="J90" s="14">
        <f t="shared" si="16"/>
        <v>0.9</v>
      </c>
      <c r="K90" s="13">
        <v>54</v>
      </c>
      <c r="L90" s="14">
        <f t="shared" si="20"/>
        <v>0.9</v>
      </c>
      <c r="M90" s="13">
        <v>51</v>
      </c>
      <c r="N90" s="14">
        <f t="shared" si="17"/>
        <v>0.85</v>
      </c>
      <c r="O90" s="13">
        <v>40</v>
      </c>
      <c r="P90" s="14">
        <f t="shared" si="21"/>
        <v>1.3333333333333333</v>
      </c>
      <c r="Q90" s="30">
        <v>59</v>
      </c>
      <c r="R90" s="13">
        <v>52</v>
      </c>
      <c r="S90" s="14">
        <f t="shared" si="18"/>
        <v>0.88135593220338981</v>
      </c>
      <c r="T90" s="13">
        <v>62</v>
      </c>
      <c r="U90" s="14">
        <f t="shared" si="22"/>
        <v>1.0508474576271187</v>
      </c>
      <c r="V90" s="13">
        <v>42</v>
      </c>
      <c r="W90" s="14">
        <f t="shared" si="19"/>
        <v>0.71186440677966101</v>
      </c>
    </row>
    <row r="91" spans="1:23" x14ac:dyDescent="0.2">
      <c r="A91" s="7" t="s">
        <v>93</v>
      </c>
      <c r="B91" s="29">
        <v>187</v>
      </c>
      <c r="C91" s="8">
        <v>111</v>
      </c>
      <c r="D91" s="9">
        <f t="shared" si="13"/>
        <v>0.5935828877005348</v>
      </c>
      <c r="E91" s="8">
        <v>111</v>
      </c>
      <c r="F91" s="10">
        <f t="shared" si="14"/>
        <v>0.5935828877005348</v>
      </c>
      <c r="G91" s="11">
        <v>96</v>
      </c>
      <c r="H91" s="9">
        <f t="shared" si="15"/>
        <v>0.5133689839572193</v>
      </c>
      <c r="I91" s="8">
        <v>112</v>
      </c>
      <c r="J91" s="9">
        <f t="shared" si="16"/>
        <v>0.59893048128342241</v>
      </c>
      <c r="K91" s="8">
        <v>111</v>
      </c>
      <c r="L91" s="9">
        <f t="shared" si="20"/>
        <v>0.5935828877005348</v>
      </c>
      <c r="M91" s="8">
        <v>113</v>
      </c>
      <c r="N91" s="9">
        <f t="shared" si="17"/>
        <v>0.60427807486631013</v>
      </c>
      <c r="O91" s="8">
        <v>67</v>
      </c>
      <c r="P91" s="9">
        <f t="shared" si="21"/>
        <v>0.71657754010695185</v>
      </c>
      <c r="Q91" s="29">
        <v>183</v>
      </c>
      <c r="R91" s="8">
        <v>113</v>
      </c>
      <c r="S91" s="9">
        <f t="shared" si="18"/>
        <v>0.61748633879781423</v>
      </c>
      <c r="T91" s="8">
        <v>112</v>
      </c>
      <c r="U91" s="9">
        <f t="shared" si="22"/>
        <v>0.61202185792349728</v>
      </c>
      <c r="V91" s="8">
        <v>56</v>
      </c>
      <c r="W91" s="9">
        <f t="shared" si="19"/>
        <v>0.30601092896174864</v>
      </c>
    </row>
    <row r="92" spans="1:23" x14ac:dyDescent="0.2">
      <c r="A92" s="12" t="s">
        <v>94</v>
      </c>
      <c r="B92" s="30">
        <v>856</v>
      </c>
      <c r="C92" s="13">
        <v>440</v>
      </c>
      <c r="D92" s="14">
        <f t="shared" si="13"/>
        <v>0.51401869158878499</v>
      </c>
      <c r="E92" s="13">
        <v>440</v>
      </c>
      <c r="F92" s="15">
        <f t="shared" si="14"/>
        <v>0.51401869158878499</v>
      </c>
      <c r="G92" s="16">
        <v>393</v>
      </c>
      <c r="H92" s="14">
        <f t="shared" si="15"/>
        <v>0.45911214953271029</v>
      </c>
      <c r="I92" s="13">
        <v>440</v>
      </c>
      <c r="J92" s="14">
        <f t="shared" si="16"/>
        <v>0.51401869158878499</v>
      </c>
      <c r="K92" s="13">
        <v>440</v>
      </c>
      <c r="L92" s="14">
        <f t="shared" si="20"/>
        <v>0.51401869158878499</v>
      </c>
      <c r="M92" s="13">
        <v>411</v>
      </c>
      <c r="N92" s="14">
        <f t="shared" si="17"/>
        <v>0.48014018691588783</v>
      </c>
      <c r="O92" s="13">
        <v>60</v>
      </c>
      <c r="P92" s="14">
        <f t="shared" si="21"/>
        <v>0.14018691588785046</v>
      </c>
      <c r="Q92" s="30">
        <v>870</v>
      </c>
      <c r="R92" s="13">
        <v>519</v>
      </c>
      <c r="S92" s="14">
        <f t="shared" si="18"/>
        <v>0.59655172413793101</v>
      </c>
      <c r="T92" s="13">
        <v>608</v>
      </c>
      <c r="U92" s="14">
        <f t="shared" si="22"/>
        <v>0.69885057471264367</v>
      </c>
      <c r="V92" s="13">
        <v>313</v>
      </c>
      <c r="W92" s="14">
        <f t="shared" si="19"/>
        <v>0.35977011494252875</v>
      </c>
    </row>
    <row r="93" spans="1:23" x14ac:dyDescent="0.2">
      <c r="A93" s="7" t="s">
        <v>95</v>
      </c>
      <c r="B93" s="29">
        <v>94</v>
      </c>
      <c r="C93" s="8">
        <v>64</v>
      </c>
      <c r="D93" s="9">
        <f t="shared" si="13"/>
        <v>0.68085106382978722</v>
      </c>
      <c r="E93" s="8">
        <v>64</v>
      </c>
      <c r="F93" s="10">
        <f t="shared" si="14"/>
        <v>0.68085106382978722</v>
      </c>
      <c r="G93" s="11">
        <v>51</v>
      </c>
      <c r="H93" s="9">
        <f t="shared" si="15"/>
        <v>0.54255319148936165</v>
      </c>
      <c r="I93" s="8">
        <v>63</v>
      </c>
      <c r="J93" s="9">
        <f t="shared" si="16"/>
        <v>0.67021276595744683</v>
      </c>
      <c r="K93" s="8">
        <v>64</v>
      </c>
      <c r="L93" s="9">
        <f t="shared" si="20"/>
        <v>0.68085106382978722</v>
      </c>
      <c r="M93" s="8">
        <v>65</v>
      </c>
      <c r="N93" s="9">
        <f t="shared" si="17"/>
        <v>0.69148936170212771</v>
      </c>
      <c r="O93" s="8">
        <v>59</v>
      </c>
      <c r="P93" s="9">
        <f t="shared" si="21"/>
        <v>1.2553191489361701</v>
      </c>
      <c r="Q93" s="29">
        <v>93</v>
      </c>
      <c r="R93" s="8">
        <v>60</v>
      </c>
      <c r="S93" s="9">
        <f t="shared" si="18"/>
        <v>0.64516129032258063</v>
      </c>
      <c r="T93" s="8">
        <v>73</v>
      </c>
      <c r="U93" s="9">
        <f t="shared" si="22"/>
        <v>0.78494623655913975</v>
      </c>
      <c r="V93" s="8">
        <v>45</v>
      </c>
      <c r="W93" s="9">
        <f t="shared" si="19"/>
        <v>0.4838709677419355</v>
      </c>
    </row>
    <row r="94" spans="1:23" x14ac:dyDescent="0.2">
      <c r="A94" s="12" t="s">
        <v>96</v>
      </c>
      <c r="B94" s="30">
        <v>870</v>
      </c>
      <c r="C94" s="13">
        <v>648</v>
      </c>
      <c r="D94" s="14">
        <f t="shared" si="13"/>
        <v>0.7448275862068966</v>
      </c>
      <c r="E94" s="13">
        <v>651</v>
      </c>
      <c r="F94" s="15">
        <f t="shared" si="14"/>
        <v>0.74827586206896557</v>
      </c>
      <c r="G94" s="16">
        <v>907</v>
      </c>
      <c r="H94" s="14">
        <f t="shared" si="15"/>
        <v>1.042528735632184</v>
      </c>
      <c r="I94" s="13">
        <v>395</v>
      </c>
      <c r="J94" s="14">
        <f t="shared" si="16"/>
        <v>0.45402298850574713</v>
      </c>
      <c r="K94" s="13">
        <v>648</v>
      </c>
      <c r="L94" s="14">
        <f t="shared" si="20"/>
        <v>0.7448275862068966</v>
      </c>
      <c r="M94" s="13">
        <v>684</v>
      </c>
      <c r="N94" s="14">
        <f t="shared" si="17"/>
        <v>0.78620689655172415</v>
      </c>
      <c r="O94" s="13">
        <v>270</v>
      </c>
      <c r="P94" s="14">
        <f t="shared" si="21"/>
        <v>0.62068965517241381</v>
      </c>
      <c r="Q94" s="30">
        <v>882</v>
      </c>
      <c r="R94" s="13">
        <v>785</v>
      </c>
      <c r="S94" s="14">
        <f t="shared" si="18"/>
        <v>0.89002267573696148</v>
      </c>
      <c r="T94" s="13">
        <v>876</v>
      </c>
      <c r="U94" s="14">
        <f t="shared" si="22"/>
        <v>0.99319727891156462</v>
      </c>
      <c r="V94" s="13">
        <v>383</v>
      </c>
      <c r="W94" s="14">
        <f t="shared" si="19"/>
        <v>0.4342403628117914</v>
      </c>
    </row>
    <row r="95" spans="1:23" x14ac:dyDescent="0.2">
      <c r="A95" s="7" t="s">
        <v>97</v>
      </c>
      <c r="B95" s="29">
        <v>359</v>
      </c>
      <c r="C95" s="8">
        <v>275</v>
      </c>
      <c r="D95" s="9">
        <f t="shared" si="13"/>
        <v>0.76601671309192199</v>
      </c>
      <c r="E95" s="8">
        <v>274</v>
      </c>
      <c r="F95" s="10">
        <f t="shared" si="14"/>
        <v>0.76323119777158777</v>
      </c>
      <c r="G95" s="11">
        <v>188</v>
      </c>
      <c r="H95" s="9">
        <f t="shared" si="15"/>
        <v>0.5236768802228412</v>
      </c>
      <c r="I95" s="8">
        <v>276</v>
      </c>
      <c r="J95" s="9">
        <f t="shared" si="16"/>
        <v>0.76880222841225632</v>
      </c>
      <c r="K95" s="8">
        <v>273</v>
      </c>
      <c r="L95" s="9">
        <f t="shared" si="20"/>
        <v>0.76044568245125344</v>
      </c>
      <c r="M95" s="8">
        <v>280</v>
      </c>
      <c r="N95" s="9">
        <f t="shared" si="17"/>
        <v>0.77994428969359331</v>
      </c>
      <c r="O95" s="8">
        <v>159</v>
      </c>
      <c r="P95" s="9">
        <f t="shared" si="21"/>
        <v>0.88579387186629521</v>
      </c>
      <c r="Q95" s="29">
        <v>368</v>
      </c>
      <c r="R95" s="8">
        <v>255</v>
      </c>
      <c r="S95" s="9">
        <f t="shared" si="18"/>
        <v>0.69293478260869568</v>
      </c>
      <c r="T95" s="8">
        <v>259</v>
      </c>
      <c r="U95" s="9">
        <f t="shared" si="22"/>
        <v>0.70380434782608692</v>
      </c>
      <c r="V95" s="8">
        <v>206</v>
      </c>
      <c r="W95" s="9">
        <f t="shared" si="19"/>
        <v>0.55978260869565222</v>
      </c>
    </row>
    <row r="96" spans="1:23" x14ac:dyDescent="0.2">
      <c r="A96" s="12" t="s">
        <v>98</v>
      </c>
      <c r="B96" s="30">
        <v>979</v>
      </c>
      <c r="C96" s="13">
        <v>603</v>
      </c>
      <c r="D96" s="14">
        <f t="shared" si="13"/>
        <v>0.61593462717058223</v>
      </c>
      <c r="E96" s="13">
        <v>602</v>
      </c>
      <c r="F96" s="15">
        <f t="shared" si="14"/>
        <v>0.61491317671092949</v>
      </c>
      <c r="G96" s="16">
        <v>575</v>
      </c>
      <c r="H96" s="14">
        <f t="shared" si="15"/>
        <v>0.58733401430030641</v>
      </c>
      <c r="I96" s="13">
        <v>601</v>
      </c>
      <c r="J96" s="14">
        <f t="shared" si="16"/>
        <v>0.61389172625127686</v>
      </c>
      <c r="K96" s="13">
        <v>600</v>
      </c>
      <c r="L96" s="14">
        <f t="shared" si="20"/>
        <v>0.61287027579162412</v>
      </c>
      <c r="M96" s="13">
        <v>583</v>
      </c>
      <c r="N96" s="14">
        <f t="shared" si="17"/>
        <v>0.5955056179775281</v>
      </c>
      <c r="O96" s="13">
        <v>414</v>
      </c>
      <c r="P96" s="14">
        <f t="shared" si="21"/>
        <v>0.84576098059244131</v>
      </c>
      <c r="Q96" s="30">
        <v>1009</v>
      </c>
      <c r="R96" s="13">
        <v>698</v>
      </c>
      <c r="S96" s="14">
        <f t="shared" si="18"/>
        <v>0.69177403369672941</v>
      </c>
      <c r="T96" s="13">
        <v>752</v>
      </c>
      <c r="U96" s="14">
        <f t="shared" si="22"/>
        <v>0.74529236868186322</v>
      </c>
      <c r="V96" s="13">
        <v>435</v>
      </c>
      <c r="W96" s="14">
        <f t="shared" si="19"/>
        <v>0.4311199207135778</v>
      </c>
    </row>
    <row r="97" spans="1:23" x14ac:dyDescent="0.2">
      <c r="A97" s="7" t="s">
        <v>99</v>
      </c>
      <c r="B97" s="29">
        <v>369</v>
      </c>
      <c r="C97" s="8">
        <v>195</v>
      </c>
      <c r="D97" s="9">
        <f t="shared" si="13"/>
        <v>0.52845528455284552</v>
      </c>
      <c r="E97" s="8">
        <v>193</v>
      </c>
      <c r="F97" s="10">
        <f t="shared" si="14"/>
        <v>0.52303523035230348</v>
      </c>
      <c r="G97" s="11">
        <v>152</v>
      </c>
      <c r="H97" s="9">
        <f t="shared" si="15"/>
        <v>0.41192411924119243</v>
      </c>
      <c r="I97" s="8">
        <v>193</v>
      </c>
      <c r="J97" s="9">
        <f t="shared" si="16"/>
        <v>0.52303523035230348</v>
      </c>
      <c r="K97" s="8">
        <v>193</v>
      </c>
      <c r="L97" s="9">
        <f t="shared" si="20"/>
        <v>0.52303523035230348</v>
      </c>
      <c r="M97" s="8">
        <v>188</v>
      </c>
      <c r="N97" s="9">
        <f t="shared" si="17"/>
        <v>0.50948509485094851</v>
      </c>
      <c r="O97" s="8">
        <v>154</v>
      </c>
      <c r="P97" s="9">
        <f t="shared" si="21"/>
        <v>0.83468834688346882</v>
      </c>
      <c r="Q97" s="29">
        <v>361</v>
      </c>
      <c r="R97" s="8">
        <v>209</v>
      </c>
      <c r="S97" s="9">
        <f t="shared" si="18"/>
        <v>0.57894736842105265</v>
      </c>
      <c r="T97" s="8">
        <v>220</v>
      </c>
      <c r="U97" s="9">
        <f t="shared" si="22"/>
        <v>0.60941828254847641</v>
      </c>
      <c r="V97" s="8">
        <v>81</v>
      </c>
      <c r="W97" s="9">
        <f t="shared" si="19"/>
        <v>0.22437673130193905</v>
      </c>
    </row>
    <row r="98" spans="1:23" x14ac:dyDescent="0.2">
      <c r="A98" s="12" t="s">
        <v>143</v>
      </c>
      <c r="B98" s="30">
        <v>331</v>
      </c>
      <c r="C98" s="13">
        <v>222</v>
      </c>
      <c r="D98" s="14">
        <f t="shared" si="13"/>
        <v>0.67069486404833834</v>
      </c>
      <c r="E98" s="13">
        <v>222</v>
      </c>
      <c r="F98" s="15">
        <f t="shared" si="14"/>
        <v>0.67069486404833834</v>
      </c>
      <c r="G98" s="16">
        <v>200</v>
      </c>
      <c r="H98" s="14">
        <f t="shared" si="15"/>
        <v>0.60422960725075525</v>
      </c>
      <c r="I98" s="13">
        <v>222</v>
      </c>
      <c r="J98" s="14">
        <f t="shared" si="16"/>
        <v>0.67069486404833834</v>
      </c>
      <c r="K98" s="13">
        <v>222</v>
      </c>
      <c r="L98" s="14">
        <f t="shared" si="20"/>
        <v>0.67069486404833834</v>
      </c>
      <c r="M98" s="13">
        <v>224</v>
      </c>
      <c r="N98" s="14">
        <f t="shared" si="17"/>
        <v>0.67673716012084595</v>
      </c>
      <c r="O98" s="13">
        <v>145</v>
      </c>
      <c r="P98" s="14">
        <f t="shared" si="21"/>
        <v>0.8761329305135952</v>
      </c>
      <c r="Q98" s="30">
        <v>325</v>
      </c>
      <c r="R98" s="13">
        <v>221</v>
      </c>
      <c r="S98" s="14">
        <f t="shared" si="18"/>
        <v>0.68</v>
      </c>
      <c r="T98" s="13">
        <v>258</v>
      </c>
      <c r="U98" s="14">
        <f t="shared" si="22"/>
        <v>0.79384615384615387</v>
      </c>
      <c r="V98" s="13">
        <v>138</v>
      </c>
      <c r="W98" s="14">
        <f t="shared" si="19"/>
        <v>0.42461538461538462</v>
      </c>
    </row>
    <row r="99" spans="1:23" x14ac:dyDescent="0.2">
      <c r="A99" s="7" t="s">
        <v>144</v>
      </c>
      <c r="B99" s="29">
        <v>320</v>
      </c>
      <c r="C99" s="8">
        <v>141</v>
      </c>
      <c r="D99" s="9">
        <f t="shared" si="13"/>
        <v>0.44062499999999999</v>
      </c>
      <c r="E99" s="8">
        <v>139</v>
      </c>
      <c r="F99" s="10">
        <f t="shared" si="14"/>
        <v>0.43437500000000001</v>
      </c>
      <c r="G99" s="11">
        <v>129</v>
      </c>
      <c r="H99" s="9">
        <f t="shared" si="15"/>
        <v>0.40312500000000001</v>
      </c>
      <c r="I99" s="8">
        <v>141</v>
      </c>
      <c r="J99" s="9">
        <f t="shared" si="16"/>
        <v>0.44062499999999999</v>
      </c>
      <c r="K99" s="8">
        <v>140</v>
      </c>
      <c r="L99" s="9">
        <f t="shared" si="20"/>
        <v>0.4375</v>
      </c>
      <c r="M99" s="8">
        <v>138</v>
      </c>
      <c r="N99" s="9">
        <f t="shared" si="17"/>
        <v>0.43125000000000002</v>
      </c>
      <c r="O99" s="8">
        <v>108</v>
      </c>
      <c r="P99" s="9">
        <f t="shared" si="21"/>
        <v>0.67500000000000004</v>
      </c>
      <c r="Q99" s="29">
        <v>328</v>
      </c>
      <c r="R99" s="8">
        <v>162</v>
      </c>
      <c r="S99" s="9">
        <f t="shared" si="18"/>
        <v>0.49390243902439024</v>
      </c>
      <c r="T99" s="8">
        <v>148</v>
      </c>
      <c r="U99" s="9">
        <f t="shared" si="22"/>
        <v>0.45121951219512196</v>
      </c>
      <c r="V99" s="8">
        <v>105</v>
      </c>
      <c r="W99" s="9">
        <f t="shared" si="19"/>
        <v>0.3201219512195122</v>
      </c>
    </row>
    <row r="100" spans="1:23" x14ac:dyDescent="0.2">
      <c r="A100" s="12" t="s">
        <v>86</v>
      </c>
      <c r="B100" s="30">
        <v>1907</v>
      </c>
      <c r="C100" s="13">
        <v>1416</v>
      </c>
      <c r="D100" s="14">
        <f t="shared" si="13"/>
        <v>0.74252753015207129</v>
      </c>
      <c r="E100" s="13">
        <v>1418</v>
      </c>
      <c r="F100" s="15">
        <f t="shared" si="14"/>
        <v>0.74357629785002621</v>
      </c>
      <c r="G100" s="16">
        <v>1113</v>
      </c>
      <c r="H100" s="14">
        <f t="shared" si="15"/>
        <v>0.58363922391190348</v>
      </c>
      <c r="I100" s="13">
        <v>1357</v>
      </c>
      <c r="J100" s="14">
        <f t="shared" si="16"/>
        <v>0.71158888306240164</v>
      </c>
      <c r="K100" s="13">
        <v>1419</v>
      </c>
      <c r="L100" s="14">
        <f t="shared" si="20"/>
        <v>0.74410068169900367</v>
      </c>
      <c r="M100" s="13">
        <v>1408</v>
      </c>
      <c r="N100" s="14">
        <f t="shared" si="17"/>
        <v>0.73833245936025171</v>
      </c>
      <c r="O100" s="13">
        <v>561</v>
      </c>
      <c r="P100" s="14">
        <f t="shared" si="21"/>
        <v>0.58835867855270063</v>
      </c>
      <c r="Q100" s="30">
        <v>1929</v>
      </c>
      <c r="R100" s="13">
        <v>1501</v>
      </c>
      <c r="S100" s="14">
        <f t="shared" si="18"/>
        <v>0.77812337998963188</v>
      </c>
      <c r="T100" s="13">
        <v>1599</v>
      </c>
      <c r="U100" s="14">
        <f t="shared" si="22"/>
        <v>0.8289269051321928</v>
      </c>
      <c r="V100" s="13">
        <v>949</v>
      </c>
      <c r="W100" s="14">
        <f t="shared" si="19"/>
        <v>0.49196474857439088</v>
      </c>
    </row>
    <row r="101" spans="1:23" x14ac:dyDescent="0.2">
      <c r="A101" s="7" t="s">
        <v>100</v>
      </c>
      <c r="B101" s="29">
        <v>296</v>
      </c>
      <c r="C101" s="8">
        <v>196</v>
      </c>
      <c r="D101" s="9">
        <f t="shared" si="13"/>
        <v>0.66216216216216217</v>
      </c>
      <c r="E101" s="8">
        <v>196</v>
      </c>
      <c r="F101" s="10">
        <f t="shared" si="14"/>
        <v>0.66216216216216217</v>
      </c>
      <c r="G101" s="11">
        <v>145</v>
      </c>
      <c r="H101" s="9">
        <f t="shared" si="15"/>
        <v>0.48986486486486486</v>
      </c>
      <c r="I101" s="8">
        <v>196</v>
      </c>
      <c r="J101" s="9">
        <f t="shared" si="16"/>
        <v>0.66216216216216217</v>
      </c>
      <c r="K101" s="8">
        <v>196</v>
      </c>
      <c r="L101" s="9">
        <f t="shared" si="20"/>
        <v>0.66216216216216217</v>
      </c>
      <c r="M101" s="8">
        <v>212</v>
      </c>
      <c r="N101" s="9">
        <f t="shared" si="17"/>
        <v>0.71621621621621623</v>
      </c>
      <c r="O101" s="8">
        <v>138</v>
      </c>
      <c r="P101" s="9">
        <f t="shared" si="21"/>
        <v>0.93243243243243246</v>
      </c>
      <c r="Q101" s="29">
        <v>305</v>
      </c>
      <c r="R101" s="8">
        <v>179</v>
      </c>
      <c r="S101" s="9">
        <f t="shared" si="18"/>
        <v>0.58688524590163937</v>
      </c>
      <c r="T101" s="8">
        <v>181</v>
      </c>
      <c r="U101" s="9">
        <f t="shared" si="22"/>
        <v>0.59344262295081962</v>
      </c>
      <c r="V101" s="8">
        <v>134</v>
      </c>
      <c r="W101" s="9">
        <f t="shared" si="19"/>
        <v>0.43934426229508194</v>
      </c>
    </row>
    <row r="102" spans="1:23" x14ac:dyDescent="0.2">
      <c r="A102" s="12" t="s">
        <v>101</v>
      </c>
      <c r="B102" s="30">
        <v>120</v>
      </c>
      <c r="C102" s="13">
        <v>92</v>
      </c>
      <c r="D102" s="14">
        <f t="shared" si="13"/>
        <v>0.76666666666666672</v>
      </c>
      <c r="E102" s="13">
        <v>92</v>
      </c>
      <c r="F102" s="15">
        <f t="shared" si="14"/>
        <v>0.76666666666666672</v>
      </c>
      <c r="G102" s="16">
        <v>73</v>
      </c>
      <c r="H102" s="14">
        <f t="shared" si="15"/>
        <v>0.60833333333333328</v>
      </c>
      <c r="I102" s="13">
        <v>93</v>
      </c>
      <c r="J102" s="14">
        <f t="shared" si="16"/>
        <v>0.77500000000000002</v>
      </c>
      <c r="K102" s="13">
        <v>92</v>
      </c>
      <c r="L102" s="14">
        <f t="shared" si="20"/>
        <v>0.76666666666666672</v>
      </c>
      <c r="M102" s="13">
        <v>88</v>
      </c>
      <c r="N102" s="14">
        <f t="shared" si="17"/>
        <v>0.73333333333333328</v>
      </c>
      <c r="O102" s="13">
        <v>64</v>
      </c>
      <c r="P102" s="14">
        <f t="shared" si="21"/>
        <v>1.0666666666666667</v>
      </c>
      <c r="Q102" s="30">
        <v>119</v>
      </c>
      <c r="R102" s="13">
        <v>113</v>
      </c>
      <c r="S102" s="14">
        <f t="shared" si="18"/>
        <v>0.94957983193277307</v>
      </c>
      <c r="T102" s="13">
        <v>127</v>
      </c>
      <c r="U102" s="14">
        <f t="shared" si="22"/>
        <v>1.0672268907563025</v>
      </c>
      <c r="V102" s="13">
        <v>64</v>
      </c>
      <c r="W102" s="14">
        <f t="shared" si="19"/>
        <v>0.53781512605042014</v>
      </c>
    </row>
    <row r="103" spans="1:23" x14ac:dyDescent="0.2">
      <c r="A103" s="7" t="s">
        <v>102</v>
      </c>
      <c r="B103" s="29">
        <v>216</v>
      </c>
      <c r="C103" s="8">
        <v>182</v>
      </c>
      <c r="D103" s="9">
        <f t="shared" si="13"/>
        <v>0.84259259259259256</v>
      </c>
      <c r="E103" s="8">
        <v>182</v>
      </c>
      <c r="F103" s="10">
        <f t="shared" si="14"/>
        <v>0.84259259259259256</v>
      </c>
      <c r="G103" s="11">
        <v>165</v>
      </c>
      <c r="H103" s="9">
        <f t="shared" si="15"/>
        <v>0.76388888888888884</v>
      </c>
      <c r="I103" s="8">
        <v>182</v>
      </c>
      <c r="J103" s="9">
        <f t="shared" si="16"/>
        <v>0.84259259259259256</v>
      </c>
      <c r="K103" s="8">
        <v>181</v>
      </c>
      <c r="L103" s="9">
        <f t="shared" si="20"/>
        <v>0.83796296296296291</v>
      </c>
      <c r="M103" s="8">
        <v>195</v>
      </c>
      <c r="N103" s="9">
        <f t="shared" si="17"/>
        <v>0.90277777777777779</v>
      </c>
      <c r="O103" s="8">
        <v>95</v>
      </c>
      <c r="P103" s="9">
        <f t="shared" si="21"/>
        <v>0.87962962962962965</v>
      </c>
      <c r="Q103" s="29">
        <v>220</v>
      </c>
      <c r="R103" s="8">
        <v>193</v>
      </c>
      <c r="S103" s="9">
        <f t="shared" si="18"/>
        <v>0.87727272727272732</v>
      </c>
      <c r="T103" s="8">
        <v>227</v>
      </c>
      <c r="U103" s="9">
        <f t="shared" si="22"/>
        <v>1.0318181818181817</v>
      </c>
      <c r="V103" s="8">
        <v>92</v>
      </c>
      <c r="W103" s="9">
        <f t="shared" si="19"/>
        <v>0.41818181818181815</v>
      </c>
    </row>
    <row r="104" spans="1:23" x14ac:dyDescent="0.2">
      <c r="A104" s="12" t="s">
        <v>103</v>
      </c>
      <c r="B104" s="30">
        <v>244</v>
      </c>
      <c r="C104" s="13">
        <v>177</v>
      </c>
      <c r="D104" s="14">
        <f t="shared" si="13"/>
        <v>0.72540983606557374</v>
      </c>
      <c r="E104" s="13">
        <v>177</v>
      </c>
      <c r="F104" s="15">
        <f t="shared" si="14"/>
        <v>0.72540983606557374</v>
      </c>
      <c r="G104" s="16">
        <v>134</v>
      </c>
      <c r="H104" s="14">
        <f t="shared" si="15"/>
        <v>0.54918032786885251</v>
      </c>
      <c r="I104" s="13">
        <v>177</v>
      </c>
      <c r="J104" s="14">
        <f t="shared" si="16"/>
        <v>0.72540983606557374</v>
      </c>
      <c r="K104" s="13">
        <v>177</v>
      </c>
      <c r="L104" s="14">
        <f t="shared" si="20"/>
        <v>0.72540983606557374</v>
      </c>
      <c r="M104" s="13">
        <v>167</v>
      </c>
      <c r="N104" s="14">
        <f t="shared" si="17"/>
        <v>0.68442622950819676</v>
      </c>
      <c r="O104" s="13">
        <v>94</v>
      </c>
      <c r="P104" s="14">
        <f t="shared" si="21"/>
        <v>0.77049180327868849</v>
      </c>
      <c r="Q104" s="30">
        <v>229</v>
      </c>
      <c r="R104" s="13">
        <v>187</v>
      </c>
      <c r="S104" s="14">
        <f t="shared" si="18"/>
        <v>0.81659388646288211</v>
      </c>
      <c r="T104" s="13">
        <v>203</v>
      </c>
      <c r="U104" s="14">
        <f t="shared" si="22"/>
        <v>0.88646288209606983</v>
      </c>
      <c r="V104" s="13">
        <v>105</v>
      </c>
      <c r="W104" s="14">
        <f t="shared" si="19"/>
        <v>0.45851528384279477</v>
      </c>
    </row>
    <row r="105" spans="1:23" x14ac:dyDescent="0.2">
      <c r="A105" s="7" t="s">
        <v>104</v>
      </c>
      <c r="B105" s="29">
        <v>302</v>
      </c>
      <c r="C105" s="8">
        <v>210</v>
      </c>
      <c r="D105" s="9">
        <f t="shared" si="13"/>
        <v>0.69536423841059603</v>
      </c>
      <c r="E105" s="8">
        <v>211</v>
      </c>
      <c r="F105" s="10">
        <f t="shared" si="14"/>
        <v>0.69867549668874174</v>
      </c>
      <c r="G105" s="11">
        <v>214</v>
      </c>
      <c r="H105" s="9">
        <f t="shared" si="15"/>
        <v>0.70860927152317876</v>
      </c>
      <c r="I105" s="8">
        <v>211</v>
      </c>
      <c r="J105" s="9">
        <f t="shared" si="16"/>
        <v>0.69867549668874174</v>
      </c>
      <c r="K105" s="8">
        <v>211</v>
      </c>
      <c r="L105" s="9">
        <f t="shared" si="20"/>
        <v>0.69867549668874174</v>
      </c>
      <c r="M105" s="8">
        <v>210</v>
      </c>
      <c r="N105" s="9">
        <f t="shared" si="17"/>
        <v>0.69536423841059603</v>
      </c>
      <c r="O105" s="8">
        <v>145</v>
      </c>
      <c r="P105" s="9">
        <f t="shared" si="21"/>
        <v>0.96026490066225167</v>
      </c>
      <c r="Q105" s="29">
        <v>301</v>
      </c>
      <c r="R105" s="8">
        <v>225</v>
      </c>
      <c r="S105" s="9">
        <f t="shared" si="18"/>
        <v>0.74750830564784054</v>
      </c>
      <c r="T105" s="8">
        <v>270</v>
      </c>
      <c r="U105" s="9">
        <f t="shared" si="22"/>
        <v>0.89700996677740863</v>
      </c>
      <c r="V105" s="8">
        <v>128</v>
      </c>
      <c r="W105" s="9">
        <f t="shared" si="19"/>
        <v>0.42524916943521596</v>
      </c>
    </row>
    <row r="106" spans="1:23" x14ac:dyDescent="0.2">
      <c r="A106" s="12" t="s">
        <v>147</v>
      </c>
      <c r="B106" s="30">
        <v>460</v>
      </c>
      <c r="C106" s="13">
        <v>497</v>
      </c>
      <c r="D106" s="14">
        <f t="shared" si="13"/>
        <v>1.0804347826086957</v>
      </c>
      <c r="E106" s="13">
        <v>497</v>
      </c>
      <c r="F106" s="15">
        <f t="shared" si="14"/>
        <v>1.0804347826086957</v>
      </c>
      <c r="G106" s="16">
        <v>435</v>
      </c>
      <c r="H106" s="14">
        <f t="shared" si="15"/>
        <v>0.94565217391304346</v>
      </c>
      <c r="I106" s="13">
        <v>497</v>
      </c>
      <c r="J106" s="14">
        <f t="shared" si="16"/>
        <v>1.0804347826086957</v>
      </c>
      <c r="K106" s="13">
        <v>497</v>
      </c>
      <c r="L106" s="14">
        <f t="shared" si="20"/>
        <v>1.0804347826086957</v>
      </c>
      <c r="M106" s="13">
        <v>475</v>
      </c>
      <c r="N106" s="14">
        <f t="shared" si="17"/>
        <v>1.0326086956521738</v>
      </c>
      <c r="O106" s="13">
        <v>255</v>
      </c>
      <c r="P106" s="14">
        <f t="shared" si="21"/>
        <v>1.1086956521739131</v>
      </c>
      <c r="Q106" s="30">
        <v>455</v>
      </c>
      <c r="R106" s="13">
        <v>490</v>
      </c>
      <c r="S106" s="14">
        <f t="shared" si="18"/>
        <v>1.0769230769230769</v>
      </c>
      <c r="T106" s="13">
        <v>570</v>
      </c>
      <c r="U106" s="14">
        <f t="shared" si="22"/>
        <v>1.2527472527472527</v>
      </c>
      <c r="V106" s="13">
        <v>303</v>
      </c>
      <c r="W106" s="14">
        <f t="shared" si="19"/>
        <v>0.6659340659340659</v>
      </c>
    </row>
    <row r="107" spans="1:23" x14ac:dyDescent="0.2">
      <c r="A107" s="7" t="s">
        <v>105</v>
      </c>
      <c r="B107" s="29">
        <v>625</v>
      </c>
      <c r="C107" s="8">
        <v>452</v>
      </c>
      <c r="D107" s="9">
        <f t="shared" si="13"/>
        <v>0.72319999999999995</v>
      </c>
      <c r="E107" s="8">
        <v>448</v>
      </c>
      <c r="F107" s="10">
        <f t="shared" si="14"/>
        <v>0.71679999999999999</v>
      </c>
      <c r="G107" s="11">
        <v>373</v>
      </c>
      <c r="H107" s="9">
        <f t="shared" si="15"/>
        <v>0.5968</v>
      </c>
      <c r="I107" s="8">
        <v>448</v>
      </c>
      <c r="J107" s="9">
        <f t="shared" si="16"/>
        <v>0.71679999999999999</v>
      </c>
      <c r="K107" s="8">
        <v>447</v>
      </c>
      <c r="L107" s="9">
        <f t="shared" si="20"/>
        <v>0.71519999999999995</v>
      </c>
      <c r="M107" s="8">
        <v>440</v>
      </c>
      <c r="N107" s="9">
        <f t="shared" si="17"/>
        <v>0.70399999999999996</v>
      </c>
      <c r="O107" s="8">
        <v>296</v>
      </c>
      <c r="P107" s="9">
        <f t="shared" si="21"/>
        <v>0.94720000000000004</v>
      </c>
      <c r="Q107" s="29">
        <v>640</v>
      </c>
      <c r="R107" s="8">
        <v>473</v>
      </c>
      <c r="S107" s="9">
        <f t="shared" si="18"/>
        <v>0.73906249999999996</v>
      </c>
      <c r="T107" s="8">
        <v>528</v>
      </c>
      <c r="U107" s="9">
        <f t="shared" si="22"/>
        <v>0.82499999999999996</v>
      </c>
      <c r="V107" s="8">
        <v>281</v>
      </c>
      <c r="W107" s="9">
        <f t="shared" si="19"/>
        <v>0.43906250000000002</v>
      </c>
    </row>
    <row r="108" spans="1:23" ht="13.5" thickBot="1" x14ac:dyDescent="0.25">
      <c r="A108" s="2" t="s">
        <v>106</v>
      </c>
      <c r="B108" s="28">
        <f>SUM(B109:B131)</f>
        <v>7113</v>
      </c>
      <c r="C108" s="28">
        <f>SUM(C109:C131)</f>
        <v>4637</v>
      </c>
      <c r="D108" s="4">
        <f t="shared" si="13"/>
        <v>0.65190496274427101</v>
      </c>
      <c r="E108" s="28">
        <f>SUM(E109:E131)</f>
        <v>4648</v>
      </c>
      <c r="F108" s="4">
        <f t="shared" si="14"/>
        <v>0.65345142696471248</v>
      </c>
      <c r="G108" s="28">
        <f>SUM(G109:G131)</f>
        <v>3972</v>
      </c>
      <c r="H108" s="4">
        <f t="shared" si="15"/>
        <v>0.55841417123576553</v>
      </c>
      <c r="I108" s="28">
        <f>SUM(I109:I131)</f>
        <v>4616</v>
      </c>
      <c r="J108" s="4">
        <f t="shared" si="16"/>
        <v>0.64895262195979198</v>
      </c>
      <c r="K108" s="28">
        <f>SUM(K109:K131)</f>
        <v>4652</v>
      </c>
      <c r="L108" s="4">
        <f>K108/B108</f>
        <v>0.65401377759032753</v>
      </c>
      <c r="M108" s="28">
        <f>SUM(M109:M131)</f>
        <v>4297</v>
      </c>
      <c r="N108" s="4">
        <f t="shared" si="17"/>
        <v>0.60410515956699007</v>
      </c>
      <c r="O108" s="28">
        <f>SUM(O109:O131)</f>
        <v>2888</v>
      </c>
      <c r="P108" s="4">
        <f t="shared" si="21"/>
        <v>0.81203430338816251</v>
      </c>
      <c r="Q108" s="28">
        <f>SUM(Q109:Q131)</f>
        <v>7230</v>
      </c>
      <c r="R108" s="28">
        <f>SUM(R109:R131)</f>
        <v>4908</v>
      </c>
      <c r="S108" s="4">
        <f t="shared" si="18"/>
        <v>0.67883817427385895</v>
      </c>
      <c r="T108" s="28">
        <f>SUM(T109:T131)</f>
        <v>5473</v>
      </c>
      <c r="U108" s="4">
        <f>T108/Q108</f>
        <v>0.75698478561549098</v>
      </c>
      <c r="V108" s="28">
        <f>SUM(V109:V131)</f>
        <v>2843</v>
      </c>
      <c r="W108" s="4">
        <f t="shared" si="19"/>
        <v>0.39322268326417703</v>
      </c>
    </row>
    <row r="109" spans="1:23" x14ac:dyDescent="0.2">
      <c r="A109" s="12" t="s">
        <v>108</v>
      </c>
      <c r="B109" s="30">
        <v>532</v>
      </c>
      <c r="C109" s="13">
        <v>310</v>
      </c>
      <c r="D109" s="14">
        <f t="shared" si="13"/>
        <v>0.58270676691729328</v>
      </c>
      <c r="E109" s="13">
        <v>311</v>
      </c>
      <c r="F109" s="15">
        <f t="shared" si="14"/>
        <v>0.58458646616541354</v>
      </c>
      <c r="G109" s="16">
        <v>225</v>
      </c>
      <c r="H109" s="14">
        <f t="shared" si="15"/>
        <v>0.42293233082706766</v>
      </c>
      <c r="I109" s="13">
        <v>313</v>
      </c>
      <c r="J109" s="14">
        <f t="shared" si="16"/>
        <v>0.58834586466165417</v>
      </c>
      <c r="K109" s="13">
        <v>313</v>
      </c>
      <c r="L109" s="14">
        <f t="shared" si="20"/>
        <v>0.58834586466165417</v>
      </c>
      <c r="M109" s="13">
        <v>269</v>
      </c>
      <c r="N109" s="14">
        <f t="shared" si="17"/>
        <v>0.50563909774436089</v>
      </c>
      <c r="O109" s="13">
        <v>235</v>
      </c>
      <c r="P109" s="14">
        <f t="shared" si="21"/>
        <v>0.88345864661654139</v>
      </c>
      <c r="Q109" s="30">
        <v>550</v>
      </c>
      <c r="R109" s="13">
        <v>322</v>
      </c>
      <c r="S109" s="14">
        <f t="shared" si="18"/>
        <v>0.58545454545454545</v>
      </c>
      <c r="T109" s="13">
        <v>359</v>
      </c>
      <c r="U109" s="14">
        <f>T109/Q109</f>
        <v>0.65272727272727271</v>
      </c>
      <c r="V109" s="13">
        <v>208</v>
      </c>
      <c r="W109" s="14">
        <f t="shared" si="19"/>
        <v>0.37818181818181817</v>
      </c>
    </row>
    <row r="110" spans="1:23" x14ac:dyDescent="0.2">
      <c r="A110" s="7" t="s">
        <v>109</v>
      </c>
      <c r="B110" s="29">
        <v>836</v>
      </c>
      <c r="C110" s="8">
        <v>605</v>
      </c>
      <c r="D110" s="9">
        <f t="shared" si="13"/>
        <v>0.72368421052631582</v>
      </c>
      <c r="E110" s="8">
        <v>602</v>
      </c>
      <c r="F110" s="10">
        <f t="shared" si="14"/>
        <v>0.72009569377990434</v>
      </c>
      <c r="G110" s="11">
        <v>560</v>
      </c>
      <c r="H110" s="9">
        <f t="shared" si="15"/>
        <v>0.66985645933014359</v>
      </c>
      <c r="I110" s="8">
        <v>601</v>
      </c>
      <c r="J110" s="9">
        <f t="shared" si="16"/>
        <v>0.71889952153110048</v>
      </c>
      <c r="K110" s="8">
        <v>603</v>
      </c>
      <c r="L110" s="9">
        <f t="shared" si="20"/>
        <v>0.7212918660287081</v>
      </c>
      <c r="M110" s="8">
        <v>571</v>
      </c>
      <c r="N110" s="9">
        <f t="shared" si="17"/>
        <v>0.68301435406698563</v>
      </c>
      <c r="O110" s="8">
        <v>284</v>
      </c>
      <c r="P110" s="9">
        <f t="shared" si="21"/>
        <v>0.67942583732057416</v>
      </c>
      <c r="Q110" s="29">
        <v>852</v>
      </c>
      <c r="R110" s="8">
        <v>582</v>
      </c>
      <c r="S110" s="9">
        <f t="shared" si="18"/>
        <v>0.68309859154929575</v>
      </c>
      <c r="T110" s="8">
        <v>677</v>
      </c>
      <c r="U110" s="9">
        <f t="shared" ref="U110:U131" si="23">T110/Q110</f>
        <v>0.79460093896713613</v>
      </c>
      <c r="V110" s="8">
        <v>369</v>
      </c>
      <c r="W110" s="9">
        <f t="shared" si="19"/>
        <v>0.43309859154929575</v>
      </c>
    </row>
    <row r="111" spans="1:23" x14ac:dyDescent="0.2">
      <c r="A111" s="12" t="s">
        <v>110</v>
      </c>
      <c r="B111" s="30">
        <v>134</v>
      </c>
      <c r="C111" s="13">
        <v>86</v>
      </c>
      <c r="D111" s="14">
        <f t="shared" si="13"/>
        <v>0.64179104477611937</v>
      </c>
      <c r="E111" s="13">
        <v>86</v>
      </c>
      <c r="F111" s="15">
        <f t="shared" si="14"/>
        <v>0.64179104477611937</v>
      </c>
      <c r="G111" s="16">
        <v>57</v>
      </c>
      <c r="H111" s="14">
        <f t="shared" si="15"/>
        <v>0.42537313432835822</v>
      </c>
      <c r="I111" s="13">
        <v>86</v>
      </c>
      <c r="J111" s="14">
        <f t="shared" si="16"/>
        <v>0.64179104477611937</v>
      </c>
      <c r="K111" s="13">
        <v>86</v>
      </c>
      <c r="L111" s="14">
        <f t="shared" si="20"/>
        <v>0.64179104477611937</v>
      </c>
      <c r="M111" s="13">
        <v>86</v>
      </c>
      <c r="N111" s="14">
        <f t="shared" si="17"/>
        <v>0.64179104477611937</v>
      </c>
      <c r="O111" s="13">
        <v>63</v>
      </c>
      <c r="P111" s="14">
        <f t="shared" si="21"/>
        <v>0.94029850746268662</v>
      </c>
      <c r="Q111" s="30">
        <v>134</v>
      </c>
      <c r="R111" s="13">
        <v>86</v>
      </c>
      <c r="S111" s="14">
        <f t="shared" si="18"/>
        <v>0.64179104477611937</v>
      </c>
      <c r="T111" s="13">
        <v>88</v>
      </c>
      <c r="U111" s="14">
        <f t="shared" si="23"/>
        <v>0.65671641791044777</v>
      </c>
      <c r="V111" s="13">
        <v>57</v>
      </c>
      <c r="W111" s="14">
        <f t="shared" si="19"/>
        <v>0.42537313432835822</v>
      </c>
    </row>
    <row r="112" spans="1:23" x14ac:dyDescent="0.2">
      <c r="A112" s="7" t="s">
        <v>111</v>
      </c>
      <c r="B112" s="29">
        <v>188</v>
      </c>
      <c r="C112" s="8">
        <v>125</v>
      </c>
      <c r="D112" s="9">
        <f t="shared" si="13"/>
        <v>0.66489361702127658</v>
      </c>
      <c r="E112" s="8">
        <v>125</v>
      </c>
      <c r="F112" s="10">
        <f t="shared" si="14"/>
        <v>0.66489361702127658</v>
      </c>
      <c r="G112" s="11">
        <v>108</v>
      </c>
      <c r="H112" s="9">
        <f t="shared" si="15"/>
        <v>0.57446808510638303</v>
      </c>
      <c r="I112" s="8">
        <v>125</v>
      </c>
      <c r="J112" s="9">
        <f t="shared" si="16"/>
        <v>0.66489361702127658</v>
      </c>
      <c r="K112" s="8">
        <v>125</v>
      </c>
      <c r="L112" s="9">
        <f t="shared" si="20"/>
        <v>0.66489361702127658</v>
      </c>
      <c r="M112" s="8">
        <v>128</v>
      </c>
      <c r="N112" s="9">
        <f t="shared" si="17"/>
        <v>0.68085106382978722</v>
      </c>
      <c r="O112" s="8">
        <v>81</v>
      </c>
      <c r="P112" s="9">
        <f t="shared" si="21"/>
        <v>0.86170212765957444</v>
      </c>
      <c r="Q112" s="29">
        <v>195</v>
      </c>
      <c r="R112" s="8">
        <v>144</v>
      </c>
      <c r="S112" s="9">
        <f t="shared" si="18"/>
        <v>0.7384615384615385</v>
      </c>
      <c r="T112" s="8">
        <v>175</v>
      </c>
      <c r="U112" s="9">
        <f t="shared" si="23"/>
        <v>0.89743589743589747</v>
      </c>
      <c r="V112" s="8">
        <v>90</v>
      </c>
      <c r="W112" s="9">
        <f t="shared" si="19"/>
        <v>0.46153846153846156</v>
      </c>
    </row>
    <row r="113" spans="1:23" x14ac:dyDescent="0.2">
      <c r="A113" s="12" t="s">
        <v>112</v>
      </c>
      <c r="B113" s="30">
        <v>352</v>
      </c>
      <c r="C113" s="13">
        <v>282</v>
      </c>
      <c r="D113" s="14">
        <f t="shared" si="13"/>
        <v>0.80113636363636365</v>
      </c>
      <c r="E113" s="13">
        <v>292</v>
      </c>
      <c r="F113" s="15">
        <f t="shared" si="14"/>
        <v>0.82954545454545459</v>
      </c>
      <c r="G113" s="16">
        <v>234</v>
      </c>
      <c r="H113" s="14">
        <f t="shared" si="15"/>
        <v>0.66477272727272729</v>
      </c>
      <c r="I113" s="13">
        <v>293</v>
      </c>
      <c r="J113" s="14">
        <f t="shared" si="16"/>
        <v>0.83238636363636365</v>
      </c>
      <c r="K113" s="13">
        <v>292</v>
      </c>
      <c r="L113" s="14">
        <f t="shared" si="20"/>
        <v>0.82954545454545459</v>
      </c>
      <c r="M113" s="13">
        <v>269</v>
      </c>
      <c r="N113" s="14">
        <f t="shared" si="17"/>
        <v>0.76420454545454541</v>
      </c>
      <c r="O113" s="13">
        <v>165</v>
      </c>
      <c r="P113" s="14">
        <f t="shared" si="21"/>
        <v>0.9375</v>
      </c>
      <c r="Q113" s="30">
        <v>364</v>
      </c>
      <c r="R113" s="13">
        <v>300</v>
      </c>
      <c r="S113" s="14">
        <f t="shared" si="18"/>
        <v>0.82417582417582413</v>
      </c>
      <c r="T113" s="13">
        <v>331</v>
      </c>
      <c r="U113" s="14">
        <f t="shared" si="23"/>
        <v>0.90934065934065933</v>
      </c>
      <c r="V113" s="13">
        <v>151</v>
      </c>
      <c r="W113" s="14">
        <f t="shared" si="19"/>
        <v>0.41483516483516486</v>
      </c>
    </row>
    <row r="114" spans="1:23" x14ac:dyDescent="0.2">
      <c r="A114" s="7" t="s">
        <v>107</v>
      </c>
      <c r="B114" s="29">
        <v>546</v>
      </c>
      <c r="C114" s="8">
        <v>383</v>
      </c>
      <c r="D114" s="9">
        <f t="shared" si="13"/>
        <v>0.70146520146520142</v>
      </c>
      <c r="E114" s="8">
        <v>383</v>
      </c>
      <c r="F114" s="10">
        <f t="shared" si="14"/>
        <v>0.70146520146520142</v>
      </c>
      <c r="G114" s="11">
        <v>434</v>
      </c>
      <c r="H114" s="9">
        <f t="shared" si="15"/>
        <v>0.79487179487179482</v>
      </c>
      <c r="I114" s="8">
        <v>383</v>
      </c>
      <c r="J114" s="9">
        <f t="shared" si="16"/>
        <v>0.70146520146520142</v>
      </c>
      <c r="K114" s="8">
        <v>383</v>
      </c>
      <c r="L114" s="9">
        <f t="shared" si="20"/>
        <v>0.70146520146520142</v>
      </c>
      <c r="M114" s="8">
        <v>403</v>
      </c>
      <c r="N114" s="9">
        <f t="shared" si="17"/>
        <v>0.73809523809523814</v>
      </c>
      <c r="O114" s="8">
        <v>274</v>
      </c>
      <c r="P114" s="9">
        <f t="shared" si="21"/>
        <v>1.0036630036630036</v>
      </c>
      <c r="Q114" s="29">
        <v>550</v>
      </c>
      <c r="R114" s="8">
        <v>418</v>
      </c>
      <c r="S114" s="9">
        <f t="shared" si="18"/>
        <v>0.76</v>
      </c>
      <c r="T114" s="8">
        <v>511</v>
      </c>
      <c r="U114" s="9">
        <f t="shared" si="23"/>
        <v>0.92909090909090908</v>
      </c>
      <c r="V114" s="8">
        <v>226</v>
      </c>
      <c r="W114" s="9">
        <f t="shared" si="19"/>
        <v>0.41090909090909089</v>
      </c>
    </row>
    <row r="115" spans="1:23" x14ac:dyDescent="0.2">
      <c r="A115" s="12" t="s">
        <v>114</v>
      </c>
      <c r="B115" s="30">
        <v>90</v>
      </c>
      <c r="C115" s="13">
        <v>78</v>
      </c>
      <c r="D115" s="14">
        <f t="shared" si="13"/>
        <v>0.8666666666666667</v>
      </c>
      <c r="E115" s="13">
        <v>78</v>
      </c>
      <c r="F115" s="15">
        <f t="shared" si="14"/>
        <v>0.8666666666666667</v>
      </c>
      <c r="G115" s="16">
        <v>53</v>
      </c>
      <c r="H115" s="14">
        <f t="shared" si="15"/>
        <v>0.58888888888888891</v>
      </c>
      <c r="I115" s="13">
        <v>78</v>
      </c>
      <c r="J115" s="14">
        <f t="shared" si="16"/>
        <v>0.8666666666666667</v>
      </c>
      <c r="K115" s="13">
        <v>78</v>
      </c>
      <c r="L115" s="14">
        <f t="shared" si="20"/>
        <v>0.8666666666666667</v>
      </c>
      <c r="M115" s="13">
        <v>70</v>
      </c>
      <c r="N115" s="14">
        <f t="shared" si="17"/>
        <v>0.77777777777777779</v>
      </c>
      <c r="O115" s="13">
        <v>50</v>
      </c>
      <c r="P115" s="14">
        <f t="shared" si="21"/>
        <v>1.1111111111111112</v>
      </c>
      <c r="Q115" s="30">
        <v>93</v>
      </c>
      <c r="R115" s="13">
        <v>81</v>
      </c>
      <c r="S115" s="14">
        <f t="shared" si="18"/>
        <v>0.87096774193548387</v>
      </c>
      <c r="T115" s="13">
        <v>92</v>
      </c>
      <c r="U115" s="14">
        <f t="shared" si="23"/>
        <v>0.989247311827957</v>
      </c>
      <c r="V115" s="13">
        <v>47</v>
      </c>
      <c r="W115" s="14">
        <f t="shared" si="19"/>
        <v>0.5053763440860215</v>
      </c>
    </row>
    <row r="116" spans="1:23" x14ac:dyDescent="0.2">
      <c r="A116" s="7" t="s">
        <v>115</v>
      </c>
      <c r="B116" s="29">
        <v>439</v>
      </c>
      <c r="C116" s="8">
        <v>275</v>
      </c>
      <c r="D116" s="9">
        <f t="shared" si="13"/>
        <v>0.62642369020501143</v>
      </c>
      <c r="E116" s="8">
        <v>278</v>
      </c>
      <c r="F116" s="10">
        <f t="shared" si="14"/>
        <v>0.63325740318906609</v>
      </c>
      <c r="G116" s="11">
        <v>254</v>
      </c>
      <c r="H116" s="9">
        <f t="shared" si="15"/>
        <v>0.57858769931662868</v>
      </c>
      <c r="I116" s="8">
        <v>275</v>
      </c>
      <c r="J116" s="9">
        <f t="shared" si="16"/>
        <v>0.62642369020501143</v>
      </c>
      <c r="K116" s="8">
        <v>278</v>
      </c>
      <c r="L116" s="9">
        <f t="shared" si="20"/>
        <v>0.63325740318906609</v>
      </c>
      <c r="M116" s="8">
        <v>247</v>
      </c>
      <c r="N116" s="9">
        <f t="shared" si="17"/>
        <v>0.56264236902050113</v>
      </c>
      <c r="O116" s="8">
        <v>200</v>
      </c>
      <c r="P116" s="9">
        <f t="shared" si="21"/>
        <v>0.91116173120728927</v>
      </c>
      <c r="Q116" s="29">
        <v>451</v>
      </c>
      <c r="R116" s="8">
        <v>266</v>
      </c>
      <c r="S116" s="9">
        <f t="shared" si="18"/>
        <v>0.58980044345898008</v>
      </c>
      <c r="T116" s="8">
        <v>263</v>
      </c>
      <c r="U116" s="9">
        <f t="shared" si="23"/>
        <v>0.58314855875831484</v>
      </c>
      <c r="V116" s="8">
        <v>188</v>
      </c>
      <c r="W116" s="9">
        <f t="shared" si="19"/>
        <v>0.41685144124168516</v>
      </c>
    </row>
    <row r="117" spans="1:23" x14ac:dyDescent="0.2">
      <c r="A117" s="12" t="s">
        <v>116</v>
      </c>
      <c r="B117" s="30">
        <v>376</v>
      </c>
      <c r="C117" s="13">
        <v>301</v>
      </c>
      <c r="D117" s="14">
        <f t="shared" si="13"/>
        <v>0.80053191489361697</v>
      </c>
      <c r="E117" s="13">
        <v>301</v>
      </c>
      <c r="F117" s="15">
        <f t="shared" si="14"/>
        <v>0.80053191489361697</v>
      </c>
      <c r="G117" s="16">
        <v>192</v>
      </c>
      <c r="H117" s="14">
        <f t="shared" si="15"/>
        <v>0.51063829787234039</v>
      </c>
      <c r="I117" s="13">
        <v>302</v>
      </c>
      <c r="J117" s="14">
        <f t="shared" si="16"/>
        <v>0.80319148936170215</v>
      </c>
      <c r="K117" s="13">
        <v>301</v>
      </c>
      <c r="L117" s="14">
        <f t="shared" si="20"/>
        <v>0.80053191489361697</v>
      </c>
      <c r="M117" s="13">
        <v>164</v>
      </c>
      <c r="N117" s="14">
        <f t="shared" si="17"/>
        <v>0.43617021276595747</v>
      </c>
      <c r="O117" s="13">
        <v>141</v>
      </c>
      <c r="P117" s="14">
        <f t="shared" si="21"/>
        <v>0.75</v>
      </c>
      <c r="Q117" s="30">
        <v>383</v>
      </c>
      <c r="R117" s="13">
        <v>385</v>
      </c>
      <c r="S117" s="14">
        <f t="shared" si="18"/>
        <v>1.0052219321148825</v>
      </c>
      <c r="T117" s="13">
        <v>374</v>
      </c>
      <c r="U117" s="14">
        <f t="shared" si="23"/>
        <v>0.97650130548302871</v>
      </c>
      <c r="V117" s="13">
        <v>120</v>
      </c>
      <c r="W117" s="14">
        <f t="shared" si="19"/>
        <v>0.3133159268929504</v>
      </c>
    </row>
    <row r="118" spans="1:23" x14ac:dyDescent="0.2">
      <c r="A118" s="7" t="s">
        <v>117</v>
      </c>
      <c r="B118" s="29">
        <v>86</v>
      </c>
      <c r="C118" s="8">
        <v>68</v>
      </c>
      <c r="D118" s="9">
        <f t="shared" si="13"/>
        <v>0.79069767441860461</v>
      </c>
      <c r="E118" s="8">
        <v>68</v>
      </c>
      <c r="F118" s="10">
        <f t="shared" si="14"/>
        <v>0.79069767441860461</v>
      </c>
      <c r="G118" s="11">
        <v>37</v>
      </c>
      <c r="H118" s="9">
        <f t="shared" si="15"/>
        <v>0.43023255813953487</v>
      </c>
      <c r="I118" s="8">
        <v>68</v>
      </c>
      <c r="J118" s="9">
        <f t="shared" si="16"/>
        <v>0.79069767441860461</v>
      </c>
      <c r="K118" s="8">
        <v>68</v>
      </c>
      <c r="L118" s="9">
        <f t="shared" si="20"/>
        <v>0.79069767441860461</v>
      </c>
      <c r="M118" s="8">
        <v>63</v>
      </c>
      <c r="N118" s="9">
        <f t="shared" si="17"/>
        <v>0.73255813953488369</v>
      </c>
      <c r="O118" s="8">
        <v>43</v>
      </c>
      <c r="P118" s="9">
        <f t="shared" si="21"/>
        <v>1</v>
      </c>
      <c r="Q118" s="29">
        <v>84</v>
      </c>
      <c r="R118" s="8">
        <v>61</v>
      </c>
      <c r="S118" s="9">
        <f t="shared" si="18"/>
        <v>0.72619047619047616</v>
      </c>
      <c r="T118" s="8">
        <v>60</v>
      </c>
      <c r="U118" s="9">
        <f t="shared" si="23"/>
        <v>0.7142857142857143</v>
      </c>
      <c r="V118" s="8">
        <v>45</v>
      </c>
      <c r="W118" s="9">
        <f t="shared" si="19"/>
        <v>0.5357142857142857</v>
      </c>
    </row>
    <row r="119" spans="1:23" x14ac:dyDescent="0.2">
      <c r="A119" s="12" t="s">
        <v>118</v>
      </c>
      <c r="B119" s="30">
        <v>274</v>
      </c>
      <c r="C119" s="13">
        <v>188</v>
      </c>
      <c r="D119" s="14">
        <f t="shared" si="13"/>
        <v>0.68613138686131392</v>
      </c>
      <c r="E119" s="13">
        <v>192</v>
      </c>
      <c r="F119" s="15">
        <f t="shared" si="14"/>
        <v>0.7007299270072993</v>
      </c>
      <c r="G119" s="16">
        <v>159</v>
      </c>
      <c r="H119" s="14">
        <f t="shared" si="15"/>
        <v>0.58029197080291972</v>
      </c>
      <c r="I119" s="13">
        <v>190</v>
      </c>
      <c r="J119" s="14">
        <f t="shared" si="16"/>
        <v>0.69343065693430661</v>
      </c>
      <c r="K119" s="13">
        <v>191</v>
      </c>
      <c r="L119" s="14">
        <f t="shared" si="20"/>
        <v>0.6970802919708029</v>
      </c>
      <c r="M119" s="13">
        <v>174</v>
      </c>
      <c r="N119" s="14">
        <f t="shared" si="17"/>
        <v>0.63503649635036497</v>
      </c>
      <c r="O119" s="13">
        <v>117</v>
      </c>
      <c r="P119" s="14">
        <f t="shared" si="21"/>
        <v>0.85401459854014594</v>
      </c>
      <c r="Q119" s="30">
        <v>282</v>
      </c>
      <c r="R119" s="13">
        <v>164</v>
      </c>
      <c r="S119" s="14">
        <f t="shared" si="18"/>
        <v>0.58156028368794321</v>
      </c>
      <c r="T119" s="13">
        <v>174</v>
      </c>
      <c r="U119" s="14">
        <f t="shared" si="23"/>
        <v>0.61702127659574468</v>
      </c>
      <c r="V119" s="13">
        <v>101</v>
      </c>
      <c r="W119" s="14">
        <f t="shared" si="19"/>
        <v>0.35815602836879434</v>
      </c>
    </row>
    <row r="120" spans="1:23" x14ac:dyDescent="0.2">
      <c r="A120" s="7" t="s">
        <v>119</v>
      </c>
      <c r="B120" s="29">
        <v>220</v>
      </c>
      <c r="C120" s="8">
        <v>127</v>
      </c>
      <c r="D120" s="9">
        <f t="shared" si="13"/>
        <v>0.57727272727272727</v>
      </c>
      <c r="E120" s="8">
        <v>127</v>
      </c>
      <c r="F120" s="10">
        <f t="shared" si="14"/>
        <v>0.57727272727272727</v>
      </c>
      <c r="G120" s="11">
        <v>102</v>
      </c>
      <c r="H120" s="9">
        <f t="shared" si="15"/>
        <v>0.46363636363636362</v>
      </c>
      <c r="I120" s="8">
        <v>127</v>
      </c>
      <c r="J120" s="9">
        <f t="shared" si="16"/>
        <v>0.57727272727272727</v>
      </c>
      <c r="K120" s="8">
        <v>127</v>
      </c>
      <c r="L120" s="9">
        <f t="shared" si="20"/>
        <v>0.57727272727272727</v>
      </c>
      <c r="M120" s="8">
        <v>113</v>
      </c>
      <c r="N120" s="9">
        <f t="shared" si="17"/>
        <v>0.51363636363636367</v>
      </c>
      <c r="O120" s="8">
        <v>90</v>
      </c>
      <c r="P120" s="9">
        <f t="shared" si="21"/>
        <v>0.81818181818181823</v>
      </c>
      <c r="Q120" s="29">
        <v>221</v>
      </c>
      <c r="R120" s="8">
        <v>131</v>
      </c>
      <c r="S120" s="9">
        <f t="shared" si="18"/>
        <v>0.59276018099547512</v>
      </c>
      <c r="T120" s="8">
        <v>131</v>
      </c>
      <c r="U120" s="9">
        <f t="shared" si="23"/>
        <v>0.59276018099547512</v>
      </c>
      <c r="V120" s="8">
        <v>87</v>
      </c>
      <c r="W120" s="9">
        <f t="shared" si="19"/>
        <v>0.39366515837104071</v>
      </c>
    </row>
    <row r="121" spans="1:23" x14ac:dyDescent="0.2">
      <c r="A121" s="12" t="s">
        <v>120</v>
      </c>
      <c r="B121" s="30">
        <v>124</v>
      </c>
      <c r="C121" s="13">
        <v>98</v>
      </c>
      <c r="D121" s="14">
        <f t="shared" si="13"/>
        <v>0.79032258064516125</v>
      </c>
      <c r="E121" s="13">
        <v>95</v>
      </c>
      <c r="F121" s="15">
        <f t="shared" si="14"/>
        <v>0.7661290322580645</v>
      </c>
      <c r="G121" s="16">
        <v>70</v>
      </c>
      <c r="H121" s="14">
        <f t="shared" si="15"/>
        <v>0.56451612903225812</v>
      </c>
      <c r="I121" s="13">
        <v>96</v>
      </c>
      <c r="J121" s="14">
        <f t="shared" si="16"/>
        <v>0.77419354838709675</v>
      </c>
      <c r="K121" s="13">
        <v>96</v>
      </c>
      <c r="L121" s="14">
        <f t="shared" si="20"/>
        <v>0.77419354838709675</v>
      </c>
      <c r="M121" s="13">
        <v>105</v>
      </c>
      <c r="N121" s="14">
        <f t="shared" si="17"/>
        <v>0.84677419354838712</v>
      </c>
      <c r="O121" s="13">
        <v>75</v>
      </c>
      <c r="P121" s="14">
        <f t="shared" si="21"/>
        <v>1.2096774193548387</v>
      </c>
      <c r="Q121" s="30">
        <v>126</v>
      </c>
      <c r="R121" s="13">
        <v>115</v>
      </c>
      <c r="S121" s="14">
        <f t="shared" si="18"/>
        <v>0.91269841269841268</v>
      </c>
      <c r="T121" s="13">
        <v>132</v>
      </c>
      <c r="U121" s="14">
        <f t="shared" si="23"/>
        <v>1.0476190476190477</v>
      </c>
      <c r="V121" s="13">
        <v>82</v>
      </c>
      <c r="W121" s="14">
        <f t="shared" si="19"/>
        <v>0.65079365079365081</v>
      </c>
    </row>
    <row r="122" spans="1:23" x14ac:dyDescent="0.2">
      <c r="A122" s="7" t="s">
        <v>121</v>
      </c>
      <c r="B122" s="29">
        <v>120</v>
      </c>
      <c r="C122" s="8">
        <v>68</v>
      </c>
      <c r="D122" s="9">
        <f t="shared" si="13"/>
        <v>0.56666666666666665</v>
      </c>
      <c r="E122" s="8">
        <v>67</v>
      </c>
      <c r="F122" s="10">
        <f t="shared" si="14"/>
        <v>0.55833333333333335</v>
      </c>
      <c r="G122" s="11">
        <v>49</v>
      </c>
      <c r="H122" s="9">
        <f t="shared" si="15"/>
        <v>0.40833333333333333</v>
      </c>
      <c r="I122" s="8">
        <v>67</v>
      </c>
      <c r="J122" s="9">
        <f t="shared" si="16"/>
        <v>0.55833333333333335</v>
      </c>
      <c r="K122" s="8">
        <v>67</v>
      </c>
      <c r="L122" s="9">
        <f t="shared" si="20"/>
        <v>0.55833333333333335</v>
      </c>
      <c r="M122" s="8">
        <v>64</v>
      </c>
      <c r="N122" s="9">
        <f t="shared" si="17"/>
        <v>0.53333333333333333</v>
      </c>
      <c r="O122" s="8">
        <v>53</v>
      </c>
      <c r="P122" s="9">
        <f t="shared" si="21"/>
        <v>0.8833333333333333</v>
      </c>
      <c r="Q122" s="29">
        <v>123</v>
      </c>
      <c r="R122" s="8">
        <v>82</v>
      </c>
      <c r="S122" s="9">
        <f t="shared" si="18"/>
        <v>0.66666666666666663</v>
      </c>
      <c r="T122" s="8">
        <v>85</v>
      </c>
      <c r="U122" s="9">
        <f t="shared" si="23"/>
        <v>0.69105691056910568</v>
      </c>
      <c r="V122" s="8">
        <v>41</v>
      </c>
      <c r="W122" s="9">
        <f t="shared" si="19"/>
        <v>0.33333333333333331</v>
      </c>
    </row>
    <row r="123" spans="1:23" x14ac:dyDescent="0.2">
      <c r="A123" s="12" t="s">
        <v>122</v>
      </c>
      <c r="B123" s="30">
        <v>153</v>
      </c>
      <c r="C123" s="13">
        <v>130</v>
      </c>
      <c r="D123" s="14">
        <f t="shared" si="13"/>
        <v>0.84967320261437906</v>
      </c>
      <c r="E123" s="13">
        <v>130</v>
      </c>
      <c r="F123" s="15">
        <f t="shared" si="14"/>
        <v>0.84967320261437906</v>
      </c>
      <c r="G123" s="16">
        <v>74</v>
      </c>
      <c r="H123" s="14">
        <f t="shared" si="15"/>
        <v>0.48366013071895425</v>
      </c>
      <c r="I123" s="13">
        <v>130</v>
      </c>
      <c r="J123" s="14">
        <f t="shared" si="16"/>
        <v>0.84967320261437906</v>
      </c>
      <c r="K123" s="13">
        <v>130</v>
      </c>
      <c r="L123" s="14">
        <f t="shared" si="20"/>
        <v>0.84967320261437906</v>
      </c>
      <c r="M123" s="13">
        <v>112</v>
      </c>
      <c r="N123" s="14">
        <f t="shared" si="17"/>
        <v>0.73202614379084963</v>
      </c>
      <c r="O123" s="13">
        <v>96</v>
      </c>
      <c r="P123" s="14">
        <f t="shared" si="21"/>
        <v>1.2549019607843137</v>
      </c>
      <c r="Q123" s="30">
        <v>155</v>
      </c>
      <c r="R123" s="13">
        <v>130</v>
      </c>
      <c r="S123" s="14">
        <f t="shared" si="18"/>
        <v>0.83870967741935487</v>
      </c>
      <c r="T123" s="13">
        <v>130</v>
      </c>
      <c r="U123" s="14">
        <f t="shared" si="23"/>
        <v>0.83870967741935487</v>
      </c>
      <c r="V123" s="13">
        <v>86</v>
      </c>
      <c r="W123" s="14">
        <f t="shared" si="19"/>
        <v>0.55483870967741933</v>
      </c>
    </row>
    <row r="124" spans="1:23" x14ac:dyDescent="0.2">
      <c r="A124" s="7" t="s">
        <v>123</v>
      </c>
      <c r="B124" s="29">
        <v>377</v>
      </c>
      <c r="C124" s="8">
        <v>269</v>
      </c>
      <c r="D124" s="9">
        <f t="shared" si="13"/>
        <v>0.71352785145888598</v>
      </c>
      <c r="E124" s="8">
        <v>269</v>
      </c>
      <c r="F124" s="10">
        <f t="shared" si="14"/>
        <v>0.71352785145888598</v>
      </c>
      <c r="G124" s="11">
        <v>237</v>
      </c>
      <c r="H124" s="9">
        <f t="shared" si="15"/>
        <v>0.62864721485411146</v>
      </c>
      <c r="I124" s="8">
        <v>269</v>
      </c>
      <c r="J124" s="9">
        <f t="shared" si="16"/>
        <v>0.71352785145888598</v>
      </c>
      <c r="K124" s="8">
        <v>269</v>
      </c>
      <c r="L124" s="9">
        <f t="shared" si="20"/>
        <v>0.71352785145888598</v>
      </c>
      <c r="M124" s="8">
        <v>249</v>
      </c>
      <c r="N124" s="9">
        <f t="shared" si="17"/>
        <v>0.66047745358090182</v>
      </c>
      <c r="O124" s="8">
        <v>161</v>
      </c>
      <c r="P124" s="9">
        <f t="shared" si="21"/>
        <v>0.85411140583554379</v>
      </c>
      <c r="Q124" s="29">
        <v>387</v>
      </c>
      <c r="R124" s="8">
        <v>287</v>
      </c>
      <c r="S124" s="9">
        <f t="shared" si="18"/>
        <v>0.74160206718346255</v>
      </c>
      <c r="T124" s="8">
        <v>331</v>
      </c>
      <c r="U124" s="9">
        <f t="shared" si="23"/>
        <v>0.85529715762273906</v>
      </c>
      <c r="V124" s="8">
        <v>146</v>
      </c>
      <c r="W124" s="9">
        <f t="shared" si="19"/>
        <v>0.37726098191214469</v>
      </c>
    </row>
    <row r="125" spans="1:23" x14ac:dyDescent="0.2">
      <c r="A125" s="12" t="s">
        <v>124</v>
      </c>
      <c r="B125" s="30">
        <v>416</v>
      </c>
      <c r="C125" s="13">
        <v>281</v>
      </c>
      <c r="D125" s="14">
        <f t="shared" si="13"/>
        <v>0.67548076923076927</v>
      </c>
      <c r="E125" s="13">
        <v>282</v>
      </c>
      <c r="F125" s="15">
        <f t="shared" si="14"/>
        <v>0.67788461538461542</v>
      </c>
      <c r="G125" s="16">
        <v>229</v>
      </c>
      <c r="H125" s="14">
        <f t="shared" si="15"/>
        <v>0.55048076923076927</v>
      </c>
      <c r="I125" s="13">
        <v>284</v>
      </c>
      <c r="J125" s="14">
        <f t="shared" si="16"/>
        <v>0.68269230769230771</v>
      </c>
      <c r="K125" s="13">
        <v>287</v>
      </c>
      <c r="L125" s="14">
        <f t="shared" si="20"/>
        <v>0.68990384615384615</v>
      </c>
      <c r="M125" s="13">
        <v>280</v>
      </c>
      <c r="N125" s="14">
        <f t="shared" si="17"/>
        <v>0.67307692307692313</v>
      </c>
      <c r="O125" s="13">
        <v>194</v>
      </c>
      <c r="P125" s="14">
        <f t="shared" si="21"/>
        <v>0.93269230769230771</v>
      </c>
      <c r="Q125" s="30">
        <v>423</v>
      </c>
      <c r="R125" s="13">
        <v>264</v>
      </c>
      <c r="S125" s="14">
        <f t="shared" si="18"/>
        <v>0.62411347517730498</v>
      </c>
      <c r="T125" s="13">
        <v>347</v>
      </c>
      <c r="U125" s="14">
        <f t="shared" si="23"/>
        <v>0.82033096926713944</v>
      </c>
      <c r="V125" s="13">
        <v>162</v>
      </c>
      <c r="W125" s="14">
        <f t="shared" si="19"/>
        <v>0.38297872340425532</v>
      </c>
    </row>
    <row r="126" spans="1:23" x14ac:dyDescent="0.2">
      <c r="A126" s="7" t="s">
        <v>125</v>
      </c>
      <c r="B126" s="29">
        <v>241</v>
      </c>
      <c r="C126" s="8">
        <v>187</v>
      </c>
      <c r="D126" s="9">
        <f t="shared" si="13"/>
        <v>0.77593360995850624</v>
      </c>
      <c r="E126" s="8">
        <v>187</v>
      </c>
      <c r="F126" s="10">
        <f t="shared" si="14"/>
        <v>0.77593360995850624</v>
      </c>
      <c r="G126" s="11">
        <v>117</v>
      </c>
      <c r="H126" s="9">
        <f t="shared" si="15"/>
        <v>0.48547717842323651</v>
      </c>
      <c r="I126" s="8">
        <v>153</v>
      </c>
      <c r="J126" s="9">
        <f t="shared" si="16"/>
        <v>0.63485477178423233</v>
      </c>
      <c r="K126" s="8">
        <v>187</v>
      </c>
      <c r="L126" s="9">
        <f t="shared" si="20"/>
        <v>0.77593360995850624</v>
      </c>
      <c r="M126" s="8">
        <v>193</v>
      </c>
      <c r="N126" s="9">
        <f t="shared" si="17"/>
        <v>0.80082987551867224</v>
      </c>
      <c r="O126" s="8">
        <v>115</v>
      </c>
      <c r="P126" s="9">
        <f t="shared" si="21"/>
        <v>0.9543568464730291</v>
      </c>
      <c r="Q126" s="29">
        <v>242</v>
      </c>
      <c r="R126" s="8">
        <v>206</v>
      </c>
      <c r="S126" s="9">
        <f t="shared" si="18"/>
        <v>0.85123966942148765</v>
      </c>
      <c r="T126" s="8">
        <v>243</v>
      </c>
      <c r="U126" s="9">
        <f t="shared" si="23"/>
        <v>1.0041322314049588</v>
      </c>
      <c r="V126" s="8">
        <v>103</v>
      </c>
      <c r="W126" s="9">
        <f t="shared" si="19"/>
        <v>0.42561983471074383</v>
      </c>
    </row>
    <row r="127" spans="1:23" x14ac:dyDescent="0.2">
      <c r="A127" s="12" t="s">
        <v>126</v>
      </c>
      <c r="B127" s="30">
        <v>154</v>
      </c>
      <c r="C127" s="13">
        <v>55</v>
      </c>
      <c r="D127" s="14">
        <f t="shared" si="13"/>
        <v>0.35714285714285715</v>
      </c>
      <c r="E127" s="13">
        <v>54</v>
      </c>
      <c r="F127" s="15">
        <f t="shared" si="14"/>
        <v>0.35064935064935066</v>
      </c>
      <c r="G127" s="16">
        <v>44</v>
      </c>
      <c r="H127" s="14">
        <f t="shared" si="15"/>
        <v>0.2857142857142857</v>
      </c>
      <c r="I127" s="13">
        <v>55</v>
      </c>
      <c r="J127" s="14">
        <f t="shared" si="16"/>
        <v>0.35714285714285715</v>
      </c>
      <c r="K127" s="13">
        <v>53</v>
      </c>
      <c r="L127" s="14">
        <f t="shared" si="20"/>
        <v>0.34415584415584416</v>
      </c>
      <c r="M127" s="13">
        <v>53</v>
      </c>
      <c r="N127" s="14">
        <f t="shared" si="17"/>
        <v>0.34415584415584416</v>
      </c>
      <c r="O127" s="13">
        <v>44</v>
      </c>
      <c r="P127" s="14">
        <f t="shared" si="21"/>
        <v>0.5714285714285714</v>
      </c>
      <c r="Q127" s="30">
        <v>156</v>
      </c>
      <c r="R127" s="13">
        <v>73</v>
      </c>
      <c r="S127" s="14">
        <f t="shared" si="18"/>
        <v>0.46794871794871795</v>
      </c>
      <c r="T127" s="13">
        <v>75</v>
      </c>
      <c r="U127" s="14">
        <f t="shared" si="23"/>
        <v>0.48076923076923078</v>
      </c>
      <c r="V127" s="13">
        <v>40</v>
      </c>
      <c r="W127" s="14">
        <f t="shared" si="19"/>
        <v>0.25641025641025639</v>
      </c>
    </row>
    <row r="128" spans="1:23" x14ac:dyDescent="0.2">
      <c r="A128" s="7" t="s">
        <v>127</v>
      </c>
      <c r="B128" s="29">
        <v>219</v>
      </c>
      <c r="C128" s="8">
        <v>100</v>
      </c>
      <c r="D128" s="9">
        <f t="shared" si="13"/>
        <v>0.45662100456621002</v>
      </c>
      <c r="E128" s="8">
        <v>101</v>
      </c>
      <c r="F128" s="10">
        <f t="shared" si="14"/>
        <v>0.46118721461187212</v>
      </c>
      <c r="G128" s="11">
        <v>54</v>
      </c>
      <c r="H128" s="9">
        <f t="shared" si="15"/>
        <v>0.24657534246575341</v>
      </c>
      <c r="I128" s="8">
        <v>101</v>
      </c>
      <c r="J128" s="9">
        <f t="shared" si="16"/>
        <v>0.46118721461187212</v>
      </c>
      <c r="K128" s="8">
        <v>101</v>
      </c>
      <c r="L128" s="9">
        <f t="shared" si="20"/>
        <v>0.46118721461187212</v>
      </c>
      <c r="M128" s="8">
        <v>91</v>
      </c>
      <c r="N128" s="9">
        <f t="shared" si="17"/>
        <v>0.41552511415525112</v>
      </c>
      <c r="O128" s="8">
        <v>52</v>
      </c>
      <c r="P128" s="9">
        <f t="shared" si="21"/>
        <v>0.47488584474885842</v>
      </c>
      <c r="Q128" s="29">
        <v>221</v>
      </c>
      <c r="R128" s="8">
        <v>98</v>
      </c>
      <c r="S128" s="9">
        <f t="shared" si="18"/>
        <v>0.4434389140271493</v>
      </c>
      <c r="T128" s="8">
        <v>110</v>
      </c>
      <c r="U128" s="9">
        <f t="shared" si="23"/>
        <v>0.49773755656108598</v>
      </c>
      <c r="V128" s="8">
        <v>42</v>
      </c>
      <c r="W128" s="9">
        <f t="shared" si="19"/>
        <v>0.19004524886877827</v>
      </c>
    </row>
    <row r="129" spans="1:23" x14ac:dyDescent="0.2">
      <c r="A129" s="12" t="s">
        <v>128</v>
      </c>
      <c r="B129" s="30">
        <v>897</v>
      </c>
      <c r="C129" s="13">
        <v>433</v>
      </c>
      <c r="D129" s="14">
        <f t="shared" si="13"/>
        <v>0.48272017837235226</v>
      </c>
      <c r="E129" s="13">
        <v>432</v>
      </c>
      <c r="F129" s="15">
        <f t="shared" si="14"/>
        <v>0.48160535117056857</v>
      </c>
      <c r="G129" s="16">
        <v>528</v>
      </c>
      <c r="H129" s="14">
        <f t="shared" si="15"/>
        <v>0.58862876254180607</v>
      </c>
      <c r="I129" s="13">
        <v>432</v>
      </c>
      <c r="J129" s="14">
        <f t="shared" si="16"/>
        <v>0.48160535117056857</v>
      </c>
      <c r="K129" s="13">
        <v>429</v>
      </c>
      <c r="L129" s="14">
        <f t="shared" si="20"/>
        <v>0.47826086956521741</v>
      </c>
      <c r="M129" s="13">
        <v>405</v>
      </c>
      <c r="N129" s="14">
        <f t="shared" si="17"/>
        <v>0.451505016722408</v>
      </c>
      <c r="O129" s="13">
        <v>241</v>
      </c>
      <c r="P129" s="14">
        <f t="shared" si="21"/>
        <v>0.53734671125975475</v>
      </c>
      <c r="Q129" s="30">
        <v>900</v>
      </c>
      <c r="R129" s="13">
        <v>519</v>
      </c>
      <c r="S129" s="14">
        <f t="shared" si="18"/>
        <v>0.57666666666666666</v>
      </c>
      <c r="T129" s="13">
        <v>571</v>
      </c>
      <c r="U129" s="14">
        <f t="shared" si="23"/>
        <v>0.63444444444444448</v>
      </c>
      <c r="V129" s="13">
        <v>330</v>
      </c>
      <c r="W129" s="14">
        <f t="shared" si="19"/>
        <v>0.36666666666666664</v>
      </c>
    </row>
    <row r="130" spans="1:23" x14ac:dyDescent="0.2">
      <c r="A130" s="7" t="s">
        <v>129</v>
      </c>
      <c r="B130" s="29">
        <v>116</v>
      </c>
      <c r="C130" s="8">
        <v>61</v>
      </c>
      <c r="D130" s="9">
        <f t="shared" si="13"/>
        <v>0.52586206896551724</v>
      </c>
      <c r="E130" s="8">
        <v>61</v>
      </c>
      <c r="F130" s="10">
        <f t="shared" si="14"/>
        <v>0.52586206896551724</v>
      </c>
      <c r="G130" s="11">
        <v>49</v>
      </c>
      <c r="H130" s="9">
        <f t="shared" si="15"/>
        <v>0.42241379310344829</v>
      </c>
      <c r="I130" s="8">
        <v>61</v>
      </c>
      <c r="J130" s="9">
        <f t="shared" si="16"/>
        <v>0.52586206896551724</v>
      </c>
      <c r="K130" s="8">
        <v>61</v>
      </c>
      <c r="L130" s="9">
        <f t="shared" si="20"/>
        <v>0.52586206896551724</v>
      </c>
      <c r="M130" s="8">
        <v>59</v>
      </c>
      <c r="N130" s="9">
        <f t="shared" si="17"/>
        <v>0.50862068965517238</v>
      </c>
      <c r="O130" s="8">
        <v>34</v>
      </c>
      <c r="P130" s="9">
        <f t="shared" si="21"/>
        <v>0.58620689655172409</v>
      </c>
      <c r="Q130" s="29">
        <v>120</v>
      </c>
      <c r="R130" s="8">
        <v>53</v>
      </c>
      <c r="S130" s="9">
        <f t="shared" si="18"/>
        <v>0.44166666666666665</v>
      </c>
      <c r="T130" s="8">
        <v>56</v>
      </c>
      <c r="U130" s="9">
        <f t="shared" si="23"/>
        <v>0.46666666666666667</v>
      </c>
      <c r="V130" s="8">
        <v>34</v>
      </c>
      <c r="W130" s="9">
        <f t="shared" si="19"/>
        <v>0.28333333333333333</v>
      </c>
    </row>
    <row r="131" spans="1:23" x14ac:dyDescent="0.2">
      <c r="A131" s="12" t="s">
        <v>130</v>
      </c>
      <c r="B131" s="30">
        <v>223</v>
      </c>
      <c r="C131" s="13">
        <v>127</v>
      </c>
      <c r="D131" s="14">
        <f t="shared" si="13"/>
        <v>0.56950672645739908</v>
      </c>
      <c r="E131" s="13">
        <v>127</v>
      </c>
      <c r="F131" s="15">
        <f t="shared" si="14"/>
        <v>0.56950672645739908</v>
      </c>
      <c r="G131" s="16">
        <v>106</v>
      </c>
      <c r="H131" s="14">
        <f t="shared" si="15"/>
        <v>0.47533632286995514</v>
      </c>
      <c r="I131" s="13">
        <v>127</v>
      </c>
      <c r="J131" s="14">
        <f t="shared" si="16"/>
        <v>0.56950672645739908</v>
      </c>
      <c r="K131" s="13">
        <v>127</v>
      </c>
      <c r="L131" s="14">
        <f t="shared" si="20"/>
        <v>0.56950672645739908</v>
      </c>
      <c r="M131" s="13">
        <v>129</v>
      </c>
      <c r="N131" s="14">
        <f t="shared" si="17"/>
        <v>0.57847533632286996</v>
      </c>
      <c r="O131" s="13">
        <v>80</v>
      </c>
      <c r="P131" s="14">
        <f t="shared" si="21"/>
        <v>0.71748878923766812</v>
      </c>
      <c r="Q131" s="30">
        <v>218</v>
      </c>
      <c r="R131" s="13">
        <v>141</v>
      </c>
      <c r="S131" s="14">
        <f t="shared" si="18"/>
        <v>0.64678899082568808</v>
      </c>
      <c r="T131" s="13">
        <v>158</v>
      </c>
      <c r="U131" s="14">
        <f t="shared" si="23"/>
        <v>0.72477064220183485</v>
      </c>
      <c r="V131" s="13">
        <v>88</v>
      </c>
      <c r="W131" s="14">
        <f t="shared" si="19"/>
        <v>0.40366972477064222</v>
      </c>
    </row>
    <row r="132" spans="1:23" ht="13.5" thickBot="1" x14ac:dyDescent="0.25">
      <c r="A132" s="2" t="s">
        <v>142</v>
      </c>
      <c r="B132" s="28">
        <f>SUM(B133:B142)</f>
        <v>49170</v>
      </c>
      <c r="C132" s="28">
        <f>SUM(C133:C142)</f>
        <v>37258</v>
      </c>
      <c r="D132" s="4">
        <f t="shared" si="13"/>
        <v>0.7577384584095993</v>
      </c>
      <c r="E132" s="28">
        <f>SUM(E133:E142)</f>
        <v>37274</v>
      </c>
      <c r="F132" s="4">
        <f t="shared" si="14"/>
        <v>0.75806386007728288</v>
      </c>
      <c r="G132" s="28">
        <f>SUM(G133:G142)</f>
        <v>42840</v>
      </c>
      <c r="H132" s="4">
        <f t="shared" si="15"/>
        <v>0.87126296522269675</v>
      </c>
      <c r="I132" s="28">
        <f>SUM(I133:I142)</f>
        <v>37103</v>
      </c>
      <c r="J132" s="4">
        <f t="shared" si="16"/>
        <v>0.75458612975391504</v>
      </c>
      <c r="K132" s="28">
        <f>SUM(K133:K142)</f>
        <v>37268</v>
      </c>
      <c r="L132" s="4">
        <f>K132/B132</f>
        <v>0.75794183445190155</v>
      </c>
      <c r="M132" s="28">
        <f>SUM(M133:M142)</f>
        <v>36790</v>
      </c>
      <c r="N132" s="4">
        <f t="shared" si="17"/>
        <v>0.74822045962985562</v>
      </c>
      <c r="O132" s="28">
        <f>SUM(O133:O142)</f>
        <v>12723</v>
      </c>
      <c r="P132" s="4">
        <f t="shared" si="21"/>
        <v>0.51751067724222088</v>
      </c>
      <c r="Q132" s="28">
        <f>SUM(Q133:Q142)</f>
        <v>48889</v>
      </c>
      <c r="R132" s="28">
        <f>SUM(R133:R142)</f>
        <v>42732</v>
      </c>
      <c r="S132" s="4">
        <f t="shared" si="18"/>
        <v>0.87406164985988666</v>
      </c>
      <c r="T132" s="28">
        <f>SUM(T133:T142)</f>
        <v>45794</v>
      </c>
      <c r="U132" s="4">
        <f>T132/Q132</f>
        <v>0.93669332569698704</v>
      </c>
      <c r="V132" s="28">
        <f>SUM(V133:V142)</f>
        <v>28240</v>
      </c>
      <c r="W132" s="4">
        <f t="shared" si="19"/>
        <v>0.5776350508294299</v>
      </c>
    </row>
    <row r="133" spans="1:23" x14ac:dyDescent="0.2">
      <c r="A133" s="7" t="s">
        <v>140</v>
      </c>
      <c r="B133" s="29">
        <v>29540</v>
      </c>
      <c r="C133" s="8">
        <v>25350</v>
      </c>
      <c r="D133" s="9">
        <f t="shared" si="13"/>
        <v>0.85815842924847663</v>
      </c>
      <c r="E133" s="8">
        <v>25354</v>
      </c>
      <c r="F133" s="10">
        <f t="shared" si="14"/>
        <v>0.85829383886255928</v>
      </c>
      <c r="G133" s="11">
        <v>34396</v>
      </c>
      <c r="H133" s="9">
        <f t="shared" si="15"/>
        <v>1.1643872714962762</v>
      </c>
      <c r="I133" s="8">
        <v>25273</v>
      </c>
      <c r="J133" s="9">
        <f t="shared" si="16"/>
        <v>0.85555179417738658</v>
      </c>
      <c r="K133" s="8">
        <v>25357</v>
      </c>
      <c r="L133" s="9">
        <f t="shared" si="20"/>
        <v>0.85839539607312121</v>
      </c>
      <c r="M133" s="8">
        <v>25128</v>
      </c>
      <c r="N133" s="9">
        <f t="shared" si="17"/>
        <v>0.85064319566689239</v>
      </c>
      <c r="O133" s="8">
        <v>8379</v>
      </c>
      <c r="P133" s="9">
        <f t="shared" si="21"/>
        <v>0.56729857819905216</v>
      </c>
      <c r="Q133" s="29">
        <v>29280</v>
      </c>
      <c r="R133" s="8">
        <v>29821</v>
      </c>
      <c r="S133" s="9">
        <f t="shared" si="18"/>
        <v>1.0184767759562841</v>
      </c>
      <c r="T133" s="8">
        <v>31728</v>
      </c>
      <c r="U133" s="9">
        <f>T133/Q133</f>
        <v>1.0836065573770493</v>
      </c>
      <c r="V133" s="8">
        <v>19052</v>
      </c>
      <c r="W133" s="9">
        <f t="shared" si="19"/>
        <v>0.65068306010928967</v>
      </c>
    </row>
    <row r="134" spans="1:23" x14ac:dyDescent="0.2">
      <c r="A134" s="12" t="s">
        <v>131</v>
      </c>
      <c r="B134" s="30">
        <v>894</v>
      </c>
      <c r="C134" s="13">
        <v>501</v>
      </c>
      <c r="D134" s="14">
        <f t="shared" si="13"/>
        <v>0.56040268456375841</v>
      </c>
      <c r="E134" s="13">
        <v>502</v>
      </c>
      <c r="F134" s="15">
        <f t="shared" si="14"/>
        <v>0.56152125279642062</v>
      </c>
      <c r="G134" s="16">
        <v>246</v>
      </c>
      <c r="H134" s="14">
        <f t="shared" si="15"/>
        <v>0.27516778523489932</v>
      </c>
      <c r="I134" s="13">
        <v>502</v>
      </c>
      <c r="J134" s="14">
        <f t="shared" si="16"/>
        <v>0.56152125279642062</v>
      </c>
      <c r="K134" s="13">
        <v>502</v>
      </c>
      <c r="L134" s="14">
        <f t="shared" si="20"/>
        <v>0.56152125279642062</v>
      </c>
      <c r="M134" s="13">
        <v>475</v>
      </c>
      <c r="N134" s="14">
        <f t="shared" si="17"/>
        <v>0.53131991051454142</v>
      </c>
      <c r="O134" s="13">
        <v>286</v>
      </c>
      <c r="P134" s="14">
        <f>O134/(B134/2)</f>
        <v>0.63982102908277405</v>
      </c>
      <c r="Q134" s="30">
        <v>907</v>
      </c>
      <c r="R134" s="13">
        <v>540</v>
      </c>
      <c r="S134" s="14">
        <f t="shared" si="18"/>
        <v>0.59536934950385889</v>
      </c>
      <c r="T134" s="13">
        <v>618</v>
      </c>
      <c r="U134" s="14">
        <f t="shared" ref="U134:U142" si="24">T134/Q134</f>
        <v>0.68136714443219404</v>
      </c>
      <c r="V134" s="13">
        <v>319</v>
      </c>
      <c r="W134" s="14">
        <f t="shared" si="19"/>
        <v>0.35170893054024255</v>
      </c>
    </row>
    <row r="135" spans="1:23" x14ac:dyDescent="0.2">
      <c r="A135" s="7" t="s">
        <v>132</v>
      </c>
      <c r="B135" s="29">
        <v>7166</v>
      </c>
      <c r="C135" s="8">
        <v>4627</v>
      </c>
      <c r="D135" s="9">
        <f t="shared" si="13"/>
        <v>0.64568797097404407</v>
      </c>
      <c r="E135" s="8">
        <v>4622</v>
      </c>
      <c r="F135" s="10">
        <f t="shared" si="14"/>
        <v>0.64499023164945579</v>
      </c>
      <c r="G135" s="11">
        <v>3462</v>
      </c>
      <c r="H135" s="9">
        <f t="shared" si="15"/>
        <v>0.48311470834496234</v>
      </c>
      <c r="I135" s="8">
        <v>4639</v>
      </c>
      <c r="J135" s="9">
        <f t="shared" si="16"/>
        <v>0.64736254535305615</v>
      </c>
      <c r="K135" s="8">
        <v>4618</v>
      </c>
      <c r="L135" s="9">
        <f t="shared" si="20"/>
        <v>0.64443204018978506</v>
      </c>
      <c r="M135" s="8">
        <v>4509</v>
      </c>
      <c r="N135" s="9">
        <f t="shared" si="17"/>
        <v>0.62922132291375943</v>
      </c>
      <c r="O135" s="8">
        <v>1050</v>
      </c>
      <c r="P135" s="9">
        <f t="shared" si="21"/>
        <v>0.29305051632710022</v>
      </c>
      <c r="Q135" s="29">
        <v>7173</v>
      </c>
      <c r="R135" s="8">
        <v>5091</v>
      </c>
      <c r="S135" s="9">
        <f t="shared" si="18"/>
        <v>0.70974487662066077</v>
      </c>
      <c r="T135" s="8">
        <v>5489</v>
      </c>
      <c r="U135" s="9">
        <f t="shared" si="24"/>
        <v>0.76523072633486688</v>
      </c>
      <c r="V135" s="8">
        <v>3486</v>
      </c>
      <c r="W135" s="9">
        <f t="shared" si="19"/>
        <v>0.48598912588874948</v>
      </c>
    </row>
    <row r="136" spans="1:23" x14ac:dyDescent="0.2">
      <c r="A136" s="12" t="s">
        <v>133</v>
      </c>
      <c r="B136" s="30">
        <v>1087</v>
      </c>
      <c r="C136" s="13">
        <v>702</v>
      </c>
      <c r="D136" s="14">
        <f t="shared" ref="D136:D142" si="25">C136/B136</f>
        <v>0.64581416743330267</v>
      </c>
      <c r="E136" s="13">
        <v>700</v>
      </c>
      <c r="F136" s="15">
        <f t="shared" ref="F136:F142" si="26">E136/B136</f>
        <v>0.64397424103035883</v>
      </c>
      <c r="G136" s="16">
        <v>609</v>
      </c>
      <c r="H136" s="14">
        <f t="shared" ref="H136:H142" si="27">G136/B136</f>
        <v>0.56025758969641215</v>
      </c>
      <c r="I136" s="13">
        <v>697</v>
      </c>
      <c r="J136" s="14">
        <f t="shared" ref="J136:J142" si="28">I136/B136</f>
        <v>0.64121435142594296</v>
      </c>
      <c r="K136" s="13">
        <v>699</v>
      </c>
      <c r="L136" s="14">
        <f t="shared" si="20"/>
        <v>0.6430542778288868</v>
      </c>
      <c r="M136" s="13">
        <v>731</v>
      </c>
      <c r="N136" s="14">
        <f t="shared" ref="N136:N142" si="29">M136/B136</f>
        <v>0.67249310027598896</v>
      </c>
      <c r="O136" s="13">
        <v>371</v>
      </c>
      <c r="P136" s="14">
        <f t="shared" si="21"/>
        <v>0.68261269549218029</v>
      </c>
      <c r="Q136" s="30">
        <v>1115</v>
      </c>
      <c r="R136" s="13">
        <v>818</v>
      </c>
      <c r="S136" s="14">
        <f t="shared" ref="S136:S142" si="30">R136/Q136</f>
        <v>0.73363228699551575</v>
      </c>
      <c r="T136" s="13">
        <v>818</v>
      </c>
      <c r="U136" s="14">
        <f t="shared" si="24"/>
        <v>0.73363228699551575</v>
      </c>
      <c r="V136" s="13">
        <v>499</v>
      </c>
      <c r="W136" s="14">
        <f t="shared" ref="W136:W142" si="31">V136/Q136</f>
        <v>0.4475336322869955</v>
      </c>
    </row>
    <row r="137" spans="1:23" x14ac:dyDescent="0.2">
      <c r="A137" s="7" t="s">
        <v>134</v>
      </c>
      <c r="B137" s="29">
        <v>964</v>
      </c>
      <c r="C137" s="8">
        <v>576</v>
      </c>
      <c r="D137" s="9">
        <f t="shared" si="25"/>
        <v>0.59751037344398339</v>
      </c>
      <c r="E137" s="8">
        <v>576</v>
      </c>
      <c r="F137" s="10">
        <f t="shared" si="26"/>
        <v>0.59751037344398339</v>
      </c>
      <c r="G137" s="11">
        <v>263</v>
      </c>
      <c r="H137" s="9">
        <f t="shared" si="27"/>
        <v>0.27282157676348545</v>
      </c>
      <c r="I137" s="8">
        <v>577</v>
      </c>
      <c r="J137" s="9">
        <f t="shared" si="28"/>
        <v>0.59854771784232363</v>
      </c>
      <c r="K137" s="8">
        <v>576</v>
      </c>
      <c r="L137" s="9">
        <f t="shared" si="20"/>
        <v>0.59751037344398339</v>
      </c>
      <c r="M137" s="8">
        <v>602</v>
      </c>
      <c r="N137" s="9">
        <f t="shared" si="29"/>
        <v>0.62448132780082988</v>
      </c>
      <c r="O137" s="8">
        <v>295</v>
      </c>
      <c r="P137" s="9">
        <f t="shared" si="21"/>
        <v>0.61203319502074693</v>
      </c>
      <c r="Q137" s="29">
        <v>938</v>
      </c>
      <c r="R137" s="8">
        <v>591</v>
      </c>
      <c r="S137" s="9">
        <f t="shared" si="30"/>
        <v>0.63006396588486135</v>
      </c>
      <c r="T137" s="8">
        <v>676</v>
      </c>
      <c r="U137" s="9">
        <f t="shared" si="24"/>
        <v>0.72068230277185497</v>
      </c>
      <c r="V137" s="8">
        <v>371</v>
      </c>
      <c r="W137" s="9">
        <f t="shared" si="31"/>
        <v>0.39552238805970147</v>
      </c>
    </row>
    <row r="138" spans="1:23" x14ac:dyDescent="0.2">
      <c r="A138" s="12" t="s">
        <v>135</v>
      </c>
      <c r="B138" s="30">
        <v>2986</v>
      </c>
      <c r="C138" s="13">
        <v>1585</v>
      </c>
      <c r="D138" s="14">
        <f t="shared" si="25"/>
        <v>0.53081044876088412</v>
      </c>
      <c r="E138" s="13">
        <v>1597</v>
      </c>
      <c r="F138" s="15">
        <f t="shared" si="26"/>
        <v>0.53482920294708636</v>
      </c>
      <c r="G138" s="16">
        <v>1404</v>
      </c>
      <c r="H138" s="14">
        <f t="shared" si="27"/>
        <v>0.47019423978566643</v>
      </c>
      <c r="I138" s="13">
        <v>1581</v>
      </c>
      <c r="J138" s="14">
        <f t="shared" si="28"/>
        <v>0.52947086403215005</v>
      </c>
      <c r="K138" s="13">
        <v>1595</v>
      </c>
      <c r="L138" s="14">
        <f t="shared" si="20"/>
        <v>0.53415941058271932</v>
      </c>
      <c r="M138" s="13">
        <v>1582</v>
      </c>
      <c r="N138" s="14">
        <f t="shared" si="29"/>
        <v>0.52980576021433357</v>
      </c>
      <c r="O138" s="13">
        <v>597</v>
      </c>
      <c r="P138" s="14">
        <f t="shared" si="21"/>
        <v>0.39986604152712657</v>
      </c>
      <c r="Q138" s="30">
        <v>2950</v>
      </c>
      <c r="R138" s="13">
        <v>1550</v>
      </c>
      <c r="S138" s="14">
        <f t="shared" si="30"/>
        <v>0.52542372881355937</v>
      </c>
      <c r="T138" s="13">
        <v>1734</v>
      </c>
      <c r="U138" s="14">
        <f t="shared" si="24"/>
        <v>0.58779661016949147</v>
      </c>
      <c r="V138" s="13">
        <v>1416</v>
      </c>
      <c r="W138" s="14">
        <f t="shared" si="31"/>
        <v>0.48</v>
      </c>
    </row>
    <row r="139" spans="1:23" x14ac:dyDescent="0.2">
      <c r="A139" s="7" t="s">
        <v>136</v>
      </c>
      <c r="B139" s="29">
        <v>872</v>
      </c>
      <c r="C139" s="8">
        <v>440</v>
      </c>
      <c r="D139" s="9">
        <f t="shared" si="25"/>
        <v>0.50458715596330272</v>
      </c>
      <c r="E139" s="8">
        <v>437</v>
      </c>
      <c r="F139" s="10">
        <f t="shared" si="26"/>
        <v>0.50114678899082565</v>
      </c>
      <c r="G139" s="11">
        <v>187</v>
      </c>
      <c r="H139" s="9">
        <f t="shared" si="27"/>
        <v>0.21444954128440366</v>
      </c>
      <c r="I139" s="8">
        <v>414</v>
      </c>
      <c r="J139" s="9">
        <f t="shared" si="28"/>
        <v>0.47477064220183485</v>
      </c>
      <c r="K139" s="8">
        <v>435</v>
      </c>
      <c r="L139" s="9">
        <f>K139/B139</f>
        <v>0.49885321100917429</v>
      </c>
      <c r="M139" s="8">
        <v>394</v>
      </c>
      <c r="N139" s="9">
        <f t="shared" si="29"/>
        <v>0.45183486238532111</v>
      </c>
      <c r="O139" s="8">
        <v>198</v>
      </c>
      <c r="P139" s="9">
        <f>O139/(B139/2)</f>
        <v>0.45412844036697247</v>
      </c>
      <c r="Q139" s="29">
        <v>879</v>
      </c>
      <c r="R139" s="8">
        <v>524</v>
      </c>
      <c r="S139" s="9">
        <f t="shared" si="30"/>
        <v>0.59613196814561997</v>
      </c>
      <c r="T139" s="8">
        <v>564</v>
      </c>
      <c r="U139" s="9">
        <f t="shared" si="24"/>
        <v>0.64163822525597269</v>
      </c>
      <c r="V139" s="8">
        <v>324</v>
      </c>
      <c r="W139" s="9">
        <f t="shared" si="31"/>
        <v>0.36860068259385664</v>
      </c>
    </row>
    <row r="140" spans="1:23" x14ac:dyDescent="0.2">
      <c r="A140" s="12" t="s">
        <v>137</v>
      </c>
      <c r="B140" s="30">
        <v>4085</v>
      </c>
      <c r="C140" s="13">
        <v>2726</v>
      </c>
      <c r="D140" s="14">
        <f t="shared" si="25"/>
        <v>0.66731946144430843</v>
      </c>
      <c r="E140" s="13">
        <v>2737</v>
      </c>
      <c r="F140" s="15">
        <f t="shared" si="26"/>
        <v>0.67001223990208081</v>
      </c>
      <c r="G140" s="16">
        <v>1698</v>
      </c>
      <c r="H140" s="14">
        <f t="shared" si="27"/>
        <v>0.41566707466340269</v>
      </c>
      <c r="I140" s="13">
        <v>2666</v>
      </c>
      <c r="J140" s="14">
        <f t="shared" si="28"/>
        <v>0.65263157894736845</v>
      </c>
      <c r="K140" s="13">
        <v>2728</v>
      </c>
      <c r="L140" s="14">
        <f>K140/B140</f>
        <v>0.66780905752753983</v>
      </c>
      <c r="M140" s="13">
        <v>2630</v>
      </c>
      <c r="N140" s="14">
        <f t="shared" si="29"/>
        <v>0.64381884944920442</v>
      </c>
      <c r="O140" s="13">
        <v>1256</v>
      </c>
      <c r="P140" s="14">
        <f>O140/(B140/2)</f>
        <v>0.61493268053855565</v>
      </c>
      <c r="Q140" s="30">
        <v>4097</v>
      </c>
      <c r="R140" s="13">
        <v>2947</v>
      </c>
      <c r="S140" s="14">
        <f t="shared" si="30"/>
        <v>0.71930680986087381</v>
      </c>
      <c r="T140" s="13">
        <v>3188</v>
      </c>
      <c r="U140" s="14">
        <f t="shared" si="24"/>
        <v>0.77813033927263853</v>
      </c>
      <c r="V140" s="13">
        <v>2191</v>
      </c>
      <c r="W140" s="14">
        <f t="shared" si="31"/>
        <v>0.53478154747376128</v>
      </c>
    </row>
    <row r="141" spans="1:23" x14ac:dyDescent="0.2">
      <c r="A141" s="7" t="s">
        <v>138</v>
      </c>
      <c r="B141" s="29">
        <v>980</v>
      </c>
      <c r="C141" s="8">
        <v>374</v>
      </c>
      <c r="D141" s="9">
        <f t="shared" si="25"/>
        <v>0.38163265306122451</v>
      </c>
      <c r="E141" s="8">
        <v>365</v>
      </c>
      <c r="F141" s="10">
        <f t="shared" si="26"/>
        <v>0.37244897959183676</v>
      </c>
      <c r="G141" s="11">
        <v>339</v>
      </c>
      <c r="H141" s="9">
        <f t="shared" si="27"/>
        <v>0.34591836734693876</v>
      </c>
      <c r="I141" s="8">
        <v>367</v>
      </c>
      <c r="J141" s="9">
        <f t="shared" si="28"/>
        <v>0.37448979591836734</v>
      </c>
      <c r="K141" s="8">
        <v>370</v>
      </c>
      <c r="L141" s="9">
        <f>K141/B141</f>
        <v>0.37755102040816324</v>
      </c>
      <c r="M141" s="8">
        <v>359</v>
      </c>
      <c r="N141" s="9">
        <f t="shared" si="29"/>
        <v>0.3663265306122449</v>
      </c>
      <c r="O141" s="8">
        <v>151</v>
      </c>
      <c r="P141" s="9">
        <f>O141/(B141/2)</f>
        <v>0.30816326530612242</v>
      </c>
      <c r="Q141" s="29">
        <v>991</v>
      </c>
      <c r="R141" s="8">
        <v>388</v>
      </c>
      <c r="S141" s="9">
        <f t="shared" si="30"/>
        <v>0.39152371342078707</v>
      </c>
      <c r="T141" s="8">
        <v>477</v>
      </c>
      <c r="U141" s="9">
        <f t="shared" si="24"/>
        <v>0.48133198789101916</v>
      </c>
      <c r="V141" s="8">
        <v>264</v>
      </c>
      <c r="W141" s="9">
        <f t="shared" si="31"/>
        <v>0.26639757820383453</v>
      </c>
    </row>
    <row r="142" spans="1:23" ht="13.5" thickBot="1" x14ac:dyDescent="0.25">
      <c r="A142" s="23" t="s">
        <v>139</v>
      </c>
      <c r="B142" s="23">
        <v>596</v>
      </c>
      <c r="C142" s="24">
        <v>377</v>
      </c>
      <c r="D142" s="25">
        <f t="shared" si="25"/>
        <v>0.6325503355704698</v>
      </c>
      <c r="E142" s="24">
        <v>384</v>
      </c>
      <c r="F142" s="26">
        <f t="shared" si="26"/>
        <v>0.64429530201342278</v>
      </c>
      <c r="G142" s="27">
        <v>236</v>
      </c>
      <c r="H142" s="25">
        <f t="shared" si="27"/>
        <v>0.39597315436241609</v>
      </c>
      <c r="I142" s="24">
        <v>387</v>
      </c>
      <c r="J142" s="25">
        <f t="shared" si="28"/>
        <v>0.64932885906040272</v>
      </c>
      <c r="K142" s="24">
        <v>388</v>
      </c>
      <c r="L142" s="25">
        <f>K142/B142</f>
        <v>0.65100671140939592</v>
      </c>
      <c r="M142" s="24">
        <v>380</v>
      </c>
      <c r="N142" s="25">
        <f t="shared" si="29"/>
        <v>0.63758389261744963</v>
      </c>
      <c r="O142" s="24">
        <v>140</v>
      </c>
      <c r="P142" s="25">
        <f>O142/(B142/2)</f>
        <v>0.46979865771812079</v>
      </c>
      <c r="Q142" s="31">
        <v>559</v>
      </c>
      <c r="R142" s="24">
        <v>462</v>
      </c>
      <c r="S142" s="25">
        <f t="shared" si="30"/>
        <v>0.82647584973166366</v>
      </c>
      <c r="T142" s="24">
        <v>502</v>
      </c>
      <c r="U142" s="25">
        <f t="shared" si="24"/>
        <v>0.89803220035778175</v>
      </c>
      <c r="V142" s="24">
        <v>318</v>
      </c>
      <c r="W142" s="25">
        <f t="shared" si="31"/>
        <v>0.56887298747763859</v>
      </c>
    </row>
    <row r="143" spans="1:23" x14ac:dyDescent="0.2">
      <c r="A143" s="150" t="s">
        <v>166</v>
      </c>
      <c r="B143" s="150"/>
      <c r="C143" s="150"/>
      <c r="D143" s="150"/>
      <c r="E143" s="150"/>
      <c r="F143" s="150"/>
      <c r="G143" s="150"/>
      <c r="H143" s="150"/>
      <c r="I143" s="150"/>
      <c r="J143" s="21"/>
      <c r="K143" s="21"/>
      <c r="L143" s="21"/>
      <c r="M143" s="1"/>
      <c r="N143" s="21"/>
      <c r="O143" s="21"/>
      <c r="P143" s="21"/>
      <c r="Q143" s="21"/>
      <c r="R143" s="1"/>
      <c r="S143" s="21"/>
      <c r="T143" s="1"/>
      <c r="U143" s="21"/>
      <c r="V143" s="1"/>
      <c r="W143" s="21"/>
    </row>
    <row r="144" spans="1:23" ht="12.75" customHeight="1" x14ac:dyDescent="0.2">
      <c r="A144" s="149" t="s">
        <v>167</v>
      </c>
      <c r="B144" s="149"/>
      <c r="C144" s="149"/>
      <c r="D144" s="149"/>
      <c r="E144" s="149"/>
      <c r="F144" s="149"/>
      <c r="G144" s="149"/>
      <c r="H144" s="149"/>
      <c r="I144" s="149"/>
      <c r="J144" s="149"/>
      <c r="K144" s="32"/>
      <c r="L144" s="32"/>
      <c r="M144" s="1"/>
      <c r="N144" s="22"/>
      <c r="O144" s="22"/>
      <c r="P144" s="22"/>
      <c r="Q144" s="22"/>
      <c r="R144" s="1"/>
      <c r="S144" s="22"/>
      <c r="T144" s="1"/>
      <c r="U144" s="22"/>
      <c r="V144" s="1"/>
      <c r="W144" s="22"/>
    </row>
    <row r="145" spans="1:12" x14ac:dyDescent="0.2">
      <c r="A145" s="149" t="s">
        <v>168</v>
      </c>
      <c r="B145" s="149"/>
      <c r="C145" s="149"/>
      <c r="D145" s="149"/>
      <c r="E145" s="149"/>
      <c r="F145" s="149"/>
      <c r="G145" s="149"/>
      <c r="H145" s="149"/>
      <c r="I145" s="149"/>
      <c r="J145" s="149"/>
      <c r="K145" s="32"/>
      <c r="L145" s="32"/>
    </row>
    <row r="146" spans="1:12" x14ac:dyDescent="0.2"/>
    <row r="147" spans="1:12" x14ac:dyDescent="0.2">
      <c r="A147" s="33" t="s">
        <v>169</v>
      </c>
    </row>
    <row r="148" spans="1:12" x14ac:dyDescent="0.2">
      <c r="A148" s="36" t="s">
        <v>170</v>
      </c>
    </row>
    <row r="149" spans="1:12" x14ac:dyDescent="0.2">
      <c r="A149" s="36" t="s">
        <v>385</v>
      </c>
    </row>
    <row r="150" spans="1:12" x14ac:dyDescent="0.2">
      <c r="A150" s="36" t="s">
        <v>375</v>
      </c>
    </row>
    <row r="151" spans="1:12" x14ac:dyDescent="0.2"/>
  </sheetData>
  <mergeCells count="17">
    <mergeCell ref="A4:S4"/>
    <mergeCell ref="A6:A7"/>
    <mergeCell ref="B6:B7"/>
    <mergeCell ref="C6:D6"/>
    <mergeCell ref="E6:F6"/>
    <mergeCell ref="G6:H6"/>
    <mergeCell ref="I6:J6"/>
    <mergeCell ref="K6:L6"/>
    <mergeCell ref="M6:N6"/>
    <mergeCell ref="O6:P6"/>
    <mergeCell ref="A145:J145"/>
    <mergeCell ref="Q6:Q7"/>
    <mergeCell ref="R6:S6"/>
    <mergeCell ref="T6:U6"/>
    <mergeCell ref="V6:W6"/>
    <mergeCell ref="A143:I143"/>
    <mergeCell ref="A144:J144"/>
  </mergeCells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ColWidth="0" defaultRowHeight="12.75" zeroHeight="1" x14ac:dyDescent="0.2"/>
  <cols>
    <col min="1" max="1" width="26.5703125" customWidth="1"/>
    <col min="2" max="2" width="10" customWidth="1"/>
    <col min="3" max="16" width="7.140625" customWidth="1"/>
    <col min="17" max="17" width="10" customWidth="1"/>
    <col min="18" max="23" width="7.140625" customWidth="1"/>
    <col min="24" max="24" width="2.140625" customWidth="1"/>
    <col min="25" max="16384" width="11.42578125" hidden="1"/>
  </cols>
  <sheetData>
    <row r="1" spans="1:23" x14ac:dyDescent="0.2">
      <c r="A1" s="33" t="s">
        <v>159</v>
      </c>
    </row>
    <row r="2" spans="1:23" x14ac:dyDescent="0.2">
      <c r="A2" s="33" t="s">
        <v>160</v>
      </c>
    </row>
    <row r="3" spans="1:23" x14ac:dyDescent="0.2">
      <c r="A3" s="33" t="s">
        <v>161</v>
      </c>
    </row>
    <row r="4" spans="1:23" ht="39" customHeight="1" x14ac:dyDescent="0.2">
      <c r="A4" s="155" t="s">
        <v>171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3" ht="13.5" thickBot="1" x14ac:dyDescent="0.25"/>
    <row r="6" spans="1:23" ht="22.5" customHeight="1" x14ac:dyDescent="0.2">
      <c r="A6" s="163" t="s">
        <v>0</v>
      </c>
      <c r="B6" s="161" t="s">
        <v>149</v>
      </c>
      <c r="C6" s="161" t="s">
        <v>1</v>
      </c>
      <c r="D6" s="161"/>
      <c r="E6" s="161" t="s">
        <v>2</v>
      </c>
      <c r="F6" s="161"/>
      <c r="G6" s="161" t="s">
        <v>3</v>
      </c>
      <c r="H6" s="161"/>
      <c r="I6" s="161" t="s">
        <v>4</v>
      </c>
      <c r="J6" s="161"/>
      <c r="K6" s="161" t="s">
        <v>163</v>
      </c>
      <c r="L6" s="161"/>
      <c r="M6" s="161" t="s">
        <v>155</v>
      </c>
      <c r="N6" s="161"/>
      <c r="O6" s="161" t="s">
        <v>346</v>
      </c>
      <c r="P6" s="161"/>
      <c r="Q6" s="161" t="s">
        <v>150</v>
      </c>
      <c r="R6" s="161" t="s">
        <v>6</v>
      </c>
      <c r="S6" s="161"/>
      <c r="T6" s="161" t="s">
        <v>148</v>
      </c>
      <c r="U6" s="161"/>
      <c r="V6" s="161" t="s">
        <v>165</v>
      </c>
      <c r="W6" s="161"/>
    </row>
    <row r="7" spans="1:23" ht="40.5" customHeight="1" thickBot="1" x14ac:dyDescent="0.25">
      <c r="A7" s="164"/>
      <c r="B7" s="162"/>
      <c r="C7" s="34" t="s">
        <v>9</v>
      </c>
      <c r="D7" s="35" t="s">
        <v>10</v>
      </c>
      <c r="E7" s="34" t="s">
        <v>9</v>
      </c>
      <c r="F7" s="35" t="s">
        <v>10</v>
      </c>
      <c r="G7" s="34" t="s">
        <v>11</v>
      </c>
      <c r="H7" s="35" t="s">
        <v>10</v>
      </c>
      <c r="I7" s="34" t="s">
        <v>9</v>
      </c>
      <c r="J7" s="35" t="s">
        <v>10</v>
      </c>
      <c r="K7" s="34" t="s">
        <v>9</v>
      </c>
      <c r="L7" s="35" t="s">
        <v>10</v>
      </c>
      <c r="M7" s="34" t="s">
        <v>9</v>
      </c>
      <c r="N7" s="35" t="s">
        <v>10</v>
      </c>
      <c r="O7" s="34" t="s">
        <v>156</v>
      </c>
      <c r="P7" s="35" t="s">
        <v>10</v>
      </c>
      <c r="Q7" s="162"/>
      <c r="R7" s="34" t="s">
        <v>11</v>
      </c>
      <c r="S7" s="35" t="s">
        <v>10</v>
      </c>
      <c r="T7" s="34" t="s">
        <v>11</v>
      </c>
      <c r="U7" s="35" t="s">
        <v>10</v>
      </c>
      <c r="V7" s="34" t="s">
        <v>9</v>
      </c>
      <c r="W7" s="35" t="s">
        <v>10</v>
      </c>
    </row>
    <row r="8" spans="1:23" ht="13.5" thickBot="1" x14ac:dyDescent="0.25">
      <c r="A8" s="2" t="s">
        <v>141</v>
      </c>
      <c r="B8" s="28">
        <f>B9+B16+B23+B35+B46+B66+B84+B108+B132</f>
        <v>86856</v>
      </c>
      <c r="C8" s="28">
        <f>C9+C16+C23+C35+C46+C66+C84+C108+C132</f>
        <v>75909</v>
      </c>
      <c r="D8" s="4">
        <f t="shared" ref="D8:D71" si="0">C8/B8</f>
        <v>0.87396380215529157</v>
      </c>
      <c r="E8" s="28">
        <f>E9+E16+E23+E35+E46+E66+E84+E108+E132</f>
        <v>76090</v>
      </c>
      <c r="F8" s="4">
        <f t="shared" ref="F8:F71" si="1">E8/B8</f>
        <v>0.87604771115409408</v>
      </c>
      <c r="G8" s="28">
        <f>G9+G16+G23+G35+G46+G66+G84+G108+G132</f>
        <v>81000</v>
      </c>
      <c r="H8" s="4">
        <f t="shared" ref="H8:H71" si="2">G8/B8</f>
        <v>0.93257806023763468</v>
      </c>
      <c r="I8" s="28">
        <f>I9+I16+I23+I35+I46+I66+I84+I108+I132</f>
        <v>75899</v>
      </c>
      <c r="J8" s="4">
        <f t="shared" ref="J8:J71" si="3">I8/B8</f>
        <v>0.87384866906143499</v>
      </c>
      <c r="K8" s="28">
        <f>K9+K16+K23+K35+K46+K66+K84+K108+K132</f>
        <v>76088</v>
      </c>
      <c r="L8" s="4">
        <f>K8/B8</f>
        <v>0.87602468453532278</v>
      </c>
      <c r="M8" s="28">
        <f>M9+M16+M23+M35+M46+M66+M84+M108+M132</f>
        <v>75282</v>
      </c>
      <c r="N8" s="4">
        <f t="shared" ref="N8:N71" si="4">M8/B8</f>
        <v>0.86674495717048905</v>
      </c>
      <c r="O8" s="28">
        <f>O9+O16+O23+O35+O46+O66+O84+O108+O132</f>
        <v>87180</v>
      </c>
      <c r="P8" s="4">
        <f t="shared" ref="P8:P17" si="5">O8/((B8/2)+Q8)</f>
        <v>0.67206290471785379</v>
      </c>
      <c r="Q8" s="28">
        <f>Q9+Q16+Q23+Q35+Q46+Q66+Q84+Q108+Q132</f>
        <v>86292</v>
      </c>
      <c r="R8" s="28">
        <f>R9+R16+R23+R35+R46+R66+R84+R108+R132</f>
        <v>78947</v>
      </c>
      <c r="S8" s="4">
        <f t="shared" ref="S8:S71" si="6">R8/Q8</f>
        <v>0.91488202846150279</v>
      </c>
      <c r="T8" s="28">
        <f>T9+T16+T23+T35+T46+T66+T84+T108+T132</f>
        <v>78408</v>
      </c>
      <c r="U8" s="4">
        <f t="shared" ref="U8:U34" si="7">T8/Q8</f>
        <v>0.90863579474342926</v>
      </c>
      <c r="V8" s="28">
        <f>V9+V16+V23+V35+V46+V66+V84+V108+V132</f>
        <v>71852</v>
      </c>
      <c r="W8" s="4">
        <f t="shared" ref="W8:W39" si="8">V8/Q8</f>
        <v>0.83266119686645346</v>
      </c>
    </row>
    <row r="9" spans="1:23" ht="13.5" thickBot="1" x14ac:dyDescent="0.25">
      <c r="A9" s="2" t="s">
        <v>13</v>
      </c>
      <c r="B9" s="28">
        <f>SUM(B10:B15)</f>
        <v>1944</v>
      </c>
      <c r="C9" s="28">
        <f>SUM(C10:C15)</f>
        <v>1625</v>
      </c>
      <c r="D9" s="4">
        <f t="shared" si="0"/>
        <v>0.83590534979423869</v>
      </c>
      <c r="E9" s="28">
        <f>SUM(E10:E15)</f>
        <v>1630</v>
      </c>
      <c r="F9" s="4">
        <f t="shared" si="1"/>
        <v>0.83847736625514402</v>
      </c>
      <c r="G9" s="28">
        <f>SUM(G10:G15)</f>
        <v>1321</v>
      </c>
      <c r="H9" s="4">
        <f t="shared" si="2"/>
        <v>0.67952674897119336</v>
      </c>
      <c r="I9" s="28">
        <f>SUM(I10:I15)</f>
        <v>1625</v>
      </c>
      <c r="J9" s="4">
        <f t="shared" si="3"/>
        <v>0.83590534979423869</v>
      </c>
      <c r="K9" s="28">
        <f>SUM(K10:K15)</f>
        <v>1630</v>
      </c>
      <c r="L9" s="4">
        <f>K9/B9</f>
        <v>0.83847736625514402</v>
      </c>
      <c r="M9" s="28">
        <f>SUM(M10:M15)</f>
        <v>1595</v>
      </c>
      <c r="N9" s="4">
        <f t="shared" si="4"/>
        <v>0.82047325102880664</v>
      </c>
      <c r="O9" s="28">
        <f>SUM(O10:O15)</f>
        <v>1990</v>
      </c>
      <c r="P9" s="4">
        <f t="shared" si="5"/>
        <v>0.6878672658140339</v>
      </c>
      <c r="Q9" s="28">
        <f>SUM(Q10:Q15)</f>
        <v>1921</v>
      </c>
      <c r="R9" s="28">
        <f>SUM(R10:R15)</f>
        <v>1730</v>
      </c>
      <c r="S9" s="4">
        <f t="shared" si="6"/>
        <v>0.90057261842790215</v>
      </c>
      <c r="T9" s="28">
        <f>SUM(T10:T15)</f>
        <v>1705</v>
      </c>
      <c r="U9" s="4">
        <f t="shared" si="7"/>
        <v>0.88755856324830817</v>
      </c>
      <c r="V9" s="28">
        <f>SUM(V10:V15)</f>
        <v>1643</v>
      </c>
      <c r="W9" s="4">
        <f t="shared" si="8"/>
        <v>0.85528370640291518</v>
      </c>
    </row>
    <row r="10" spans="1:23" x14ac:dyDescent="0.2">
      <c r="A10" s="7" t="s">
        <v>15</v>
      </c>
      <c r="B10" s="29">
        <v>60</v>
      </c>
      <c r="C10" s="8">
        <v>62</v>
      </c>
      <c r="D10" s="9">
        <f t="shared" si="0"/>
        <v>1.0333333333333334</v>
      </c>
      <c r="E10" s="8">
        <v>62</v>
      </c>
      <c r="F10" s="10">
        <f t="shared" si="1"/>
        <v>1.0333333333333334</v>
      </c>
      <c r="G10" s="11">
        <v>49</v>
      </c>
      <c r="H10" s="9">
        <f t="shared" si="2"/>
        <v>0.81666666666666665</v>
      </c>
      <c r="I10" s="8">
        <v>62</v>
      </c>
      <c r="J10" s="9">
        <f t="shared" si="3"/>
        <v>1.0333333333333334</v>
      </c>
      <c r="K10" s="8">
        <v>62</v>
      </c>
      <c r="L10" s="9">
        <f>K10/B10</f>
        <v>1.0333333333333334</v>
      </c>
      <c r="M10" s="8">
        <v>59</v>
      </c>
      <c r="N10" s="9">
        <f t="shared" si="4"/>
        <v>0.98333333333333328</v>
      </c>
      <c r="O10" s="8">
        <v>123</v>
      </c>
      <c r="P10" s="9">
        <f t="shared" si="5"/>
        <v>1.4137931034482758</v>
      </c>
      <c r="Q10" s="29">
        <v>57</v>
      </c>
      <c r="R10" s="8">
        <v>58</v>
      </c>
      <c r="S10" s="9">
        <f t="shared" si="6"/>
        <v>1.0175438596491229</v>
      </c>
      <c r="T10" s="8">
        <v>59</v>
      </c>
      <c r="U10" s="9">
        <f t="shared" si="7"/>
        <v>1.0350877192982457</v>
      </c>
      <c r="V10" s="8">
        <v>58</v>
      </c>
      <c r="W10" s="9">
        <f t="shared" si="8"/>
        <v>1.0175438596491229</v>
      </c>
    </row>
    <row r="11" spans="1:23" x14ac:dyDescent="0.2">
      <c r="A11" s="12" t="s">
        <v>16</v>
      </c>
      <c r="B11" s="30">
        <v>163</v>
      </c>
      <c r="C11" s="13">
        <v>155</v>
      </c>
      <c r="D11" s="14">
        <f t="shared" si="0"/>
        <v>0.95092024539877296</v>
      </c>
      <c r="E11" s="13">
        <v>156</v>
      </c>
      <c r="F11" s="15">
        <f t="shared" si="1"/>
        <v>0.95705521472392641</v>
      </c>
      <c r="G11" s="16">
        <v>103</v>
      </c>
      <c r="H11" s="14">
        <f t="shared" si="2"/>
        <v>0.63190184049079756</v>
      </c>
      <c r="I11" s="13">
        <v>156</v>
      </c>
      <c r="J11" s="14">
        <f t="shared" si="3"/>
        <v>0.95705521472392641</v>
      </c>
      <c r="K11" s="13">
        <v>156</v>
      </c>
      <c r="L11" s="14">
        <f t="shared" ref="L11:L74" si="9">K11/B11</f>
        <v>0.95705521472392641</v>
      </c>
      <c r="M11" s="13">
        <v>149</v>
      </c>
      <c r="N11" s="14">
        <f t="shared" si="4"/>
        <v>0.91411042944785281</v>
      </c>
      <c r="O11" s="13">
        <v>171</v>
      </c>
      <c r="P11" s="14">
        <f t="shared" si="5"/>
        <v>0.70515463917525778</v>
      </c>
      <c r="Q11" s="30">
        <v>161</v>
      </c>
      <c r="R11" s="13">
        <v>143</v>
      </c>
      <c r="S11" s="14">
        <f t="shared" si="6"/>
        <v>0.88819875776397517</v>
      </c>
      <c r="T11" s="13">
        <v>137</v>
      </c>
      <c r="U11" s="14">
        <f t="shared" si="7"/>
        <v>0.85093167701863359</v>
      </c>
      <c r="V11" s="13">
        <v>128</v>
      </c>
      <c r="W11" s="14">
        <f t="shared" si="8"/>
        <v>0.79503105590062106</v>
      </c>
    </row>
    <row r="12" spans="1:23" x14ac:dyDescent="0.2">
      <c r="A12" s="7" t="s">
        <v>14</v>
      </c>
      <c r="B12" s="29">
        <v>857</v>
      </c>
      <c r="C12" s="8">
        <v>673</v>
      </c>
      <c r="D12" s="9">
        <f t="shared" si="0"/>
        <v>0.78529754959159859</v>
      </c>
      <c r="E12" s="8">
        <v>678</v>
      </c>
      <c r="F12" s="10">
        <f t="shared" si="1"/>
        <v>0.79113185530921826</v>
      </c>
      <c r="G12" s="11">
        <v>751</v>
      </c>
      <c r="H12" s="9">
        <f t="shared" si="2"/>
        <v>0.87631271878646444</v>
      </c>
      <c r="I12" s="8">
        <v>673</v>
      </c>
      <c r="J12" s="9">
        <f t="shared" si="3"/>
        <v>0.78529754959159859</v>
      </c>
      <c r="K12" s="8">
        <v>679</v>
      </c>
      <c r="L12" s="9">
        <f t="shared" si="9"/>
        <v>0.79229871645274208</v>
      </c>
      <c r="M12" s="8">
        <v>667</v>
      </c>
      <c r="N12" s="9">
        <f t="shared" si="4"/>
        <v>0.77829638273045509</v>
      </c>
      <c r="O12" s="8">
        <v>712</v>
      </c>
      <c r="P12" s="9">
        <f t="shared" si="5"/>
        <v>0.55129694154084397</v>
      </c>
      <c r="Q12" s="29">
        <v>863</v>
      </c>
      <c r="R12" s="8">
        <v>687</v>
      </c>
      <c r="S12" s="9">
        <f t="shared" si="6"/>
        <v>0.79606025492468135</v>
      </c>
      <c r="T12" s="8">
        <v>670</v>
      </c>
      <c r="U12" s="9">
        <f t="shared" si="7"/>
        <v>0.77636152954808801</v>
      </c>
      <c r="V12" s="8">
        <v>647</v>
      </c>
      <c r="W12" s="9">
        <f t="shared" si="8"/>
        <v>0.74971031286210887</v>
      </c>
    </row>
    <row r="13" spans="1:23" x14ac:dyDescent="0.2">
      <c r="A13" s="12" t="s">
        <v>17</v>
      </c>
      <c r="B13" s="30">
        <v>205</v>
      </c>
      <c r="C13" s="13">
        <v>191</v>
      </c>
      <c r="D13" s="14">
        <f t="shared" si="0"/>
        <v>0.93170731707317078</v>
      </c>
      <c r="E13" s="13">
        <v>190</v>
      </c>
      <c r="F13" s="15">
        <f t="shared" si="1"/>
        <v>0.92682926829268297</v>
      </c>
      <c r="G13" s="16">
        <v>137</v>
      </c>
      <c r="H13" s="14">
        <f t="shared" si="2"/>
        <v>0.66829268292682931</v>
      </c>
      <c r="I13" s="13">
        <v>189</v>
      </c>
      <c r="J13" s="14">
        <f t="shared" si="3"/>
        <v>0.92195121951219516</v>
      </c>
      <c r="K13" s="13">
        <v>190</v>
      </c>
      <c r="L13" s="14">
        <f t="shared" si="9"/>
        <v>0.92682926829268297</v>
      </c>
      <c r="M13" s="13">
        <v>192</v>
      </c>
      <c r="N13" s="14">
        <f t="shared" si="4"/>
        <v>0.93658536585365859</v>
      </c>
      <c r="O13" s="13">
        <v>264</v>
      </c>
      <c r="P13" s="14">
        <f t="shared" si="5"/>
        <v>0.87853577371048253</v>
      </c>
      <c r="Q13" s="30">
        <v>198</v>
      </c>
      <c r="R13" s="13">
        <v>188</v>
      </c>
      <c r="S13" s="14">
        <f t="shared" si="6"/>
        <v>0.9494949494949495</v>
      </c>
      <c r="T13" s="13">
        <v>189</v>
      </c>
      <c r="U13" s="14">
        <f t="shared" si="7"/>
        <v>0.95454545454545459</v>
      </c>
      <c r="V13" s="13">
        <v>186</v>
      </c>
      <c r="W13" s="14">
        <f t="shared" si="8"/>
        <v>0.93939393939393945</v>
      </c>
    </row>
    <row r="14" spans="1:23" x14ac:dyDescent="0.2">
      <c r="A14" s="7" t="s">
        <v>18</v>
      </c>
      <c r="B14" s="29">
        <v>314</v>
      </c>
      <c r="C14" s="8">
        <v>274</v>
      </c>
      <c r="D14" s="9">
        <f t="shared" si="0"/>
        <v>0.87261146496815289</v>
      </c>
      <c r="E14" s="8">
        <v>273</v>
      </c>
      <c r="F14" s="10">
        <f t="shared" si="1"/>
        <v>0.86942675159235672</v>
      </c>
      <c r="G14" s="11">
        <v>150</v>
      </c>
      <c r="H14" s="9">
        <f t="shared" si="2"/>
        <v>0.47770700636942676</v>
      </c>
      <c r="I14" s="8">
        <v>274</v>
      </c>
      <c r="J14" s="9">
        <f t="shared" si="3"/>
        <v>0.87261146496815289</v>
      </c>
      <c r="K14" s="8">
        <v>273</v>
      </c>
      <c r="L14" s="9">
        <f t="shared" si="9"/>
        <v>0.86942675159235672</v>
      </c>
      <c r="M14" s="8">
        <v>258</v>
      </c>
      <c r="N14" s="9">
        <f t="shared" si="4"/>
        <v>0.82165605095541405</v>
      </c>
      <c r="O14" s="8">
        <v>392</v>
      </c>
      <c r="P14" s="9">
        <f t="shared" si="5"/>
        <v>0.84848484848484851</v>
      </c>
      <c r="Q14" s="29">
        <v>305</v>
      </c>
      <c r="R14" s="8">
        <v>287</v>
      </c>
      <c r="S14" s="9">
        <f t="shared" si="6"/>
        <v>0.94098360655737701</v>
      </c>
      <c r="T14" s="8">
        <v>294</v>
      </c>
      <c r="U14" s="9">
        <f t="shared" si="7"/>
        <v>0.9639344262295082</v>
      </c>
      <c r="V14" s="8">
        <v>273</v>
      </c>
      <c r="W14" s="9">
        <f t="shared" si="8"/>
        <v>0.89508196721311473</v>
      </c>
    </row>
    <row r="15" spans="1:23" x14ac:dyDescent="0.2">
      <c r="A15" s="12" t="s">
        <v>19</v>
      </c>
      <c r="B15" s="30">
        <v>345</v>
      </c>
      <c r="C15" s="13">
        <v>270</v>
      </c>
      <c r="D15" s="14">
        <f t="shared" si="0"/>
        <v>0.78260869565217395</v>
      </c>
      <c r="E15" s="13">
        <v>271</v>
      </c>
      <c r="F15" s="15">
        <f t="shared" si="1"/>
        <v>0.78550724637681157</v>
      </c>
      <c r="G15" s="16">
        <v>131</v>
      </c>
      <c r="H15" s="14">
        <f t="shared" si="2"/>
        <v>0.37971014492753624</v>
      </c>
      <c r="I15" s="13">
        <v>271</v>
      </c>
      <c r="J15" s="14">
        <f t="shared" si="3"/>
        <v>0.78550724637681157</v>
      </c>
      <c r="K15" s="13">
        <v>270</v>
      </c>
      <c r="L15" s="14">
        <f t="shared" si="9"/>
        <v>0.78260869565217395</v>
      </c>
      <c r="M15" s="13">
        <v>270</v>
      </c>
      <c r="N15" s="14">
        <f t="shared" si="4"/>
        <v>0.78260869565217395</v>
      </c>
      <c r="O15" s="13">
        <v>328</v>
      </c>
      <c r="P15" s="14">
        <f t="shared" si="5"/>
        <v>0.64376840039254168</v>
      </c>
      <c r="Q15" s="30">
        <v>337</v>
      </c>
      <c r="R15" s="13">
        <v>367</v>
      </c>
      <c r="S15" s="14">
        <f t="shared" si="6"/>
        <v>1.0890207715133531</v>
      </c>
      <c r="T15" s="13">
        <v>356</v>
      </c>
      <c r="U15" s="14">
        <f t="shared" si="7"/>
        <v>1.056379821958457</v>
      </c>
      <c r="V15" s="13">
        <v>351</v>
      </c>
      <c r="W15" s="14">
        <f t="shared" si="8"/>
        <v>1.0415430267062316</v>
      </c>
    </row>
    <row r="16" spans="1:23" ht="13.5" thickBot="1" x14ac:dyDescent="0.25">
      <c r="A16" s="2" t="s">
        <v>20</v>
      </c>
      <c r="B16" s="28">
        <f>SUM(B17:B22)</f>
        <v>5860</v>
      </c>
      <c r="C16" s="28">
        <f>SUM(C17:C22)</f>
        <v>4978</v>
      </c>
      <c r="D16" s="4">
        <f t="shared" si="0"/>
        <v>0.84948805460750854</v>
      </c>
      <c r="E16" s="28">
        <f>SUM(E17:E22)</f>
        <v>5000</v>
      </c>
      <c r="F16" s="4">
        <f t="shared" si="1"/>
        <v>0.85324232081911267</v>
      </c>
      <c r="G16" s="28">
        <f>SUM(G17:G22)</f>
        <v>5656</v>
      </c>
      <c r="H16" s="4">
        <f t="shared" si="2"/>
        <v>0.96518771331058018</v>
      </c>
      <c r="I16" s="28">
        <f>SUM(I17:I22)</f>
        <v>5003</v>
      </c>
      <c r="J16" s="4">
        <f t="shared" si="3"/>
        <v>0.85375426621160411</v>
      </c>
      <c r="K16" s="28">
        <f>SUM(K17:K22)</f>
        <v>4989</v>
      </c>
      <c r="L16" s="4">
        <f>K16/B16</f>
        <v>0.8513651877133106</v>
      </c>
      <c r="M16" s="28">
        <f>SUM(M17:M22)</f>
        <v>4803</v>
      </c>
      <c r="N16" s="4">
        <f t="shared" si="4"/>
        <v>0.81962457337883954</v>
      </c>
      <c r="O16" s="28">
        <f>SUM(O17:O22)</f>
        <v>5025</v>
      </c>
      <c r="P16" s="4">
        <f t="shared" si="5"/>
        <v>0.57626146788990829</v>
      </c>
      <c r="Q16" s="28">
        <f>SUM(Q17:Q22)</f>
        <v>5790</v>
      </c>
      <c r="R16" s="28">
        <f>SUM(R17:R22)</f>
        <v>5269</v>
      </c>
      <c r="S16" s="4">
        <f t="shared" si="6"/>
        <v>0.91001727115716757</v>
      </c>
      <c r="T16" s="28">
        <f>SUM(T17:T22)</f>
        <v>5060</v>
      </c>
      <c r="U16" s="4">
        <f t="shared" si="7"/>
        <v>0.87392055267702939</v>
      </c>
      <c r="V16" s="28">
        <f>SUM(V17:V22)</f>
        <v>4150</v>
      </c>
      <c r="W16" s="4">
        <f t="shared" si="8"/>
        <v>0.71675302245250427</v>
      </c>
    </row>
    <row r="17" spans="1:23" x14ac:dyDescent="0.2">
      <c r="A17" s="7" t="s">
        <v>22</v>
      </c>
      <c r="B17" s="29">
        <v>749</v>
      </c>
      <c r="C17" s="8">
        <v>688</v>
      </c>
      <c r="D17" s="9">
        <f t="shared" si="0"/>
        <v>0.91855807743658213</v>
      </c>
      <c r="E17" s="8">
        <v>688</v>
      </c>
      <c r="F17" s="10">
        <f t="shared" si="1"/>
        <v>0.91855807743658213</v>
      </c>
      <c r="G17" s="11">
        <v>380</v>
      </c>
      <c r="H17" s="9">
        <f t="shared" si="2"/>
        <v>0.50734312416555405</v>
      </c>
      <c r="I17" s="8">
        <v>687</v>
      </c>
      <c r="J17" s="9">
        <f t="shared" si="3"/>
        <v>0.91722296395193592</v>
      </c>
      <c r="K17" s="8">
        <v>688</v>
      </c>
      <c r="L17" s="9">
        <f t="shared" si="9"/>
        <v>0.91855807743658213</v>
      </c>
      <c r="M17" s="8">
        <v>472</v>
      </c>
      <c r="N17" s="9">
        <f t="shared" si="4"/>
        <v>0.63017356475300401</v>
      </c>
      <c r="O17" s="8">
        <v>747</v>
      </c>
      <c r="P17" s="9">
        <f t="shared" si="5"/>
        <v>0.66785873938310236</v>
      </c>
      <c r="Q17" s="29">
        <v>744</v>
      </c>
      <c r="R17" s="8">
        <v>644</v>
      </c>
      <c r="S17" s="9">
        <f t="shared" si="6"/>
        <v>0.86559139784946237</v>
      </c>
      <c r="T17" s="8">
        <v>573</v>
      </c>
      <c r="U17" s="9">
        <f t="shared" si="7"/>
        <v>0.77016129032258063</v>
      </c>
      <c r="V17" s="8">
        <v>258</v>
      </c>
      <c r="W17" s="9">
        <f t="shared" si="8"/>
        <v>0.34677419354838712</v>
      </c>
    </row>
    <row r="18" spans="1:23" x14ac:dyDescent="0.2">
      <c r="A18" s="12" t="s">
        <v>21</v>
      </c>
      <c r="B18" s="30">
        <v>1829</v>
      </c>
      <c r="C18" s="13">
        <v>1536</v>
      </c>
      <c r="D18" s="14">
        <f t="shared" si="0"/>
        <v>0.83980317113176595</v>
      </c>
      <c r="E18" s="13">
        <v>1538</v>
      </c>
      <c r="F18" s="15">
        <f t="shared" si="1"/>
        <v>0.84089666484417713</v>
      </c>
      <c r="G18" s="16">
        <v>2717</v>
      </c>
      <c r="H18" s="14">
        <f t="shared" si="2"/>
        <v>1.4855112083105522</v>
      </c>
      <c r="I18" s="13">
        <v>1540</v>
      </c>
      <c r="J18" s="14">
        <f t="shared" si="3"/>
        <v>0.84199015855658832</v>
      </c>
      <c r="K18" s="13">
        <v>1541</v>
      </c>
      <c r="L18" s="14">
        <f t="shared" si="9"/>
        <v>0.84253690541279391</v>
      </c>
      <c r="M18" s="13">
        <v>1599</v>
      </c>
      <c r="N18" s="14">
        <f t="shared" si="4"/>
        <v>0.87424822307271732</v>
      </c>
      <c r="O18" s="13">
        <v>1275</v>
      </c>
      <c r="P18" s="14">
        <f t="shared" ref="P18:P81" si="10">O18/((B18/2)+Q18)</f>
        <v>0.47318611987381703</v>
      </c>
      <c r="Q18" s="30">
        <v>1780</v>
      </c>
      <c r="R18" s="13">
        <v>1663</v>
      </c>
      <c r="S18" s="14">
        <f t="shared" si="6"/>
        <v>0.93426966292134828</v>
      </c>
      <c r="T18" s="13">
        <v>1677</v>
      </c>
      <c r="U18" s="14">
        <f t="shared" si="7"/>
        <v>0.94213483146067412</v>
      </c>
      <c r="V18" s="13">
        <v>1515</v>
      </c>
      <c r="W18" s="14">
        <f t="shared" si="8"/>
        <v>0.851123595505618</v>
      </c>
    </row>
    <row r="19" spans="1:23" x14ac:dyDescent="0.2">
      <c r="A19" s="7" t="s">
        <v>23</v>
      </c>
      <c r="B19" s="29">
        <v>1268</v>
      </c>
      <c r="C19" s="8">
        <v>1111</v>
      </c>
      <c r="D19" s="9">
        <f t="shared" si="0"/>
        <v>0.87618296529968454</v>
      </c>
      <c r="E19" s="8">
        <v>1123</v>
      </c>
      <c r="F19" s="10">
        <f t="shared" si="1"/>
        <v>0.88564668769716093</v>
      </c>
      <c r="G19" s="11">
        <v>1077</v>
      </c>
      <c r="H19" s="9">
        <f t="shared" si="2"/>
        <v>0.84936908517350163</v>
      </c>
      <c r="I19" s="8">
        <v>1124</v>
      </c>
      <c r="J19" s="9">
        <f t="shared" si="3"/>
        <v>0.88643533123028395</v>
      </c>
      <c r="K19" s="8">
        <v>1111</v>
      </c>
      <c r="L19" s="9">
        <f t="shared" si="9"/>
        <v>0.87618296529968454</v>
      </c>
      <c r="M19" s="8">
        <v>1051</v>
      </c>
      <c r="N19" s="9">
        <f t="shared" si="4"/>
        <v>0.82886435331230279</v>
      </c>
      <c r="O19" s="8">
        <v>1123</v>
      </c>
      <c r="P19" s="9">
        <f t="shared" si="10"/>
        <v>0.58981092436974791</v>
      </c>
      <c r="Q19" s="29">
        <v>1270</v>
      </c>
      <c r="R19" s="8">
        <v>1269</v>
      </c>
      <c r="S19" s="9">
        <f t="shared" si="6"/>
        <v>0.99921259842519683</v>
      </c>
      <c r="T19" s="8">
        <v>1174</v>
      </c>
      <c r="U19" s="9">
        <f t="shared" si="7"/>
        <v>0.92440944881889764</v>
      </c>
      <c r="V19" s="8">
        <v>893</v>
      </c>
      <c r="W19" s="9">
        <f t="shared" si="8"/>
        <v>0.70314960629921264</v>
      </c>
    </row>
    <row r="20" spans="1:23" x14ac:dyDescent="0.2">
      <c r="A20" s="12" t="s">
        <v>24</v>
      </c>
      <c r="B20" s="30">
        <v>614</v>
      </c>
      <c r="C20" s="13">
        <v>567</v>
      </c>
      <c r="D20" s="14">
        <f t="shared" si="0"/>
        <v>0.92345276872964166</v>
      </c>
      <c r="E20" s="13">
        <v>565</v>
      </c>
      <c r="F20" s="15">
        <f t="shared" si="1"/>
        <v>0.92019543973941365</v>
      </c>
      <c r="G20" s="16">
        <v>483</v>
      </c>
      <c r="H20" s="14">
        <f t="shared" si="2"/>
        <v>0.78664495114006516</v>
      </c>
      <c r="I20" s="13">
        <v>565</v>
      </c>
      <c r="J20" s="14">
        <f t="shared" si="3"/>
        <v>0.92019543973941365</v>
      </c>
      <c r="K20" s="13">
        <v>565</v>
      </c>
      <c r="L20" s="14">
        <f t="shared" si="9"/>
        <v>0.92019543973941365</v>
      </c>
      <c r="M20" s="13">
        <v>593</v>
      </c>
      <c r="N20" s="14">
        <f t="shared" si="4"/>
        <v>0.96579804560260585</v>
      </c>
      <c r="O20" s="13">
        <v>868</v>
      </c>
      <c r="P20" s="14">
        <f t="shared" si="10"/>
        <v>0.95911602209944746</v>
      </c>
      <c r="Q20" s="30">
        <v>598</v>
      </c>
      <c r="R20" s="13">
        <v>617</v>
      </c>
      <c r="S20" s="14">
        <f t="shared" si="6"/>
        <v>1.0317725752508362</v>
      </c>
      <c r="T20" s="13">
        <v>609</v>
      </c>
      <c r="U20" s="14">
        <f t="shared" si="7"/>
        <v>1.0183946488294315</v>
      </c>
      <c r="V20" s="13">
        <v>589</v>
      </c>
      <c r="W20" s="14">
        <f t="shared" si="8"/>
        <v>0.98494983277591974</v>
      </c>
    </row>
    <row r="21" spans="1:23" x14ac:dyDescent="0.2">
      <c r="A21" s="7" t="s">
        <v>25</v>
      </c>
      <c r="B21" s="29">
        <v>767</v>
      </c>
      <c r="C21" s="8">
        <v>567</v>
      </c>
      <c r="D21" s="9">
        <f t="shared" si="0"/>
        <v>0.73924380704041726</v>
      </c>
      <c r="E21" s="8">
        <v>575</v>
      </c>
      <c r="F21" s="10">
        <f t="shared" si="1"/>
        <v>0.74967405475880056</v>
      </c>
      <c r="G21" s="11">
        <v>576</v>
      </c>
      <c r="H21" s="9">
        <f t="shared" si="2"/>
        <v>0.75097783572359844</v>
      </c>
      <c r="I21" s="8">
        <v>575</v>
      </c>
      <c r="J21" s="9">
        <f t="shared" si="3"/>
        <v>0.74967405475880056</v>
      </c>
      <c r="K21" s="8">
        <v>574</v>
      </c>
      <c r="L21" s="9">
        <f t="shared" si="9"/>
        <v>0.74837027379400256</v>
      </c>
      <c r="M21" s="8">
        <v>595</v>
      </c>
      <c r="N21" s="9">
        <f t="shared" si="4"/>
        <v>0.77574967405475881</v>
      </c>
      <c r="O21" s="8">
        <v>465</v>
      </c>
      <c r="P21" s="9">
        <f t="shared" si="10"/>
        <v>0.40558220671609246</v>
      </c>
      <c r="Q21" s="29">
        <v>763</v>
      </c>
      <c r="R21" s="8">
        <v>609</v>
      </c>
      <c r="S21" s="9">
        <f t="shared" si="6"/>
        <v>0.79816513761467889</v>
      </c>
      <c r="T21" s="8">
        <v>583</v>
      </c>
      <c r="U21" s="9">
        <f t="shared" si="7"/>
        <v>0.76408912188728706</v>
      </c>
      <c r="V21" s="8">
        <v>456</v>
      </c>
      <c r="W21" s="9">
        <f t="shared" si="8"/>
        <v>0.59764089121887287</v>
      </c>
    </row>
    <row r="22" spans="1:23" x14ac:dyDescent="0.2">
      <c r="A22" s="12" t="s">
        <v>26</v>
      </c>
      <c r="B22" s="30">
        <v>633</v>
      </c>
      <c r="C22" s="13">
        <v>509</v>
      </c>
      <c r="D22" s="14">
        <f t="shared" si="0"/>
        <v>0.80410742496050558</v>
      </c>
      <c r="E22" s="13">
        <v>511</v>
      </c>
      <c r="F22" s="15">
        <f t="shared" si="1"/>
        <v>0.8072669826224329</v>
      </c>
      <c r="G22" s="16">
        <v>423</v>
      </c>
      <c r="H22" s="14">
        <f t="shared" si="2"/>
        <v>0.66824644549763035</v>
      </c>
      <c r="I22" s="13">
        <v>512</v>
      </c>
      <c r="J22" s="14">
        <f t="shared" si="3"/>
        <v>0.80884676145339651</v>
      </c>
      <c r="K22" s="13">
        <v>510</v>
      </c>
      <c r="L22" s="14">
        <f t="shared" si="9"/>
        <v>0.80568720379146919</v>
      </c>
      <c r="M22" s="13">
        <v>493</v>
      </c>
      <c r="N22" s="14">
        <f t="shared" si="4"/>
        <v>0.77883096366508686</v>
      </c>
      <c r="O22" s="13">
        <v>547</v>
      </c>
      <c r="P22" s="14">
        <f t="shared" si="10"/>
        <v>0.5748817656332107</v>
      </c>
      <c r="Q22" s="30">
        <v>635</v>
      </c>
      <c r="R22" s="13">
        <v>467</v>
      </c>
      <c r="S22" s="14">
        <f t="shared" si="6"/>
        <v>0.73543307086614174</v>
      </c>
      <c r="T22" s="13">
        <v>444</v>
      </c>
      <c r="U22" s="14">
        <f t="shared" si="7"/>
        <v>0.6992125984251969</v>
      </c>
      <c r="V22" s="13">
        <v>439</v>
      </c>
      <c r="W22" s="14">
        <f t="shared" si="8"/>
        <v>0.6913385826771653</v>
      </c>
    </row>
    <row r="23" spans="1:23" ht="13.5" thickBot="1" x14ac:dyDescent="0.25">
      <c r="A23" s="2" t="s">
        <v>27</v>
      </c>
      <c r="B23" s="28">
        <f>SUM(B24:B34)</f>
        <v>13028</v>
      </c>
      <c r="C23" s="28">
        <f>SUM(C24:C34)</f>
        <v>10822</v>
      </c>
      <c r="D23" s="4">
        <f t="shared" si="0"/>
        <v>0.83067239791218916</v>
      </c>
      <c r="E23" s="28">
        <f>SUM(E24:E34)</f>
        <v>10874</v>
      </c>
      <c r="F23" s="4">
        <f t="shared" si="1"/>
        <v>0.83466380104390547</v>
      </c>
      <c r="G23" s="28">
        <f>SUM(G24:G34)</f>
        <v>11142</v>
      </c>
      <c r="H23" s="4">
        <f t="shared" si="2"/>
        <v>0.85523487872275095</v>
      </c>
      <c r="I23" s="28">
        <f>SUM(I24:I34)</f>
        <v>10815</v>
      </c>
      <c r="J23" s="4">
        <f t="shared" si="3"/>
        <v>0.83013509364445814</v>
      </c>
      <c r="K23" s="28">
        <f>SUM(K24:K34)</f>
        <v>10880</v>
      </c>
      <c r="L23" s="4">
        <f>K23/B23</f>
        <v>0.83512434755910347</v>
      </c>
      <c r="M23" s="28">
        <f>SUM(M24:M34)</f>
        <v>10564</v>
      </c>
      <c r="N23" s="4">
        <f t="shared" si="4"/>
        <v>0.81086889775867366</v>
      </c>
      <c r="O23" s="28">
        <f>SUM(O24:O34)</f>
        <v>12674</v>
      </c>
      <c r="P23" s="4">
        <f t="shared" si="10"/>
        <v>0.65849223255572298</v>
      </c>
      <c r="Q23" s="28">
        <f>SUM(Q24:Q34)</f>
        <v>12733</v>
      </c>
      <c r="R23" s="28">
        <f>SUM(R24:R34)</f>
        <v>11729</v>
      </c>
      <c r="S23" s="4">
        <f t="shared" si="6"/>
        <v>0.92114976831854234</v>
      </c>
      <c r="T23" s="28">
        <f>SUM(T24:T34)</f>
        <v>11529</v>
      </c>
      <c r="U23" s="4">
        <f t="shared" si="7"/>
        <v>0.90544255085211656</v>
      </c>
      <c r="V23" s="28">
        <f>SUM(V24:V34)</f>
        <v>9744</v>
      </c>
      <c r="W23" s="4">
        <f t="shared" si="8"/>
        <v>0.76525563496426607</v>
      </c>
    </row>
    <row r="24" spans="1:23" x14ac:dyDescent="0.2">
      <c r="A24" s="7" t="s">
        <v>28</v>
      </c>
      <c r="B24" s="29">
        <v>2625</v>
      </c>
      <c r="C24" s="8">
        <v>2099</v>
      </c>
      <c r="D24" s="9">
        <f t="shared" si="0"/>
        <v>0.79961904761904767</v>
      </c>
      <c r="E24" s="8">
        <v>2112</v>
      </c>
      <c r="F24" s="10">
        <f t="shared" si="1"/>
        <v>0.8045714285714286</v>
      </c>
      <c r="G24" s="11">
        <v>2213</v>
      </c>
      <c r="H24" s="9">
        <f t="shared" si="2"/>
        <v>0.84304761904761905</v>
      </c>
      <c r="I24" s="8">
        <v>2093</v>
      </c>
      <c r="J24" s="9">
        <f t="shared" si="3"/>
        <v>0.79733333333333334</v>
      </c>
      <c r="K24" s="8">
        <v>2116</v>
      </c>
      <c r="L24" s="9">
        <f t="shared" si="9"/>
        <v>0.80609523809523809</v>
      </c>
      <c r="M24" s="8">
        <v>2122</v>
      </c>
      <c r="N24" s="9">
        <f t="shared" si="4"/>
        <v>0.80838095238095242</v>
      </c>
      <c r="O24" s="8">
        <v>2193</v>
      </c>
      <c r="P24" s="9">
        <f t="shared" si="10"/>
        <v>0.56791402304803829</v>
      </c>
      <c r="Q24" s="29">
        <v>2549</v>
      </c>
      <c r="R24" s="8">
        <v>2227</v>
      </c>
      <c r="S24" s="9">
        <f t="shared" si="6"/>
        <v>0.87367595135347198</v>
      </c>
      <c r="T24" s="8">
        <v>2187</v>
      </c>
      <c r="U24" s="9">
        <f t="shared" si="7"/>
        <v>0.85798352295017655</v>
      </c>
      <c r="V24" s="8">
        <v>2054</v>
      </c>
      <c r="W24" s="9">
        <f t="shared" si="8"/>
        <v>0.80580619850921931</v>
      </c>
    </row>
    <row r="25" spans="1:23" x14ac:dyDescent="0.2">
      <c r="A25" s="12" t="s">
        <v>29</v>
      </c>
      <c r="B25" s="30">
        <v>701</v>
      </c>
      <c r="C25" s="13">
        <v>574</v>
      </c>
      <c r="D25" s="14">
        <f t="shared" si="0"/>
        <v>0.81883024251069902</v>
      </c>
      <c r="E25" s="13">
        <v>580</v>
      </c>
      <c r="F25" s="15">
        <f t="shared" si="1"/>
        <v>0.82738944365192579</v>
      </c>
      <c r="G25" s="16">
        <v>337</v>
      </c>
      <c r="H25" s="14">
        <f t="shared" si="2"/>
        <v>0.48074179743223966</v>
      </c>
      <c r="I25" s="13">
        <v>580</v>
      </c>
      <c r="J25" s="14">
        <f t="shared" si="3"/>
        <v>0.82738944365192579</v>
      </c>
      <c r="K25" s="13">
        <v>580</v>
      </c>
      <c r="L25" s="14">
        <f t="shared" si="9"/>
        <v>0.82738944365192579</v>
      </c>
      <c r="M25" s="13">
        <v>559</v>
      </c>
      <c r="N25" s="14">
        <f t="shared" si="4"/>
        <v>0.79743223965763199</v>
      </c>
      <c r="O25" s="13">
        <v>982</v>
      </c>
      <c r="P25" s="14">
        <f t="shared" si="10"/>
        <v>0.94741919922817175</v>
      </c>
      <c r="Q25" s="30">
        <v>686</v>
      </c>
      <c r="R25" s="13">
        <v>616</v>
      </c>
      <c r="S25" s="14">
        <f t="shared" si="6"/>
        <v>0.89795918367346939</v>
      </c>
      <c r="T25" s="13">
        <v>601</v>
      </c>
      <c r="U25" s="14">
        <f t="shared" si="7"/>
        <v>0.87609329446064144</v>
      </c>
      <c r="V25" s="13">
        <v>584</v>
      </c>
      <c r="W25" s="14">
        <f t="shared" si="8"/>
        <v>0.85131195335276966</v>
      </c>
    </row>
    <row r="26" spans="1:23" x14ac:dyDescent="0.2">
      <c r="A26" s="7" t="s">
        <v>30</v>
      </c>
      <c r="B26" s="29">
        <v>1048</v>
      </c>
      <c r="C26" s="8">
        <v>960</v>
      </c>
      <c r="D26" s="9">
        <f t="shared" si="0"/>
        <v>0.91603053435114501</v>
      </c>
      <c r="E26" s="8">
        <v>977</v>
      </c>
      <c r="F26" s="10">
        <f t="shared" si="1"/>
        <v>0.9322519083969466</v>
      </c>
      <c r="G26" s="11">
        <v>632</v>
      </c>
      <c r="H26" s="9">
        <f t="shared" si="2"/>
        <v>0.60305343511450382</v>
      </c>
      <c r="I26" s="8">
        <v>975</v>
      </c>
      <c r="J26" s="9">
        <f t="shared" si="3"/>
        <v>0.93034351145038163</v>
      </c>
      <c r="K26" s="8">
        <v>975</v>
      </c>
      <c r="L26" s="9">
        <f t="shared" si="9"/>
        <v>0.93034351145038163</v>
      </c>
      <c r="M26" s="8">
        <v>943</v>
      </c>
      <c r="N26" s="9">
        <f t="shared" si="4"/>
        <v>0.89980916030534353</v>
      </c>
      <c r="O26" s="8">
        <v>1248</v>
      </c>
      <c r="P26" s="9">
        <f t="shared" si="10"/>
        <v>0.80205655526992292</v>
      </c>
      <c r="Q26" s="29">
        <v>1032</v>
      </c>
      <c r="R26" s="8">
        <v>1035</v>
      </c>
      <c r="S26" s="9">
        <f t="shared" si="6"/>
        <v>1.0029069767441861</v>
      </c>
      <c r="T26" s="8">
        <v>1053</v>
      </c>
      <c r="U26" s="9">
        <f t="shared" si="7"/>
        <v>1.0203488372093024</v>
      </c>
      <c r="V26" s="8">
        <v>569</v>
      </c>
      <c r="W26" s="9">
        <f t="shared" si="8"/>
        <v>0.5513565891472868</v>
      </c>
    </row>
    <row r="27" spans="1:23" x14ac:dyDescent="0.2">
      <c r="A27" s="12" t="s">
        <v>31</v>
      </c>
      <c r="B27" s="30">
        <v>1522</v>
      </c>
      <c r="C27" s="13">
        <v>1242</v>
      </c>
      <c r="D27" s="14">
        <f t="shared" si="0"/>
        <v>0.81603153745072277</v>
      </c>
      <c r="E27" s="13">
        <v>1236</v>
      </c>
      <c r="F27" s="15">
        <f t="shared" si="1"/>
        <v>0.81208935611038102</v>
      </c>
      <c r="G27" s="16">
        <v>2487</v>
      </c>
      <c r="H27" s="14">
        <f t="shared" si="2"/>
        <v>1.6340341655716164</v>
      </c>
      <c r="I27" s="13">
        <v>1242</v>
      </c>
      <c r="J27" s="14">
        <f t="shared" si="3"/>
        <v>0.81603153745072277</v>
      </c>
      <c r="K27" s="13">
        <v>1242</v>
      </c>
      <c r="L27" s="14">
        <f t="shared" si="9"/>
        <v>0.81603153745072277</v>
      </c>
      <c r="M27" s="13">
        <v>1228</v>
      </c>
      <c r="N27" s="14">
        <f t="shared" si="4"/>
        <v>0.80683311432325888</v>
      </c>
      <c r="O27" s="13">
        <v>1262</v>
      </c>
      <c r="P27" s="14">
        <f t="shared" si="10"/>
        <v>0.55766681396376494</v>
      </c>
      <c r="Q27" s="30">
        <v>1502</v>
      </c>
      <c r="R27" s="13">
        <v>1270</v>
      </c>
      <c r="S27" s="14">
        <f t="shared" si="6"/>
        <v>0.84553928095872166</v>
      </c>
      <c r="T27" s="13">
        <v>1230</v>
      </c>
      <c r="U27" s="14">
        <f t="shared" si="7"/>
        <v>0.81890812250332889</v>
      </c>
      <c r="V27" s="13">
        <v>1143</v>
      </c>
      <c r="W27" s="14">
        <f t="shared" si="8"/>
        <v>0.76098535286284952</v>
      </c>
    </row>
    <row r="28" spans="1:23" x14ac:dyDescent="0.2">
      <c r="A28" s="7" t="s">
        <v>32</v>
      </c>
      <c r="B28" s="29">
        <v>98</v>
      </c>
      <c r="C28" s="8">
        <v>90</v>
      </c>
      <c r="D28" s="9">
        <f t="shared" si="0"/>
        <v>0.91836734693877553</v>
      </c>
      <c r="E28" s="8">
        <v>94</v>
      </c>
      <c r="F28" s="10">
        <f t="shared" si="1"/>
        <v>0.95918367346938771</v>
      </c>
      <c r="G28" s="11">
        <v>98</v>
      </c>
      <c r="H28" s="9">
        <f t="shared" si="2"/>
        <v>1</v>
      </c>
      <c r="I28" s="8">
        <v>94</v>
      </c>
      <c r="J28" s="9">
        <f t="shared" si="3"/>
        <v>0.95918367346938771</v>
      </c>
      <c r="K28" s="8">
        <v>94</v>
      </c>
      <c r="L28" s="9">
        <f t="shared" si="9"/>
        <v>0.95918367346938771</v>
      </c>
      <c r="M28" s="8">
        <v>81</v>
      </c>
      <c r="N28" s="9">
        <f t="shared" si="4"/>
        <v>0.82653061224489799</v>
      </c>
      <c r="O28" s="8">
        <v>19</v>
      </c>
      <c r="P28" s="9">
        <f t="shared" si="10"/>
        <v>0.1310344827586207</v>
      </c>
      <c r="Q28" s="29">
        <v>96</v>
      </c>
      <c r="R28" s="8">
        <v>125</v>
      </c>
      <c r="S28" s="9">
        <f t="shared" si="6"/>
        <v>1.3020833333333333</v>
      </c>
      <c r="T28" s="8">
        <v>125</v>
      </c>
      <c r="U28" s="9">
        <f t="shared" si="7"/>
        <v>1.3020833333333333</v>
      </c>
      <c r="V28" s="8">
        <v>67</v>
      </c>
      <c r="W28" s="9">
        <f t="shared" si="8"/>
        <v>0.69791666666666663</v>
      </c>
    </row>
    <row r="29" spans="1:23" x14ac:dyDescent="0.2">
      <c r="A29" s="12" t="s">
        <v>33</v>
      </c>
      <c r="B29" s="30">
        <v>522</v>
      </c>
      <c r="C29" s="13">
        <v>434</v>
      </c>
      <c r="D29" s="14">
        <f t="shared" si="0"/>
        <v>0.83141762452107282</v>
      </c>
      <c r="E29" s="13">
        <v>435</v>
      </c>
      <c r="F29" s="15">
        <f t="shared" si="1"/>
        <v>0.83333333333333337</v>
      </c>
      <c r="G29" s="16">
        <v>363</v>
      </c>
      <c r="H29" s="14">
        <f t="shared" si="2"/>
        <v>0.6954022988505747</v>
      </c>
      <c r="I29" s="13">
        <v>435</v>
      </c>
      <c r="J29" s="14">
        <f t="shared" si="3"/>
        <v>0.83333333333333337</v>
      </c>
      <c r="K29" s="13">
        <v>435</v>
      </c>
      <c r="L29" s="14">
        <f t="shared" si="9"/>
        <v>0.83333333333333337</v>
      </c>
      <c r="M29" s="13">
        <v>420</v>
      </c>
      <c r="N29" s="14">
        <f t="shared" si="4"/>
        <v>0.8045977011494253</v>
      </c>
      <c r="O29" s="13">
        <v>720</v>
      </c>
      <c r="P29" s="14">
        <f t="shared" si="10"/>
        <v>0.93994778067885121</v>
      </c>
      <c r="Q29" s="30">
        <v>505</v>
      </c>
      <c r="R29" s="13">
        <v>442</v>
      </c>
      <c r="S29" s="14">
        <f t="shared" si="6"/>
        <v>0.87524752475247525</v>
      </c>
      <c r="T29" s="13">
        <v>489</v>
      </c>
      <c r="U29" s="14">
        <f t="shared" si="7"/>
        <v>0.96831683168316829</v>
      </c>
      <c r="V29" s="13">
        <v>340</v>
      </c>
      <c r="W29" s="14">
        <f t="shared" si="8"/>
        <v>0.67326732673267331</v>
      </c>
    </row>
    <row r="30" spans="1:23" x14ac:dyDescent="0.2">
      <c r="A30" s="7" t="s">
        <v>34</v>
      </c>
      <c r="B30" s="29">
        <v>1451</v>
      </c>
      <c r="C30" s="8">
        <v>1253</v>
      </c>
      <c r="D30" s="9">
        <f t="shared" si="0"/>
        <v>0.86354238456237076</v>
      </c>
      <c r="E30" s="8">
        <v>1253</v>
      </c>
      <c r="F30" s="10">
        <f t="shared" si="1"/>
        <v>0.86354238456237076</v>
      </c>
      <c r="G30" s="11">
        <v>1037</v>
      </c>
      <c r="H30" s="9">
        <f t="shared" si="2"/>
        <v>0.71467953135768436</v>
      </c>
      <c r="I30" s="8">
        <v>1253</v>
      </c>
      <c r="J30" s="9">
        <f t="shared" si="3"/>
        <v>0.86354238456237076</v>
      </c>
      <c r="K30" s="8">
        <v>1253</v>
      </c>
      <c r="L30" s="9">
        <f t="shared" si="9"/>
        <v>0.86354238456237076</v>
      </c>
      <c r="M30" s="8">
        <v>1255</v>
      </c>
      <c r="N30" s="9">
        <f t="shared" si="4"/>
        <v>0.86492074431426602</v>
      </c>
      <c r="O30" s="8">
        <v>1547</v>
      </c>
      <c r="P30" s="9">
        <f t="shared" si="10"/>
        <v>0.72509960159362552</v>
      </c>
      <c r="Q30" s="29">
        <v>1408</v>
      </c>
      <c r="R30" s="8">
        <v>1277</v>
      </c>
      <c r="S30" s="9">
        <f t="shared" si="6"/>
        <v>0.90696022727272729</v>
      </c>
      <c r="T30" s="8">
        <v>1277</v>
      </c>
      <c r="U30" s="9">
        <f t="shared" si="7"/>
        <v>0.90696022727272729</v>
      </c>
      <c r="V30" s="8">
        <v>1256</v>
      </c>
      <c r="W30" s="9">
        <f t="shared" si="8"/>
        <v>0.89204545454545459</v>
      </c>
    </row>
    <row r="31" spans="1:23" x14ac:dyDescent="0.2">
      <c r="A31" s="12" t="s">
        <v>35</v>
      </c>
      <c r="B31" s="30">
        <v>569</v>
      </c>
      <c r="C31" s="13">
        <v>583</v>
      </c>
      <c r="D31" s="14">
        <f t="shared" si="0"/>
        <v>1.0246045694200352</v>
      </c>
      <c r="E31" s="13">
        <v>583</v>
      </c>
      <c r="F31" s="15">
        <f t="shared" si="1"/>
        <v>1.0246045694200352</v>
      </c>
      <c r="G31" s="16">
        <v>393</v>
      </c>
      <c r="H31" s="14">
        <f t="shared" si="2"/>
        <v>0.69068541300527242</v>
      </c>
      <c r="I31" s="13">
        <v>583</v>
      </c>
      <c r="J31" s="14">
        <f t="shared" si="3"/>
        <v>1.0246045694200352</v>
      </c>
      <c r="K31" s="13">
        <v>583</v>
      </c>
      <c r="L31" s="14">
        <f t="shared" si="9"/>
        <v>1.0246045694200352</v>
      </c>
      <c r="M31" s="13">
        <v>595</v>
      </c>
      <c r="N31" s="14">
        <f t="shared" si="4"/>
        <v>1.0456942003514937</v>
      </c>
      <c r="O31" s="13">
        <v>801</v>
      </c>
      <c r="P31" s="14">
        <f t="shared" si="10"/>
        <v>0.93739028671737856</v>
      </c>
      <c r="Q31" s="30">
        <v>570</v>
      </c>
      <c r="R31" s="13">
        <v>592</v>
      </c>
      <c r="S31" s="14">
        <f t="shared" si="6"/>
        <v>1.0385964912280701</v>
      </c>
      <c r="T31" s="13">
        <v>599</v>
      </c>
      <c r="U31" s="14">
        <f t="shared" si="7"/>
        <v>1.0508771929824561</v>
      </c>
      <c r="V31" s="13">
        <v>583</v>
      </c>
      <c r="W31" s="14">
        <f t="shared" si="8"/>
        <v>1.0228070175438597</v>
      </c>
    </row>
    <row r="32" spans="1:23" x14ac:dyDescent="0.2">
      <c r="A32" s="7" t="s">
        <v>36</v>
      </c>
      <c r="B32" s="29">
        <v>776</v>
      </c>
      <c r="C32" s="8">
        <v>797</v>
      </c>
      <c r="D32" s="9">
        <f t="shared" si="0"/>
        <v>1.027061855670103</v>
      </c>
      <c r="E32" s="8">
        <v>798</v>
      </c>
      <c r="F32" s="10">
        <f t="shared" si="1"/>
        <v>1.0283505154639174</v>
      </c>
      <c r="G32" s="11">
        <v>475</v>
      </c>
      <c r="H32" s="9">
        <f t="shared" si="2"/>
        <v>0.61211340206185572</v>
      </c>
      <c r="I32" s="8">
        <v>798</v>
      </c>
      <c r="J32" s="9">
        <f t="shared" si="3"/>
        <v>1.0283505154639174</v>
      </c>
      <c r="K32" s="8">
        <v>798</v>
      </c>
      <c r="L32" s="9">
        <f t="shared" si="9"/>
        <v>1.0283505154639174</v>
      </c>
      <c r="M32" s="8">
        <v>744</v>
      </c>
      <c r="N32" s="9">
        <f t="shared" si="4"/>
        <v>0.95876288659793818</v>
      </c>
      <c r="O32" s="8">
        <v>580</v>
      </c>
      <c r="P32" s="9">
        <f t="shared" si="10"/>
        <v>0.49445865302642794</v>
      </c>
      <c r="Q32" s="29">
        <v>785</v>
      </c>
      <c r="R32" s="8">
        <v>841</v>
      </c>
      <c r="S32" s="9">
        <f t="shared" si="6"/>
        <v>1.0713375796178344</v>
      </c>
      <c r="T32" s="8">
        <v>842</v>
      </c>
      <c r="U32" s="9">
        <f t="shared" si="7"/>
        <v>1.0726114649681529</v>
      </c>
      <c r="V32" s="8">
        <v>648</v>
      </c>
      <c r="W32" s="9">
        <f t="shared" si="8"/>
        <v>0.82547770700636947</v>
      </c>
    </row>
    <row r="33" spans="1:23" x14ac:dyDescent="0.2">
      <c r="A33" s="12" t="s">
        <v>37</v>
      </c>
      <c r="B33" s="30">
        <v>3498</v>
      </c>
      <c r="C33" s="13">
        <v>2657</v>
      </c>
      <c r="D33" s="14">
        <f t="shared" si="0"/>
        <v>0.75957690108633502</v>
      </c>
      <c r="E33" s="13">
        <v>2672</v>
      </c>
      <c r="F33" s="15">
        <f t="shared" si="1"/>
        <v>0.7638650657518582</v>
      </c>
      <c r="G33" s="16">
        <v>2922</v>
      </c>
      <c r="H33" s="14">
        <f t="shared" si="2"/>
        <v>0.83533447684391082</v>
      </c>
      <c r="I33" s="13">
        <v>2628</v>
      </c>
      <c r="J33" s="14">
        <f t="shared" si="3"/>
        <v>0.75128644939965694</v>
      </c>
      <c r="K33" s="13">
        <v>2670</v>
      </c>
      <c r="L33" s="14">
        <f t="shared" si="9"/>
        <v>0.76329331046312177</v>
      </c>
      <c r="M33" s="13">
        <v>2480</v>
      </c>
      <c r="N33" s="14">
        <f t="shared" si="4"/>
        <v>0.70897655803316184</v>
      </c>
      <c r="O33" s="13">
        <v>3153</v>
      </c>
      <c r="P33" s="14">
        <f t="shared" si="10"/>
        <v>0.61402142161635831</v>
      </c>
      <c r="Q33" s="30">
        <v>3386</v>
      </c>
      <c r="R33" s="13">
        <v>3113</v>
      </c>
      <c r="S33" s="14">
        <f t="shared" si="6"/>
        <v>0.9193738924985233</v>
      </c>
      <c r="T33" s="13">
        <v>2933</v>
      </c>
      <c r="U33" s="14">
        <f t="shared" si="7"/>
        <v>0.86621382161842886</v>
      </c>
      <c r="V33" s="13">
        <v>2355</v>
      </c>
      <c r="W33" s="14">
        <f t="shared" si="8"/>
        <v>0.6955109273479031</v>
      </c>
    </row>
    <row r="34" spans="1:23" x14ac:dyDescent="0.2">
      <c r="A34" s="7" t="s">
        <v>38</v>
      </c>
      <c r="B34" s="29">
        <v>218</v>
      </c>
      <c r="C34" s="8">
        <v>133</v>
      </c>
      <c r="D34" s="9">
        <f t="shared" si="0"/>
        <v>0.61009174311926606</v>
      </c>
      <c r="E34" s="8">
        <v>134</v>
      </c>
      <c r="F34" s="10">
        <f t="shared" si="1"/>
        <v>0.61467889908256879</v>
      </c>
      <c r="G34" s="11">
        <v>185</v>
      </c>
      <c r="H34" s="9">
        <f t="shared" si="2"/>
        <v>0.84862385321100919</v>
      </c>
      <c r="I34" s="8">
        <v>134</v>
      </c>
      <c r="J34" s="9">
        <f t="shared" si="3"/>
        <v>0.61467889908256879</v>
      </c>
      <c r="K34" s="8">
        <v>134</v>
      </c>
      <c r="L34" s="9">
        <f t="shared" si="9"/>
        <v>0.61467889908256879</v>
      </c>
      <c r="M34" s="8">
        <v>137</v>
      </c>
      <c r="N34" s="9">
        <f t="shared" si="4"/>
        <v>0.62844036697247707</v>
      </c>
      <c r="O34" s="8">
        <v>169</v>
      </c>
      <c r="P34" s="9">
        <f t="shared" si="10"/>
        <v>0.52321981424148611</v>
      </c>
      <c r="Q34" s="29">
        <v>214</v>
      </c>
      <c r="R34" s="8">
        <v>191</v>
      </c>
      <c r="S34" s="9">
        <f t="shared" si="6"/>
        <v>0.89252336448598135</v>
      </c>
      <c r="T34" s="8">
        <v>193</v>
      </c>
      <c r="U34" s="9">
        <f t="shared" si="7"/>
        <v>0.90186915887850472</v>
      </c>
      <c r="V34" s="8">
        <v>145</v>
      </c>
      <c r="W34" s="9">
        <f t="shared" si="8"/>
        <v>0.67757009345794394</v>
      </c>
    </row>
    <row r="35" spans="1:23" ht="13.5" thickBot="1" x14ac:dyDescent="0.25">
      <c r="A35" s="2" t="s">
        <v>39</v>
      </c>
      <c r="B35" s="28">
        <f>SUM(B36:B45)</f>
        <v>3221</v>
      </c>
      <c r="C35" s="28">
        <f>SUM(C36:C45)</f>
        <v>2985</v>
      </c>
      <c r="D35" s="4">
        <f t="shared" si="0"/>
        <v>0.92673082893511327</v>
      </c>
      <c r="E35" s="28">
        <f>SUM(E36:E45)</f>
        <v>2981</v>
      </c>
      <c r="F35" s="4">
        <f t="shared" si="1"/>
        <v>0.92548897857808132</v>
      </c>
      <c r="G35" s="28">
        <f>SUM(G36:G45)</f>
        <v>2437</v>
      </c>
      <c r="H35" s="4">
        <f t="shared" si="2"/>
        <v>0.75659733002173235</v>
      </c>
      <c r="I35" s="28">
        <f>SUM(I36:I45)</f>
        <v>2980</v>
      </c>
      <c r="J35" s="4">
        <f t="shared" si="3"/>
        <v>0.92517851598882339</v>
      </c>
      <c r="K35" s="28">
        <f>SUM(K36:K45)</f>
        <v>2990</v>
      </c>
      <c r="L35" s="4">
        <f>K35/B35</f>
        <v>0.92828314188140326</v>
      </c>
      <c r="M35" s="28">
        <f>SUM(M36:M45)</f>
        <v>2811</v>
      </c>
      <c r="N35" s="4">
        <f t="shared" si="4"/>
        <v>0.8727103384042223</v>
      </c>
      <c r="O35" s="28">
        <f>SUM(O36:O45)</f>
        <v>3946</v>
      </c>
      <c r="P35" s="4">
        <f t="shared" si="10"/>
        <v>0.81892705198713289</v>
      </c>
      <c r="Q35" s="28">
        <f>SUM(Q36:Q45)</f>
        <v>3208</v>
      </c>
      <c r="R35" s="28">
        <f>SUM(R36:R45)</f>
        <v>3222</v>
      </c>
      <c r="S35" s="4">
        <f t="shared" si="6"/>
        <v>1.004364089775561</v>
      </c>
      <c r="T35" s="28">
        <f>SUM(T36:T45)</f>
        <v>3242</v>
      </c>
      <c r="U35" s="4">
        <f>T35/Q35</f>
        <v>1.0105985037406484</v>
      </c>
      <c r="V35" s="28">
        <f>SUM(V36:V45)</f>
        <v>2803</v>
      </c>
      <c r="W35" s="4">
        <f t="shared" si="8"/>
        <v>0.87375311720698257</v>
      </c>
    </row>
    <row r="36" spans="1:23" x14ac:dyDescent="0.2">
      <c r="A36" s="7" t="s">
        <v>41</v>
      </c>
      <c r="B36" s="29">
        <v>436</v>
      </c>
      <c r="C36" s="8">
        <v>370</v>
      </c>
      <c r="D36" s="9">
        <f t="shared" si="0"/>
        <v>0.84862385321100919</v>
      </c>
      <c r="E36" s="8">
        <v>373</v>
      </c>
      <c r="F36" s="10">
        <f t="shared" si="1"/>
        <v>0.85550458715596334</v>
      </c>
      <c r="G36" s="11">
        <v>303</v>
      </c>
      <c r="H36" s="9">
        <f t="shared" si="2"/>
        <v>0.69495412844036697</v>
      </c>
      <c r="I36" s="8">
        <v>372</v>
      </c>
      <c r="J36" s="9">
        <f t="shared" si="3"/>
        <v>0.85321100917431192</v>
      </c>
      <c r="K36" s="8">
        <v>371</v>
      </c>
      <c r="L36" s="9">
        <f t="shared" si="9"/>
        <v>0.8509174311926605</v>
      </c>
      <c r="M36" s="8">
        <v>355</v>
      </c>
      <c r="N36" s="9">
        <f t="shared" si="4"/>
        <v>0.81422018348623848</v>
      </c>
      <c r="O36" s="8">
        <v>557</v>
      </c>
      <c r="P36" s="9">
        <f t="shared" si="10"/>
        <v>0.86089644513137553</v>
      </c>
      <c r="Q36" s="29">
        <v>429</v>
      </c>
      <c r="R36" s="8">
        <v>418</v>
      </c>
      <c r="S36" s="9">
        <f t="shared" si="6"/>
        <v>0.97435897435897434</v>
      </c>
      <c r="T36" s="8">
        <v>436</v>
      </c>
      <c r="U36" s="9">
        <f>T36/Q36</f>
        <v>1.0163170163170163</v>
      </c>
      <c r="V36" s="8">
        <v>410</v>
      </c>
      <c r="W36" s="9">
        <f t="shared" si="8"/>
        <v>0.95571095571095566</v>
      </c>
    </row>
    <row r="37" spans="1:23" x14ac:dyDescent="0.2">
      <c r="A37" s="12" t="s">
        <v>42</v>
      </c>
      <c r="B37" s="30">
        <v>337</v>
      </c>
      <c r="C37" s="13">
        <v>301</v>
      </c>
      <c r="D37" s="14">
        <f t="shared" si="0"/>
        <v>0.89317507418397624</v>
      </c>
      <c r="E37" s="13">
        <v>304</v>
      </c>
      <c r="F37" s="15">
        <f t="shared" si="1"/>
        <v>0.90207715133531152</v>
      </c>
      <c r="G37" s="16">
        <v>276</v>
      </c>
      <c r="H37" s="14">
        <f t="shared" si="2"/>
        <v>0.81899109792284863</v>
      </c>
      <c r="I37" s="13">
        <v>302</v>
      </c>
      <c r="J37" s="14">
        <f t="shared" si="3"/>
        <v>0.89614243323442133</v>
      </c>
      <c r="K37" s="13">
        <v>305</v>
      </c>
      <c r="L37" s="14">
        <f t="shared" si="9"/>
        <v>0.90504451038575673</v>
      </c>
      <c r="M37" s="13">
        <v>301</v>
      </c>
      <c r="N37" s="14">
        <f t="shared" si="4"/>
        <v>0.89317507418397624</v>
      </c>
      <c r="O37" s="13">
        <v>181</v>
      </c>
      <c r="P37" s="14">
        <f t="shared" si="10"/>
        <v>0.36381909547738694</v>
      </c>
      <c r="Q37" s="30">
        <v>329</v>
      </c>
      <c r="R37" s="13">
        <v>315</v>
      </c>
      <c r="S37" s="14">
        <f t="shared" si="6"/>
        <v>0.95744680851063835</v>
      </c>
      <c r="T37" s="13">
        <v>319</v>
      </c>
      <c r="U37" s="14">
        <f t="shared" ref="U37:U45" si="11">T37/Q37</f>
        <v>0.96960486322188455</v>
      </c>
      <c r="V37" s="13">
        <v>254</v>
      </c>
      <c r="W37" s="14">
        <f t="shared" si="8"/>
        <v>0.77203647416413379</v>
      </c>
    </row>
    <row r="38" spans="1:23" x14ac:dyDescent="0.2">
      <c r="A38" s="7" t="s">
        <v>43</v>
      </c>
      <c r="B38" s="29">
        <v>140</v>
      </c>
      <c r="C38" s="8">
        <v>130</v>
      </c>
      <c r="D38" s="9">
        <f t="shared" si="0"/>
        <v>0.9285714285714286</v>
      </c>
      <c r="E38" s="8">
        <v>128</v>
      </c>
      <c r="F38" s="10">
        <f t="shared" si="1"/>
        <v>0.91428571428571426</v>
      </c>
      <c r="G38" s="11">
        <v>95</v>
      </c>
      <c r="H38" s="9">
        <f t="shared" si="2"/>
        <v>0.6785714285714286</v>
      </c>
      <c r="I38" s="8">
        <v>128</v>
      </c>
      <c r="J38" s="9">
        <f t="shared" si="3"/>
        <v>0.91428571428571426</v>
      </c>
      <c r="K38" s="8">
        <v>128</v>
      </c>
      <c r="L38" s="9">
        <f t="shared" si="9"/>
        <v>0.91428571428571426</v>
      </c>
      <c r="M38" s="8">
        <v>125</v>
      </c>
      <c r="N38" s="9">
        <f t="shared" si="4"/>
        <v>0.8928571428571429</v>
      </c>
      <c r="O38" s="8">
        <v>157</v>
      </c>
      <c r="P38" s="9">
        <f t="shared" si="10"/>
        <v>0.74407582938388628</v>
      </c>
      <c r="Q38" s="29">
        <v>141</v>
      </c>
      <c r="R38" s="8">
        <v>130</v>
      </c>
      <c r="S38" s="9">
        <f t="shared" si="6"/>
        <v>0.92198581560283688</v>
      </c>
      <c r="T38" s="8">
        <v>125</v>
      </c>
      <c r="U38" s="9">
        <f t="shared" si="11"/>
        <v>0.88652482269503541</v>
      </c>
      <c r="V38" s="8">
        <v>129</v>
      </c>
      <c r="W38" s="9">
        <f t="shared" si="8"/>
        <v>0.91489361702127658</v>
      </c>
    </row>
    <row r="39" spans="1:23" x14ac:dyDescent="0.2">
      <c r="A39" s="12" t="s">
        <v>44</v>
      </c>
      <c r="B39" s="30">
        <v>455</v>
      </c>
      <c r="C39" s="13">
        <v>439</v>
      </c>
      <c r="D39" s="14">
        <f t="shared" si="0"/>
        <v>0.96483516483516485</v>
      </c>
      <c r="E39" s="13">
        <v>440</v>
      </c>
      <c r="F39" s="15">
        <f t="shared" si="1"/>
        <v>0.96703296703296704</v>
      </c>
      <c r="G39" s="16">
        <v>366</v>
      </c>
      <c r="H39" s="14">
        <f t="shared" si="2"/>
        <v>0.80439560439560442</v>
      </c>
      <c r="I39" s="13">
        <v>442</v>
      </c>
      <c r="J39" s="14">
        <f t="shared" si="3"/>
        <v>0.97142857142857142</v>
      </c>
      <c r="K39" s="13">
        <v>442</v>
      </c>
      <c r="L39" s="14">
        <f t="shared" si="9"/>
        <v>0.97142857142857142</v>
      </c>
      <c r="M39" s="13">
        <v>429</v>
      </c>
      <c r="N39" s="14">
        <f t="shared" si="4"/>
        <v>0.94285714285714284</v>
      </c>
      <c r="O39" s="13">
        <v>709</v>
      </c>
      <c r="P39" s="14">
        <f t="shared" si="10"/>
        <v>1.044952100221076</v>
      </c>
      <c r="Q39" s="30">
        <v>451</v>
      </c>
      <c r="R39" s="13">
        <v>523</v>
      </c>
      <c r="S39" s="14">
        <f t="shared" si="6"/>
        <v>1.1596452328159645</v>
      </c>
      <c r="T39" s="13">
        <v>512</v>
      </c>
      <c r="U39" s="14">
        <f t="shared" si="11"/>
        <v>1.1352549889135255</v>
      </c>
      <c r="V39" s="13">
        <v>475</v>
      </c>
      <c r="W39" s="14">
        <f t="shared" si="8"/>
        <v>1.0532150776053215</v>
      </c>
    </row>
    <row r="40" spans="1:23" x14ac:dyDescent="0.2">
      <c r="A40" s="7" t="s">
        <v>45</v>
      </c>
      <c r="B40" s="29">
        <v>360</v>
      </c>
      <c r="C40" s="8">
        <v>343</v>
      </c>
      <c r="D40" s="9">
        <f t="shared" si="0"/>
        <v>0.95277777777777772</v>
      </c>
      <c r="E40" s="8">
        <v>343</v>
      </c>
      <c r="F40" s="10">
        <f t="shared" si="1"/>
        <v>0.95277777777777772</v>
      </c>
      <c r="G40" s="11">
        <v>234</v>
      </c>
      <c r="H40" s="9">
        <f t="shared" si="2"/>
        <v>0.65</v>
      </c>
      <c r="I40" s="8">
        <v>343</v>
      </c>
      <c r="J40" s="9">
        <f t="shared" si="3"/>
        <v>0.95277777777777772</v>
      </c>
      <c r="K40" s="8">
        <v>343</v>
      </c>
      <c r="L40" s="9">
        <f t="shared" si="9"/>
        <v>0.95277777777777772</v>
      </c>
      <c r="M40" s="8">
        <v>306</v>
      </c>
      <c r="N40" s="9">
        <f t="shared" si="4"/>
        <v>0.85</v>
      </c>
      <c r="O40" s="8">
        <v>558</v>
      </c>
      <c r="P40" s="9">
        <f t="shared" si="10"/>
        <v>1.037174721189591</v>
      </c>
      <c r="Q40" s="29">
        <v>358</v>
      </c>
      <c r="R40" s="8">
        <v>331</v>
      </c>
      <c r="S40" s="9">
        <f t="shared" si="6"/>
        <v>0.92458100558659218</v>
      </c>
      <c r="T40" s="8">
        <v>329</v>
      </c>
      <c r="U40" s="9">
        <f t="shared" si="11"/>
        <v>0.91899441340782118</v>
      </c>
      <c r="V40" s="8">
        <v>321</v>
      </c>
      <c r="W40" s="9">
        <f t="shared" ref="W40:W71" si="12">V40/Q40</f>
        <v>0.8966480446927374</v>
      </c>
    </row>
    <row r="41" spans="1:23" x14ac:dyDescent="0.2">
      <c r="A41" s="12" t="s">
        <v>46</v>
      </c>
      <c r="B41" s="30">
        <v>124</v>
      </c>
      <c r="C41" s="13">
        <v>113</v>
      </c>
      <c r="D41" s="14">
        <f t="shared" si="0"/>
        <v>0.91129032258064513</v>
      </c>
      <c r="E41" s="13">
        <v>114</v>
      </c>
      <c r="F41" s="15">
        <f t="shared" si="1"/>
        <v>0.91935483870967738</v>
      </c>
      <c r="G41" s="16">
        <v>62</v>
      </c>
      <c r="H41" s="14">
        <f t="shared" si="2"/>
        <v>0.5</v>
      </c>
      <c r="I41" s="13">
        <v>115</v>
      </c>
      <c r="J41" s="14">
        <f t="shared" si="3"/>
        <v>0.92741935483870963</v>
      </c>
      <c r="K41" s="13">
        <v>115</v>
      </c>
      <c r="L41" s="14">
        <f t="shared" si="9"/>
        <v>0.92741935483870963</v>
      </c>
      <c r="M41" s="13">
        <v>116</v>
      </c>
      <c r="N41" s="14">
        <f t="shared" si="4"/>
        <v>0.93548387096774188</v>
      </c>
      <c r="O41" s="13">
        <v>122</v>
      </c>
      <c r="P41" s="14">
        <f t="shared" si="10"/>
        <v>0.64550264550264547</v>
      </c>
      <c r="Q41" s="30">
        <v>127</v>
      </c>
      <c r="R41" s="13">
        <v>101</v>
      </c>
      <c r="S41" s="14">
        <f t="shared" si="6"/>
        <v>0.79527559055118113</v>
      </c>
      <c r="T41" s="13">
        <v>105</v>
      </c>
      <c r="U41" s="14">
        <f t="shared" si="11"/>
        <v>0.82677165354330706</v>
      </c>
      <c r="V41" s="13">
        <v>96</v>
      </c>
      <c r="W41" s="14">
        <f t="shared" si="12"/>
        <v>0.75590551181102361</v>
      </c>
    </row>
    <row r="42" spans="1:23" x14ac:dyDescent="0.2">
      <c r="A42" s="7" t="s">
        <v>47</v>
      </c>
      <c r="B42" s="29">
        <v>772</v>
      </c>
      <c r="C42" s="8">
        <v>746</v>
      </c>
      <c r="D42" s="9">
        <f t="shared" si="0"/>
        <v>0.96632124352331605</v>
      </c>
      <c r="E42" s="8">
        <v>736</v>
      </c>
      <c r="F42" s="10">
        <f t="shared" si="1"/>
        <v>0.95336787564766834</v>
      </c>
      <c r="G42" s="11">
        <v>667</v>
      </c>
      <c r="H42" s="9">
        <f t="shared" si="2"/>
        <v>0.86398963730569944</v>
      </c>
      <c r="I42" s="8">
        <v>735</v>
      </c>
      <c r="J42" s="9">
        <f t="shared" si="3"/>
        <v>0.95207253886010368</v>
      </c>
      <c r="K42" s="8">
        <v>744</v>
      </c>
      <c r="L42" s="9">
        <f t="shared" si="9"/>
        <v>0.96373056994818651</v>
      </c>
      <c r="M42" s="8">
        <v>679</v>
      </c>
      <c r="N42" s="9">
        <f t="shared" si="4"/>
        <v>0.8795336787564767</v>
      </c>
      <c r="O42" s="8">
        <v>969</v>
      </c>
      <c r="P42" s="9">
        <f t="shared" si="10"/>
        <v>0.84041630529054645</v>
      </c>
      <c r="Q42" s="29">
        <v>767</v>
      </c>
      <c r="R42" s="8">
        <v>844</v>
      </c>
      <c r="S42" s="9">
        <f t="shared" si="6"/>
        <v>1.1003911342894395</v>
      </c>
      <c r="T42" s="8">
        <v>844</v>
      </c>
      <c r="U42" s="9">
        <f t="shared" si="11"/>
        <v>1.1003911342894395</v>
      </c>
      <c r="V42" s="8">
        <v>579</v>
      </c>
      <c r="W42" s="9">
        <f t="shared" si="12"/>
        <v>0.75488917861799221</v>
      </c>
    </row>
    <row r="43" spans="1:23" x14ac:dyDescent="0.2">
      <c r="A43" s="12" t="s">
        <v>48</v>
      </c>
      <c r="B43" s="30">
        <v>204</v>
      </c>
      <c r="C43" s="13">
        <v>213</v>
      </c>
      <c r="D43" s="14">
        <f t="shared" si="0"/>
        <v>1.0441176470588236</v>
      </c>
      <c r="E43" s="13">
        <v>212</v>
      </c>
      <c r="F43" s="15">
        <f t="shared" si="1"/>
        <v>1.0392156862745099</v>
      </c>
      <c r="G43" s="16">
        <v>167</v>
      </c>
      <c r="H43" s="14">
        <f t="shared" si="2"/>
        <v>0.81862745098039214</v>
      </c>
      <c r="I43" s="13">
        <v>212</v>
      </c>
      <c r="J43" s="14">
        <f t="shared" si="3"/>
        <v>1.0392156862745099</v>
      </c>
      <c r="K43" s="13">
        <v>211</v>
      </c>
      <c r="L43" s="14">
        <f t="shared" si="9"/>
        <v>1.0343137254901962</v>
      </c>
      <c r="M43" s="13">
        <v>192</v>
      </c>
      <c r="N43" s="14">
        <f t="shared" si="4"/>
        <v>0.94117647058823528</v>
      </c>
      <c r="O43" s="13">
        <v>258</v>
      </c>
      <c r="P43" s="14">
        <f t="shared" si="10"/>
        <v>0.8403908794788274</v>
      </c>
      <c r="Q43" s="30">
        <v>205</v>
      </c>
      <c r="R43" s="13">
        <v>214</v>
      </c>
      <c r="S43" s="14">
        <f t="shared" si="6"/>
        <v>1.0439024390243903</v>
      </c>
      <c r="T43" s="13">
        <v>219</v>
      </c>
      <c r="U43" s="14">
        <f t="shared" si="11"/>
        <v>1.0682926829268293</v>
      </c>
      <c r="V43" s="13">
        <v>200</v>
      </c>
      <c r="W43" s="14">
        <f t="shared" si="12"/>
        <v>0.97560975609756095</v>
      </c>
    </row>
    <row r="44" spans="1:23" x14ac:dyDescent="0.2">
      <c r="A44" s="7" t="s">
        <v>49</v>
      </c>
      <c r="B44" s="29">
        <v>103</v>
      </c>
      <c r="C44" s="8">
        <v>87</v>
      </c>
      <c r="D44" s="9">
        <f t="shared" si="0"/>
        <v>0.84466019417475724</v>
      </c>
      <c r="E44" s="8">
        <v>88</v>
      </c>
      <c r="F44" s="10">
        <f t="shared" si="1"/>
        <v>0.85436893203883491</v>
      </c>
      <c r="G44" s="11">
        <v>60</v>
      </c>
      <c r="H44" s="9">
        <f t="shared" si="2"/>
        <v>0.58252427184466016</v>
      </c>
      <c r="I44" s="8">
        <v>88</v>
      </c>
      <c r="J44" s="9">
        <f t="shared" si="3"/>
        <v>0.85436893203883491</v>
      </c>
      <c r="K44" s="8">
        <v>88</v>
      </c>
      <c r="L44" s="9">
        <f t="shared" si="9"/>
        <v>0.85436893203883491</v>
      </c>
      <c r="M44" s="8">
        <v>84</v>
      </c>
      <c r="N44" s="9">
        <f t="shared" si="4"/>
        <v>0.81553398058252424</v>
      </c>
      <c r="O44" s="8">
        <v>153</v>
      </c>
      <c r="P44" s="9">
        <f t="shared" si="10"/>
        <v>0.99029126213592233</v>
      </c>
      <c r="Q44" s="29">
        <v>103</v>
      </c>
      <c r="R44" s="8">
        <v>98</v>
      </c>
      <c r="S44" s="9">
        <f t="shared" si="6"/>
        <v>0.95145631067961167</v>
      </c>
      <c r="T44" s="8">
        <v>99</v>
      </c>
      <c r="U44" s="9">
        <f t="shared" si="11"/>
        <v>0.96116504854368934</v>
      </c>
      <c r="V44" s="8">
        <v>98</v>
      </c>
      <c r="W44" s="9">
        <f t="shared" si="12"/>
        <v>0.95145631067961167</v>
      </c>
    </row>
    <row r="45" spans="1:23" x14ac:dyDescent="0.2">
      <c r="A45" s="12" t="s">
        <v>40</v>
      </c>
      <c r="B45" s="30">
        <v>290</v>
      </c>
      <c r="C45" s="13">
        <v>243</v>
      </c>
      <c r="D45" s="14">
        <f t="shared" si="0"/>
        <v>0.83793103448275863</v>
      </c>
      <c r="E45" s="13">
        <v>243</v>
      </c>
      <c r="F45" s="15">
        <f t="shared" si="1"/>
        <v>0.83793103448275863</v>
      </c>
      <c r="G45" s="16">
        <v>207</v>
      </c>
      <c r="H45" s="14">
        <f t="shared" si="2"/>
        <v>0.71379310344827585</v>
      </c>
      <c r="I45" s="13">
        <v>243</v>
      </c>
      <c r="J45" s="14">
        <f t="shared" si="3"/>
        <v>0.83793103448275863</v>
      </c>
      <c r="K45" s="13">
        <v>243</v>
      </c>
      <c r="L45" s="14">
        <f t="shared" si="9"/>
        <v>0.83793103448275863</v>
      </c>
      <c r="M45" s="13">
        <v>224</v>
      </c>
      <c r="N45" s="14">
        <f t="shared" si="4"/>
        <v>0.77241379310344827</v>
      </c>
      <c r="O45" s="13">
        <v>282</v>
      </c>
      <c r="P45" s="14">
        <f t="shared" si="10"/>
        <v>0.63656884875846498</v>
      </c>
      <c r="Q45" s="30">
        <v>298</v>
      </c>
      <c r="R45" s="13">
        <v>248</v>
      </c>
      <c r="S45" s="14">
        <f t="shared" si="6"/>
        <v>0.83221476510067116</v>
      </c>
      <c r="T45" s="13">
        <v>254</v>
      </c>
      <c r="U45" s="14">
        <f t="shared" si="11"/>
        <v>0.8523489932885906</v>
      </c>
      <c r="V45" s="13">
        <v>241</v>
      </c>
      <c r="W45" s="14">
        <f t="shared" si="12"/>
        <v>0.8087248322147651</v>
      </c>
    </row>
    <row r="46" spans="1:23" ht="13.5" thickBot="1" x14ac:dyDescent="0.25">
      <c r="A46" s="2" t="s">
        <v>50</v>
      </c>
      <c r="B46" s="28">
        <f>SUM(B47:B65)</f>
        <v>3161</v>
      </c>
      <c r="C46" s="28">
        <f>SUM(C47:C65)</f>
        <v>2713</v>
      </c>
      <c r="D46" s="4">
        <f t="shared" si="0"/>
        <v>0.85827269851312871</v>
      </c>
      <c r="E46" s="28">
        <f>SUM(E47:E65)</f>
        <v>2715</v>
      </c>
      <c r="F46" s="4">
        <f t="shared" si="1"/>
        <v>0.8589054096804809</v>
      </c>
      <c r="G46" s="28">
        <f>SUM(G47:G65)</f>
        <v>2662</v>
      </c>
      <c r="H46" s="4">
        <f t="shared" si="2"/>
        <v>0.8421385637456501</v>
      </c>
      <c r="I46" s="28">
        <f>SUM(I47:I65)</f>
        <v>2715</v>
      </c>
      <c r="J46" s="4">
        <f t="shared" si="3"/>
        <v>0.8589054096804809</v>
      </c>
      <c r="K46" s="28">
        <f>SUM(K47:K65)</f>
        <v>2702</v>
      </c>
      <c r="L46" s="4">
        <f>K46/B46</f>
        <v>0.85479278709269224</v>
      </c>
      <c r="M46" s="28">
        <f>SUM(M47:M65)</f>
        <v>2753</v>
      </c>
      <c r="N46" s="4">
        <f t="shared" si="4"/>
        <v>0.87092692186017084</v>
      </c>
      <c r="O46" s="28">
        <f>SUM(O47:O65)</f>
        <v>3884</v>
      </c>
      <c r="P46" s="4">
        <f t="shared" si="10"/>
        <v>0.83517901300935382</v>
      </c>
      <c r="Q46" s="28">
        <f>SUM(Q47:Q65)</f>
        <v>3070</v>
      </c>
      <c r="R46" s="28">
        <f>SUM(R47:R65)</f>
        <v>2878</v>
      </c>
      <c r="S46" s="4">
        <f t="shared" si="6"/>
        <v>0.93745928338762219</v>
      </c>
      <c r="T46" s="28">
        <f>SUM(T47:T65)</f>
        <v>2890</v>
      </c>
      <c r="U46" s="4">
        <f>T46/Q46</f>
        <v>0.94136807817589574</v>
      </c>
      <c r="V46" s="28">
        <f>SUM(V47:V65)</f>
        <v>2722</v>
      </c>
      <c r="W46" s="4">
        <f t="shared" si="12"/>
        <v>0.88664495114006514</v>
      </c>
    </row>
    <row r="47" spans="1:23" x14ac:dyDescent="0.2">
      <c r="A47" s="7" t="s">
        <v>52</v>
      </c>
      <c r="B47" s="29">
        <v>24</v>
      </c>
      <c r="C47" s="8">
        <v>20</v>
      </c>
      <c r="D47" s="9">
        <f t="shared" si="0"/>
        <v>0.83333333333333337</v>
      </c>
      <c r="E47" s="8">
        <v>20</v>
      </c>
      <c r="F47" s="10">
        <f t="shared" si="1"/>
        <v>0.83333333333333337</v>
      </c>
      <c r="G47" s="11">
        <v>22</v>
      </c>
      <c r="H47" s="9">
        <f t="shared" si="2"/>
        <v>0.91666666666666663</v>
      </c>
      <c r="I47" s="8">
        <v>19</v>
      </c>
      <c r="J47" s="9">
        <f t="shared" si="3"/>
        <v>0.79166666666666663</v>
      </c>
      <c r="K47" s="8">
        <v>19</v>
      </c>
      <c r="L47" s="9">
        <f t="shared" si="9"/>
        <v>0.79166666666666663</v>
      </c>
      <c r="M47" s="8">
        <v>25</v>
      </c>
      <c r="N47" s="9">
        <f t="shared" si="4"/>
        <v>1.0416666666666667</v>
      </c>
      <c r="O47" s="8">
        <v>20</v>
      </c>
      <c r="P47" s="9">
        <f t="shared" si="10"/>
        <v>0.55555555555555558</v>
      </c>
      <c r="Q47" s="29">
        <v>24</v>
      </c>
      <c r="R47" s="8">
        <v>23</v>
      </c>
      <c r="S47" s="9">
        <f t="shared" si="6"/>
        <v>0.95833333333333337</v>
      </c>
      <c r="T47" s="8">
        <v>22</v>
      </c>
      <c r="U47" s="9">
        <f>T47/Q47</f>
        <v>0.91666666666666663</v>
      </c>
      <c r="V47" s="8">
        <v>14</v>
      </c>
      <c r="W47" s="9">
        <f t="shared" si="12"/>
        <v>0.58333333333333337</v>
      </c>
    </row>
    <row r="48" spans="1:23" x14ac:dyDescent="0.2">
      <c r="A48" s="12" t="s">
        <v>51</v>
      </c>
      <c r="B48" s="30">
        <v>356</v>
      </c>
      <c r="C48" s="13">
        <v>298</v>
      </c>
      <c r="D48" s="14">
        <f t="shared" si="0"/>
        <v>0.8370786516853933</v>
      </c>
      <c r="E48" s="13">
        <v>296</v>
      </c>
      <c r="F48" s="15">
        <f t="shared" si="1"/>
        <v>0.8314606741573034</v>
      </c>
      <c r="G48" s="16">
        <v>315</v>
      </c>
      <c r="H48" s="14">
        <f t="shared" si="2"/>
        <v>0.8848314606741573</v>
      </c>
      <c r="I48" s="13">
        <v>296</v>
      </c>
      <c r="J48" s="14">
        <f t="shared" si="3"/>
        <v>0.8314606741573034</v>
      </c>
      <c r="K48" s="13">
        <v>295</v>
      </c>
      <c r="L48" s="14">
        <f t="shared" si="9"/>
        <v>0.8286516853932584</v>
      </c>
      <c r="M48" s="13">
        <v>290</v>
      </c>
      <c r="N48" s="14">
        <f t="shared" si="4"/>
        <v>0.8146067415730337</v>
      </c>
      <c r="O48" s="13">
        <v>326</v>
      </c>
      <c r="P48" s="14">
        <f t="shared" si="10"/>
        <v>0.6070763500931099</v>
      </c>
      <c r="Q48" s="30">
        <v>359</v>
      </c>
      <c r="R48" s="13">
        <v>299</v>
      </c>
      <c r="S48" s="14">
        <f t="shared" si="6"/>
        <v>0.83286908077994426</v>
      </c>
      <c r="T48" s="13">
        <v>307</v>
      </c>
      <c r="U48" s="14">
        <f t="shared" ref="U48:U65" si="13">T48/Q48</f>
        <v>0.85515320334261835</v>
      </c>
      <c r="V48" s="13">
        <v>289</v>
      </c>
      <c r="W48" s="14">
        <f t="shared" si="12"/>
        <v>0.80501392757660162</v>
      </c>
    </row>
    <row r="49" spans="1:23" x14ac:dyDescent="0.2">
      <c r="A49" s="7" t="s">
        <v>53</v>
      </c>
      <c r="B49" s="29">
        <v>101</v>
      </c>
      <c r="C49" s="8">
        <v>95</v>
      </c>
      <c r="D49" s="9">
        <f t="shared" si="0"/>
        <v>0.94059405940594054</v>
      </c>
      <c r="E49" s="8">
        <v>95</v>
      </c>
      <c r="F49" s="10">
        <f t="shared" si="1"/>
        <v>0.94059405940594054</v>
      </c>
      <c r="G49" s="11">
        <v>97</v>
      </c>
      <c r="H49" s="9">
        <f t="shared" si="2"/>
        <v>0.96039603960396036</v>
      </c>
      <c r="I49" s="8">
        <v>96</v>
      </c>
      <c r="J49" s="9">
        <f t="shared" si="3"/>
        <v>0.95049504950495045</v>
      </c>
      <c r="K49" s="8">
        <v>95</v>
      </c>
      <c r="L49" s="9">
        <f t="shared" si="9"/>
        <v>0.94059405940594054</v>
      </c>
      <c r="M49" s="8">
        <v>86</v>
      </c>
      <c r="N49" s="9">
        <f t="shared" si="4"/>
        <v>0.85148514851485146</v>
      </c>
      <c r="O49" s="8">
        <v>116</v>
      </c>
      <c r="P49" s="9">
        <f t="shared" si="10"/>
        <v>0.78114478114478114</v>
      </c>
      <c r="Q49" s="29">
        <v>98</v>
      </c>
      <c r="R49" s="8">
        <v>108</v>
      </c>
      <c r="S49" s="9">
        <f t="shared" si="6"/>
        <v>1.1020408163265305</v>
      </c>
      <c r="T49" s="8">
        <v>107</v>
      </c>
      <c r="U49" s="9">
        <f t="shared" si="13"/>
        <v>1.0918367346938775</v>
      </c>
      <c r="V49" s="8">
        <v>106</v>
      </c>
      <c r="W49" s="9">
        <f t="shared" si="12"/>
        <v>1.0816326530612246</v>
      </c>
    </row>
    <row r="50" spans="1:23" x14ac:dyDescent="0.2">
      <c r="A50" s="12" t="s">
        <v>54</v>
      </c>
      <c r="B50" s="30">
        <v>48</v>
      </c>
      <c r="C50" s="13">
        <v>46</v>
      </c>
      <c r="D50" s="14">
        <f t="shared" si="0"/>
        <v>0.95833333333333337</v>
      </c>
      <c r="E50" s="13">
        <v>46</v>
      </c>
      <c r="F50" s="15">
        <f t="shared" si="1"/>
        <v>0.95833333333333337</v>
      </c>
      <c r="G50" s="16">
        <v>40</v>
      </c>
      <c r="H50" s="14">
        <f t="shared" si="2"/>
        <v>0.83333333333333337</v>
      </c>
      <c r="I50" s="13">
        <v>46</v>
      </c>
      <c r="J50" s="14">
        <f t="shared" si="3"/>
        <v>0.95833333333333337</v>
      </c>
      <c r="K50" s="13">
        <v>46</v>
      </c>
      <c r="L50" s="14">
        <f t="shared" si="9"/>
        <v>0.95833333333333337</v>
      </c>
      <c r="M50" s="13">
        <v>48</v>
      </c>
      <c r="N50" s="14">
        <f t="shared" si="4"/>
        <v>1</v>
      </c>
      <c r="O50" s="13">
        <v>58</v>
      </c>
      <c r="P50" s="14">
        <f t="shared" si="10"/>
        <v>0.78378378378378377</v>
      </c>
      <c r="Q50" s="30">
        <v>50</v>
      </c>
      <c r="R50" s="13">
        <v>47</v>
      </c>
      <c r="S50" s="14">
        <f t="shared" si="6"/>
        <v>0.94</v>
      </c>
      <c r="T50" s="13">
        <v>46</v>
      </c>
      <c r="U50" s="14">
        <f t="shared" si="13"/>
        <v>0.92</v>
      </c>
      <c r="V50" s="13">
        <v>19</v>
      </c>
      <c r="W50" s="14">
        <f t="shared" si="12"/>
        <v>0.38</v>
      </c>
    </row>
    <row r="51" spans="1:23" x14ac:dyDescent="0.2">
      <c r="A51" s="7" t="s">
        <v>55</v>
      </c>
      <c r="B51" s="29">
        <v>131</v>
      </c>
      <c r="C51" s="8">
        <v>140</v>
      </c>
      <c r="D51" s="9">
        <f t="shared" si="0"/>
        <v>1.0687022900763359</v>
      </c>
      <c r="E51" s="8">
        <v>139</v>
      </c>
      <c r="F51" s="10">
        <f t="shared" si="1"/>
        <v>1.0610687022900764</v>
      </c>
      <c r="G51" s="11">
        <v>100</v>
      </c>
      <c r="H51" s="9">
        <f t="shared" si="2"/>
        <v>0.76335877862595425</v>
      </c>
      <c r="I51" s="8">
        <v>140</v>
      </c>
      <c r="J51" s="9">
        <f t="shared" si="3"/>
        <v>1.0687022900763359</v>
      </c>
      <c r="K51" s="8">
        <v>139</v>
      </c>
      <c r="L51" s="9">
        <f t="shared" si="9"/>
        <v>1.0610687022900764</v>
      </c>
      <c r="M51" s="8">
        <v>116</v>
      </c>
      <c r="N51" s="9">
        <f t="shared" si="4"/>
        <v>0.8854961832061069</v>
      </c>
      <c r="O51" s="8">
        <v>190</v>
      </c>
      <c r="P51" s="9">
        <f t="shared" si="10"/>
        <v>0.98701298701298701</v>
      </c>
      <c r="Q51" s="29">
        <v>127</v>
      </c>
      <c r="R51" s="8">
        <v>145</v>
      </c>
      <c r="S51" s="9">
        <f t="shared" si="6"/>
        <v>1.1417322834645669</v>
      </c>
      <c r="T51" s="8">
        <v>145</v>
      </c>
      <c r="U51" s="9">
        <f t="shared" si="13"/>
        <v>1.1417322834645669</v>
      </c>
      <c r="V51" s="8">
        <v>144</v>
      </c>
      <c r="W51" s="9">
        <f t="shared" si="12"/>
        <v>1.1338582677165354</v>
      </c>
    </row>
    <row r="52" spans="1:23" x14ac:dyDescent="0.2">
      <c r="A52" s="12" t="s">
        <v>113</v>
      </c>
      <c r="B52" s="30">
        <v>127</v>
      </c>
      <c r="C52" s="13">
        <v>116</v>
      </c>
      <c r="D52" s="14">
        <f t="shared" si="0"/>
        <v>0.91338582677165359</v>
      </c>
      <c r="E52" s="13">
        <v>114</v>
      </c>
      <c r="F52" s="15">
        <f t="shared" si="1"/>
        <v>0.89763779527559051</v>
      </c>
      <c r="G52" s="16">
        <v>105</v>
      </c>
      <c r="H52" s="14">
        <f t="shared" si="2"/>
        <v>0.82677165354330706</v>
      </c>
      <c r="I52" s="13">
        <v>116</v>
      </c>
      <c r="J52" s="14">
        <f t="shared" si="3"/>
        <v>0.91338582677165359</v>
      </c>
      <c r="K52" s="13">
        <v>114</v>
      </c>
      <c r="L52" s="14">
        <f t="shared" si="9"/>
        <v>0.89763779527559051</v>
      </c>
      <c r="M52" s="13">
        <v>121</v>
      </c>
      <c r="N52" s="14">
        <f t="shared" si="4"/>
        <v>0.952755905511811</v>
      </c>
      <c r="O52" s="13">
        <v>194</v>
      </c>
      <c r="P52" s="14">
        <f t="shared" si="10"/>
        <v>1.0868347338935573</v>
      </c>
      <c r="Q52" s="30">
        <v>115</v>
      </c>
      <c r="R52" s="13">
        <v>112</v>
      </c>
      <c r="S52" s="14">
        <f t="shared" si="6"/>
        <v>0.97391304347826091</v>
      </c>
      <c r="T52" s="13">
        <v>117</v>
      </c>
      <c r="U52" s="14">
        <f t="shared" si="13"/>
        <v>1.017391304347826</v>
      </c>
      <c r="V52" s="13">
        <v>112</v>
      </c>
      <c r="W52" s="14">
        <f t="shared" si="12"/>
        <v>0.97391304347826091</v>
      </c>
    </row>
    <row r="53" spans="1:23" x14ac:dyDescent="0.2">
      <c r="A53" s="7" t="s">
        <v>56</v>
      </c>
      <c r="B53" s="29">
        <v>181</v>
      </c>
      <c r="C53" s="8">
        <v>194</v>
      </c>
      <c r="D53" s="9">
        <f t="shared" si="0"/>
        <v>1.0718232044198894</v>
      </c>
      <c r="E53" s="8">
        <v>196</v>
      </c>
      <c r="F53" s="10">
        <f t="shared" si="1"/>
        <v>1.0828729281767955</v>
      </c>
      <c r="G53" s="11">
        <v>163</v>
      </c>
      <c r="H53" s="9">
        <f t="shared" si="2"/>
        <v>0.90055248618784534</v>
      </c>
      <c r="I53" s="8">
        <v>195</v>
      </c>
      <c r="J53" s="9">
        <f t="shared" si="3"/>
        <v>1.0773480662983426</v>
      </c>
      <c r="K53" s="8">
        <v>196</v>
      </c>
      <c r="L53" s="9">
        <f t="shared" si="9"/>
        <v>1.0828729281767955</v>
      </c>
      <c r="M53" s="8">
        <v>199</v>
      </c>
      <c r="N53" s="9">
        <f t="shared" si="4"/>
        <v>1.0994475138121547</v>
      </c>
      <c r="O53" s="8">
        <v>385</v>
      </c>
      <c r="P53" s="9">
        <f t="shared" si="10"/>
        <v>1.4500941619585688</v>
      </c>
      <c r="Q53" s="29">
        <v>175</v>
      </c>
      <c r="R53" s="8">
        <v>191</v>
      </c>
      <c r="S53" s="9">
        <f t="shared" si="6"/>
        <v>1.0914285714285714</v>
      </c>
      <c r="T53" s="8">
        <v>196</v>
      </c>
      <c r="U53" s="9">
        <f t="shared" si="13"/>
        <v>1.1200000000000001</v>
      </c>
      <c r="V53" s="8">
        <v>192</v>
      </c>
      <c r="W53" s="9">
        <f t="shared" si="12"/>
        <v>1.0971428571428572</v>
      </c>
    </row>
    <row r="54" spans="1:23" x14ac:dyDescent="0.2">
      <c r="A54" s="12" t="s">
        <v>57</v>
      </c>
      <c r="B54" s="30">
        <v>515</v>
      </c>
      <c r="C54" s="13">
        <v>376</v>
      </c>
      <c r="D54" s="14">
        <f t="shared" si="0"/>
        <v>0.73009708737864076</v>
      </c>
      <c r="E54" s="13">
        <v>373</v>
      </c>
      <c r="F54" s="15">
        <f t="shared" si="1"/>
        <v>0.72427184466019412</v>
      </c>
      <c r="G54" s="16">
        <v>425</v>
      </c>
      <c r="H54" s="14">
        <f t="shared" si="2"/>
        <v>0.82524271844660191</v>
      </c>
      <c r="I54" s="13">
        <v>373</v>
      </c>
      <c r="J54" s="14">
        <f t="shared" si="3"/>
        <v>0.72427184466019412</v>
      </c>
      <c r="K54" s="13">
        <v>373</v>
      </c>
      <c r="L54" s="14">
        <f t="shared" si="9"/>
        <v>0.72427184466019412</v>
      </c>
      <c r="M54" s="13">
        <v>375</v>
      </c>
      <c r="N54" s="14">
        <f t="shared" si="4"/>
        <v>0.72815533980582525</v>
      </c>
      <c r="O54" s="13">
        <v>274</v>
      </c>
      <c r="P54" s="14">
        <f t="shared" si="10"/>
        <v>0.37355146557600544</v>
      </c>
      <c r="Q54" s="30">
        <v>476</v>
      </c>
      <c r="R54" s="13">
        <v>424</v>
      </c>
      <c r="S54" s="14">
        <f t="shared" si="6"/>
        <v>0.89075630252100846</v>
      </c>
      <c r="T54" s="13">
        <v>403</v>
      </c>
      <c r="U54" s="14">
        <f t="shared" si="13"/>
        <v>0.84663865546218486</v>
      </c>
      <c r="V54" s="13">
        <v>349</v>
      </c>
      <c r="W54" s="14">
        <f t="shared" si="12"/>
        <v>0.73319327731092432</v>
      </c>
    </row>
    <row r="55" spans="1:23" x14ac:dyDescent="0.2">
      <c r="A55" s="7" t="s">
        <v>58</v>
      </c>
      <c r="B55" s="29">
        <v>149</v>
      </c>
      <c r="C55" s="8">
        <v>142</v>
      </c>
      <c r="D55" s="9">
        <f t="shared" si="0"/>
        <v>0.95302013422818788</v>
      </c>
      <c r="E55" s="8">
        <v>142</v>
      </c>
      <c r="F55" s="10">
        <f t="shared" si="1"/>
        <v>0.95302013422818788</v>
      </c>
      <c r="G55" s="11">
        <v>107</v>
      </c>
      <c r="H55" s="9">
        <f t="shared" si="2"/>
        <v>0.71812080536912748</v>
      </c>
      <c r="I55" s="8">
        <v>142</v>
      </c>
      <c r="J55" s="9">
        <f t="shared" si="3"/>
        <v>0.95302013422818788</v>
      </c>
      <c r="K55" s="8">
        <v>142</v>
      </c>
      <c r="L55" s="9">
        <f t="shared" si="9"/>
        <v>0.95302013422818788</v>
      </c>
      <c r="M55" s="8">
        <v>146</v>
      </c>
      <c r="N55" s="9">
        <f t="shared" si="4"/>
        <v>0.97986577181208057</v>
      </c>
      <c r="O55" s="8">
        <v>161</v>
      </c>
      <c r="P55" s="9">
        <f t="shared" si="10"/>
        <v>0.72359550561797747</v>
      </c>
      <c r="Q55" s="29">
        <v>148</v>
      </c>
      <c r="R55" s="8">
        <v>126</v>
      </c>
      <c r="S55" s="9">
        <f t="shared" si="6"/>
        <v>0.85135135135135132</v>
      </c>
      <c r="T55" s="8">
        <v>126</v>
      </c>
      <c r="U55" s="9">
        <f t="shared" si="13"/>
        <v>0.85135135135135132</v>
      </c>
      <c r="V55" s="8">
        <v>126</v>
      </c>
      <c r="W55" s="9">
        <f t="shared" si="12"/>
        <v>0.85135135135135132</v>
      </c>
    </row>
    <row r="56" spans="1:23" x14ac:dyDescent="0.2">
      <c r="A56" s="12" t="s">
        <v>59</v>
      </c>
      <c r="B56" s="30">
        <v>487</v>
      </c>
      <c r="C56" s="13">
        <v>375</v>
      </c>
      <c r="D56" s="14">
        <f t="shared" si="0"/>
        <v>0.77002053388090352</v>
      </c>
      <c r="E56" s="13">
        <v>384</v>
      </c>
      <c r="F56" s="15">
        <f t="shared" si="1"/>
        <v>0.7885010266940452</v>
      </c>
      <c r="G56" s="16">
        <v>424</v>
      </c>
      <c r="H56" s="14">
        <f t="shared" si="2"/>
        <v>0.87063655030800824</v>
      </c>
      <c r="I56" s="13">
        <v>382</v>
      </c>
      <c r="J56" s="14">
        <f t="shared" si="3"/>
        <v>0.78439425051334699</v>
      </c>
      <c r="K56" s="13">
        <v>372</v>
      </c>
      <c r="L56" s="14">
        <f t="shared" si="9"/>
        <v>0.76386036960985626</v>
      </c>
      <c r="M56" s="13">
        <v>412</v>
      </c>
      <c r="N56" s="14">
        <f t="shared" si="4"/>
        <v>0.8459958932238193</v>
      </c>
      <c r="O56" s="13">
        <v>537</v>
      </c>
      <c r="P56" s="14">
        <f t="shared" si="10"/>
        <v>0.74325259515570929</v>
      </c>
      <c r="Q56" s="30">
        <v>479</v>
      </c>
      <c r="R56" s="13">
        <v>427</v>
      </c>
      <c r="S56" s="14">
        <f t="shared" si="6"/>
        <v>0.89144050104384132</v>
      </c>
      <c r="T56" s="13">
        <v>441</v>
      </c>
      <c r="U56" s="14">
        <f t="shared" si="13"/>
        <v>0.92066805845511479</v>
      </c>
      <c r="V56" s="13">
        <v>383</v>
      </c>
      <c r="W56" s="14">
        <f t="shared" si="12"/>
        <v>0.79958246346555328</v>
      </c>
    </row>
    <row r="57" spans="1:23" x14ac:dyDescent="0.2">
      <c r="A57" s="7" t="s">
        <v>60</v>
      </c>
      <c r="B57" s="29">
        <v>70</v>
      </c>
      <c r="C57" s="8">
        <v>56</v>
      </c>
      <c r="D57" s="9">
        <f t="shared" si="0"/>
        <v>0.8</v>
      </c>
      <c r="E57" s="8">
        <v>56</v>
      </c>
      <c r="F57" s="10">
        <f t="shared" si="1"/>
        <v>0.8</v>
      </c>
      <c r="G57" s="11">
        <v>61</v>
      </c>
      <c r="H57" s="9">
        <f t="shared" si="2"/>
        <v>0.87142857142857144</v>
      </c>
      <c r="I57" s="8">
        <v>56</v>
      </c>
      <c r="J57" s="9">
        <f t="shared" si="3"/>
        <v>0.8</v>
      </c>
      <c r="K57" s="8">
        <v>56</v>
      </c>
      <c r="L57" s="9">
        <f t="shared" si="9"/>
        <v>0.8</v>
      </c>
      <c r="M57" s="8">
        <v>59</v>
      </c>
      <c r="N57" s="9">
        <f t="shared" si="4"/>
        <v>0.84285714285714286</v>
      </c>
      <c r="O57" s="8">
        <v>93</v>
      </c>
      <c r="P57" s="9">
        <f t="shared" si="10"/>
        <v>0.90291262135922334</v>
      </c>
      <c r="Q57" s="29">
        <v>68</v>
      </c>
      <c r="R57" s="8">
        <v>56</v>
      </c>
      <c r="S57" s="9">
        <f t="shared" si="6"/>
        <v>0.82352941176470584</v>
      </c>
      <c r="T57" s="8">
        <v>56</v>
      </c>
      <c r="U57" s="9">
        <f t="shared" si="13"/>
        <v>0.82352941176470584</v>
      </c>
      <c r="V57" s="8">
        <v>59</v>
      </c>
      <c r="W57" s="9">
        <f t="shared" si="12"/>
        <v>0.86764705882352944</v>
      </c>
    </row>
    <row r="58" spans="1:23" x14ac:dyDescent="0.2">
      <c r="A58" s="12" t="s">
        <v>61</v>
      </c>
      <c r="B58" s="30">
        <v>69</v>
      </c>
      <c r="C58" s="13">
        <v>54</v>
      </c>
      <c r="D58" s="14">
        <f t="shared" si="0"/>
        <v>0.78260869565217395</v>
      </c>
      <c r="E58" s="13">
        <v>54</v>
      </c>
      <c r="F58" s="15">
        <f t="shared" si="1"/>
        <v>0.78260869565217395</v>
      </c>
      <c r="G58" s="16">
        <v>41</v>
      </c>
      <c r="H58" s="14">
        <f t="shared" si="2"/>
        <v>0.59420289855072461</v>
      </c>
      <c r="I58" s="13">
        <v>54</v>
      </c>
      <c r="J58" s="14">
        <f t="shared" si="3"/>
        <v>0.78260869565217395</v>
      </c>
      <c r="K58" s="13">
        <v>54</v>
      </c>
      <c r="L58" s="14">
        <f t="shared" si="9"/>
        <v>0.78260869565217395</v>
      </c>
      <c r="M58" s="13">
        <v>51</v>
      </c>
      <c r="N58" s="14">
        <f t="shared" si="4"/>
        <v>0.73913043478260865</v>
      </c>
      <c r="O58" s="13">
        <v>87</v>
      </c>
      <c r="P58" s="14">
        <f t="shared" si="10"/>
        <v>0.81690140845070425</v>
      </c>
      <c r="Q58" s="30">
        <v>72</v>
      </c>
      <c r="R58" s="13">
        <v>55</v>
      </c>
      <c r="S58" s="14">
        <f t="shared" si="6"/>
        <v>0.76388888888888884</v>
      </c>
      <c r="T58" s="13">
        <v>54</v>
      </c>
      <c r="U58" s="14">
        <f t="shared" si="13"/>
        <v>0.75</v>
      </c>
      <c r="V58" s="13">
        <v>49</v>
      </c>
      <c r="W58" s="14">
        <f t="shared" si="12"/>
        <v>0.68055555555555558</v>
      </c>
    </row>
    <row r="59" spans="1:23" x14ac:dyDescent="0.2">
      <c r="A59" s="7" t="s">
        <v>62</v>
      </c>
      <c r="B59" s="29">
        <v>119</v>
      </c>
      <c r="C59" s="8">
        <v>118</v>
      </c>
      <c r="D59" s="9">
        <f t="shared" si="0"/>
        <v>0.99159663865546221</v>
      </c>
      <c r="E59" s="8">
        <v>117</v>
      </c>
      <c r="F59" s="10">
        <f t="shared" si="1"/>
        <v>0.98319327731092432</v>
      </c>
      <c r="G59" s="11">
        <v>94</v>
      </c>
      <c r="H59" s="9">
        <f t="shared" si="2"/>
        <v>0.78991596638655459</v>
      </c>
      <c r="I59" s="8">
        <v>117</v>
      </c>
      <c r="J59" s="9">
        <f t="shared" si="3"/>
        <v>0.98319327731092432</v>
      </c>
      <c r="K59" s="8">
        <v>118</v>
      </c>
      <c r="L59" s="9">
        <f t="shared" si="9"/>
        <v>0.99159663865546221</v>
      </c>
      <c r="M59" s="8">
        <v>109</v>
      </c>
      <c r="N59" s="9">
        <f t="shared" si="4"/>
        <v>0.91596638655462181</v>
      </c>
      <c r="O59" s="8">
        <v>197</v>
      </c>
      <c r="P59" s="9">
        <f t="shared" si="10"/>
        <v>1.1761194029850746</v>
      </c>
      <c r="Q59" s="29">
        <v>108</v>
      </c>
      <c r="R59" s="8">
        <v>117</v>
      </c>
      <c r="S59" s="9">
        <f t="shared" si="6"/>
        <v>1.0833333333333333</v>
      </c>
      <c r="T59" s="8">
        <v>117</v>
      </c>
      <c r="U59" s="9">
        <f t="shared" si="13"/>
        <v>1.0833333333333333</v>
      </c>
      <c r="V59" s="8">
        <v>116</v>
      </c>
      <c r="W59" s="9">
        <f t="shared" si="12"/>
        <v>1.0740740740740742</v>
      </c>
    </row>
    <row r="60" spans="1:23" x14ac:dyDescent="0.2">
      <c r="A60" s="12" t="s">
        <v>63</v>
      </c>
      <c r="B60" s="30">
        <v>34</v>
      </c>
      <c r="C60" s="13">
        <v>24</v>
      </c>
      <c r="D60" s="14">
        <f t="shared" si="0"/>
        <v>0.70588235294117652</v>
      </c>
      <c r="E60" s="13">
        <v>24</v>
      </c>
      <c r="F60" s="15">
        <f t="shared" si="1"/>
        <v>0.70588235294117652</v>
      </c>
      <c r="G60" s="16">
        <v>18</v>
      </c>
      <c r="H60" s="14">
        <f t="shared" si="2"/>
        <v>0.52941176470588236</v>
      </c>
      <c r="I60" s="13">
        <v>24</v>
      </c>
      <c r="J60" s="14">
        <f t="shared" si="3"/>
        <v>0.70588235294117652</v>
      </c>
      <c r="K60" s="13">
        <v>24</v>
      </c>
      <c r="L60" s="14">
        <f t="shared" si="9"/>
        <v>0.70588235294117652</v>
      </c>
      <c r="M60" s="13">
        <v>26</v>
      </c>
      <c r="N60" s="14">
        <f t="shared" si="4"/>
        <v>0.76470588235294112</v>
      </c>
      <c r="O60" s="13">
        <v>69</v>
      </c>
      <c r="P60" s="14">
        <f t="shared" si="10"/>
        <v>1.38</v>
      </c>
      <c r="Q60" s="30">
        <v>33</v>
      </c>
      <c r="R60" s="13">
        <v>33</v>
      </c>
      <c r="S60" s="14">
        <f t="shared" si="6"/>
        <v>1</v>
      </c>
      <c r="T60" s="13">
        <v>33</v>
      </c>
      <c r="U60" s="14">
        <f t="shared" si="13"/>
        <v>1</v>
      </c>
      <c r="V60" s="13">
        <v>34</v>
      </c>
      <c r="W60" s="14">
        <f t="shared" si="12"/>
        <v>1.0303030303030303</v>
      </c>
    </row>
    <row r="61" spans="1:23" x14ac:dyDescent="0.2">
      <c r="A61" s="7" t="s">
        <v>64</v>
      </c>
      <c r="B61" s="29">
        <v>164</v>
      </c>
      <c r="C61" s="8">
        <v>132</v>
      </c>
      <c r="D61" s="9">
        <f t="shared" si="0"/>
        <v>0.80487804878048785</v>
      </c>
      <c r="E61" s="8">
        <v>132</v>
      </c>
      <c r="F61" s="10">
        <f t="shared" si="1"/>
        <v>0.80487804878048785</v>
      </c>
      <c r="G61" s="11">
        <v>136</v>
      </c>
      <c r="H61" s="9">
        <f t="shared" si="2"/>
        <v>0.82926829268292679</v>
      </c>
      <c r="I61" s="8">
        <v>132</v>
      </c>
      <c r="J61" s="9">
        <f t="shared" si="3"/>
        <v>0.80487804878048785</v>
      </c>
      <c r="K61" s="8">
        <v>132</v>
      </c>
      <c r="L61" s="9">
        <f t="shared" si="9"/>
        <v>0.80487804878048785</v>
      </c>
      <c r="M61" s="8">
        <v>133</v>
      </c>
      <c r="N61" s="9">
        <f t="shared" si="4"/>
        <v>0.81097560975609762</v>
      </c>
      <c r="O61" s="8">
        <v>227</v>
      </c>
      <c r="P61" s="9">
        <f t="shared" si="10"/>
        <v>0.93801652892561982</v>
      </c>
      <c r="Q61" s="29">
        <v>160</v>
      </c>
      <c r="R61" s="8">
        <v>150</v>
      </c>
      <c r="S61" s="9">
        <f t="shared" si="6"/>
        <v>0.9375</v>
      </c>
      <c r="T61" s="8">
        <v>153</v>
      </c>
      <c r="U61" s="9">
        <f t="shared" si="13"/>
        <v>0.95625000000000004</v>
      </c>
      <c r="V61" s="8">
        <v>157</v>
      </c>
      <c r="W61" s="9">
        <f t="shared" si="12"/>
        <v>0.98124999999999996</v>
      </c>
    </row>
    <row r="62" spans="1:23" x14ac:dyDescent="0.2">
      <c r="A62" s="12" t="s">
        <v>65</v>
      </c>
      <c r="B62" s="30">
        <v>167</v>
      </c>
      <c r="C62" s="13">
        <v>134</v>
      </c>
      <c r="D62" s="14">
        <f t="shared" si="0"/>
        <v>0.80239520958083832</v>
      </c>
      <c r="E62" s="13">
        <v>134</v>
      </c>
      <c r="F62" s="15">
        <f t="shared" si="1"/>
        <v>0.80239520958083832</v>
      </c>
      <c r="G62" s="16">
        <v>139</v>
      </c>
      <c r="H62" s="14">
        <f t="shared" si="2"/>
        <v>0.83233532934131738</v>
      </c>
      <c r="I62" s="13">
        <v>134</v>
      </c>
      <c r="J62" s="14">
        <f t="shared" si="3"/>
        <v>0.80239520958083832</v>
      </c>
      <c r="K62" s="13">
        <v>134</v>
      </c>
      <c r="L62" s="14">
        <f t="shared" si="9"/>
        <v>0.80239520958083832</v>
      </c>
      <c r="M62" s="13">
        <v>138</v>
      </c>
      <c r="N62" s="14">
        <f t="shared" si="4"/>
        <v>0.82634730538922152</v>
      </c>
      <c r="O62" s="13">
        <v>264</v>
      </c>
      <c r="P62" s="14">
        <f t="shared" si="10"/>
        <v>1.0709939148073022</v>
      </c>
      <c r="Q62" s="30">
        <v>163</v>
      </c>
      <c r="R62" s="13">
        <v>156</v>
      </c>
      <c r="S62" s="14">
        <f t="shared" si="6"/>
        <v>0.95705521472392641</v>
      </c>
      <c r="T62" s="13">
        <v>151</v>
      </c>
      <c r="U62" s="14">
        <f t="shared" si="13"/>
        <v>0.92638036809815949</v>
      </c>
      <c r="V62" s="13">
        <v>165</v>
      </c>
      <c r="W62" s="14">
        <f t="shared" si="12"/>
        <v>1.0122699386503067</v>
      </c>
    </row>
    <row r="63" spans="1:23" x14ac:dyDescent="0.2">
      <c r="A63" s="7" t="s">
        <v>66</v>
      </c>
      <c r="B63" s="29">
        <v>142</v>
      </c>
      <c r="C63" s="8">
        <v>133</v>
      </c>
      <c r="D63" s="9">
        <f t="shared" si="0"/>
        <v>0.93661971830985913</v>
      </c>
      <c r="E63" s="8">
        <v>133</v>
      </c>
      <c r="F63" s="10">
        <f t="shared" si="1"/>
        <v>0.93661971830985913</v>
      </c>
      <c r="G63" s="11">
        <v>119</v>
      </c>
      <c r="H63" s="9">
        <f t="shared" si="2"/>
        <v>0.8380281690140845</v>
      </c>
      <c r="I63" s="8">
        <v>133</v>
      </c>
      <c r="J63" s="9">
        <f t="shared" si="3"/>
        <v>0.93661971830985913</v>
      </c>
      <c r="K63" s="8">
        <v>133</v>
      </c>
      <c r="L63" s="9">
        <f t="shared" si="9"/>
        <v>0.93661971830985913</v>
      </c>
      <c r="M63" s="8">
        <v>143</v>
      </c>
      <c r="N63" s="9">
        <f t="shared" si="4"/>
        <v>1.0070422535211268</v>
      </c>
      <c r="O63" s="8">
        <v>214</v>
      </c>
      <c r="P63" s="9">
        <f t="shared" si="10"/>
        <v>1.0094339622641511</v>
      </c>
      <c r="Q63" s="29">
        <v>141</v>
      </c>
      <c r="R63" s="8">
        <v>145</v>
      </c>
      <c r="S63" s="9">
        <f t="shared" si="6"/>
        <v>1.0283687943262412</v>
      </c>
      <c r="T63" s="8">
        <v>152</v>
      </c>
      <c r="U63" s="9">
        <f t="shared" si="13"/>
        <v>1.0780141843971631</v>
      </c>
      <c r="V63" s="8">
        <v>146</v>
      </c>
      <c r="W63" s="9">
        <f t="shared" si="12"/>
        <v>1.0354609929078014</v>
      </c>
    </row>
    <row r="64" spans="1:23" x14ac:dyDescent="0.2">
      <c r="A64" s="12" t="s">
        <v>67</v>
      </c>
      <c r="B64" s="30">
        <v>165</v>
      </c>
      <c r="C64" s="13">
        <v>151</v>
      </c>
      <c r="D64" s="14">
        <f t="shared" si="0"/>
        <v>0.91515151515151516</v>
      </c>
      <c r="E64" s="13">
        <v>151</v>
      </c>
      <c r="F64" s="15">
        <f t="shared" si="1"/>
        <v>0.91515151515151516</v>
      </c>
      <c r="G64" s="16">
        <v>137</v>
      </c>
      <c r="H64" s="14">
        <f t="shared" si="2"/>
        <v>0.83030303030303032</v>
      </c>
      <c r="I64" s="13">
        <v>151</v>
      </c>
      <c r="J64" s="14">
        <f t="shared" si="3"/>
        <v>0.91515151515151516</v>
      </c>
      <c r="K64" s="13">
        <v>151</v>
      </c>
      <c r="L64" s="14">
        <f t="shared" si="9"/>
        <v>0.91515151515151516</v>
      </c>
      <c r="M64" s="13">
        <v>144</v>
      </c>
      <c r="N64" s="14">
        <f t="shared" si="4"/>
        <v>0.87272727272727268</v>
      </c>
      <c r="O64" s="13">
        <v>251</v>
      </c>
      <c r="P64" s="14">
        <f t="shared" si="10"/>
        <v>1.0141414141414142</v>
      </c>
      <c r="Q64" s="30">
        <v>165</v>
      </c>
      <c r="R64" s="13">
        <v>168</v>
      </c>
      <c r="S64" s="14">
        <f t="shared" si="6"/>
        <v>1.0181818181818181</v>
      </c>
      <c r="T64" s="13">
        <v>168</v>
      </c>
      <c r="U64" s="14">
        <f t="shared" si="13"/>
        <v>1.0181818181818181</v>
      </c>
      <c r="V64" s="13">
        <v>167</v>
      </c>
      <c r="W64" s="14">
        <f t="shared" si="12"/>
        <v>1.0121212121212122</v>
      </c>
    </row>
    <row r="65" spans="1:23" x14ac:dyDescent="0.2">
      <c r="A65" s="7" t="s">
        <v>68</v>
      </c>
      <c r="B65" s="29">
        <v>112</v>
      </c>
      <c r="C65" s="8">
        <v>109</v>
      </c>
      <c r="D65" s="9">
        <f t="shared" si="0"/>
        <v>0.9732142857142857</v>
      </c>
      <c r="E65" s="8">
        <v>109</v>
      </c>
      <c r="F65" s="10">
        <f t="shared" si="1"/>
        <v>0.9732142857142857</v>
      </c>
      <c r="G65" s="11">
        <v>119</v>
      </c>
      <c r="H65" s="9">
        <f t="shared" si="2"/>
        <v>1.0625</v>
      </c>
      <c r="I65" s="8">
        <v>109</v>
      </c>
      <c r="J65" s="9">
        <f t="shared" si="3"/>
        <v>0.9732142857142857</v>
      </c>
      <c r="K65" s="8">
        <v>109</v>
      </c>
      <c r="L65" s="9">
        <f t="shared" si="9"/>
        <v>0.9732142857142857</v>
      </c>
      <c r="M65" s="8">
        <v>132</v>
      </c>
      <c r="N65" s="9">
        <f t="shared" si="4"/>
        <v>1.1785714285714286</v>
      </c>
      <c r="O65" s="8">
        <v>221</v>
      </c>
      <c r="P65" s="9">
        <f t="shared" si="10"/>
        <v>1.3393939393939394</v>
      </c>
      <c r="Q65" s="29">
        <v>109</v>
      </c>
      <c r="R65" s="8">
        <v>96</v>
      </c>
      <c r="S65" s="9">
        <f t="shared" si="6"/>
        <v>0.88073394495412849</v>
      </c>
      <c r="T65" s="8">
        <v>96</v>
      </c>
      <c r="U65" s="9">
        <f t="shared" si="13"/>
        <v>0.88073394495412849</v>
      </c>
      <c r="V65" s="8">
        <v>95</v>
      </c>
      <c r="W65" s="9">
        <f t="shared" si="12"/>
        <v>0.87155963302752293</v>
      </c>
    </row>
    <row r="66" spans="1:23" ht="13.5" thickBot="1" x14ac:dyDescent="0.25">
      <c r="A66" s="2" t="s">
        <v>69</v>
      </c>
      <c r="B66" s="28">
        <f>SUM(B67:B83)</f>
        <v>4132</v>
      </c>
      <c r="C66" s="28">
        <f>SUM(C67:C83)</f>
        <v>3539</v>
      </c>
      <c r="D66" s="4">
        <f t="shared" si="0"/>
        <v>0.85648596321393999</v>
      </c>
      <c r="E66" s="28">
        <f>SUM(E67:E83)</f>
        <v>3553</v>
      </c>
      <c r="F66" s="4">
        <f t="shared" si="1"/>
        <v>0.85987415295256531</v>
      </c>
      <c r="G66" s="28">
        <f>SUM(G67:G83)</f>
        <v>3009</v>
      </c>
      <c r="H66" s="4">
        <f t="shared" si="2"/>
        <v>0.72821878025169406</v>
      </c>
      <c r="I66" s="28">
        <f>SUM(I67:I83)</f>
        <v>3550</v>
      </c>
      <c r="J66" s="4">
        <f t="shared" si="3"/>
        <v>0.85914811229428845</v>
      </c>
      <c r="K66" s="28">
        <f>SUM(K67:K83)</f>
        <v>3553</v>
      </c>
      <c r="L66" s="4">
        <f>K66/B66</f>
        <v>0.85987415295256531</v>
      </c>
      <c r="M66" s="28">
        <f>SUM(M67:M83)</f>
        <v>3474</v>
      </c>
      <c r="N66" s="4">
        <f t="shared" si="4"/>
        <v>0.84075508228460794</v>
      </c>
      <c r="O66" s="28">
        <f>SUM(O67:O83)</f>
        <v>5231</v>
      </c>
      <c r="P66" s="4">
        <f t="shared" si="10"/>
        <v>0.84316569954867826</v>
      </c>
      <c r="Q66" s="28">
        <f>SUM(Q67:Q83)</f>
        <v>4138</v>
      </c>
      <c r="R66" s="28">
        <f>SUM(R67:R83)</f>
        <v>3611</v>
      </c>
      <c r="S66" s="4">
        <f t="shared" si="6"/>
        <v>0.87264378927017883</v>
      </c>
      <c r="T66" s="28">
        <f>SUM(T67:T83)</f>
        <v>3607</v>
      </c>
      <c r="U66" s="4">
        <f>T66/Q66</f>
        <v>0.87167713871435482</v>
      </c>
      <c r="V66" s="28">
        <f>SUM(V67:V83)</f>
        <v>3741</v>
      </c>
      <c r="W66" s="4">
        <f t="shared" si="12"/>
        <v>0.90405993233446114</v>
      </c>
    </row>
    <row r="67" spans="1:23" x14ac:dyDescent="0.2">
      <c r="A67" s="12" t="s">
        <v>71</v>
      </c>
      <c r="B67" s="30">
        <v>155</v>
      </c>
      <c r="C67" s="13">
        <v>159</v>
      </c>
      <c r="D67" s="14">
        <f t="shared" si="0"/>
        <v>1.0258064516129033</v>
      </c>
      <c r="E67" s="13">
        <v>161</v>
      </c>
      <c r="F67" s="15">
        <f t="shared" si="1"/>
        <v>1.0387096774193549</v>
      </c>
      <c r="G67" s="16">
        <v>163</v>
      </c>
      <c r="H67" s="14">
        <f t="shared" si="2"/>
        <v>1.0516129032258064</v>
      </c>
      <c r="I67" s="13">
        <v>160</v>
      </c>
      <c r="J67" s="14">
        <f t="shared" si="3"/>
        <v>1.032258064516129</v>
      </c>
      <c r="K67" s="13">
        <v>161</v>
      </c>
      <c r="L67" s="14">
        <f t="shared" si="9"/>
        <v>1.0387096774193549</v>
      </c>
      <c r="M67" s="13">
        <v>165</v>
      </c>
      <c r="N67" s="14">
        <f t="shared" si="4"/>
        <v>1.064516129032258</v>
      </c>
      <c r="O67" s="13">
        <v>258</v>
      </c>
      <c r="P67" s="14">
        <f t="shared" si="10"/>
        <v>1.1862068965517241</v>
      </c>
      <c r="Q67" s="30">
        <v>140</v>
      </c>
      <c r="R67" s="13">
        <v>173</v>
      </c>
      <c r="S67" s="14">
        <f t="shared" si="6"/>
        <v>1.2357142857142858</v>
      </c>
      <c r="T67" s="13">
        <v>174</v>
      </c>
      <c r="U67" s="14">
        <f>T67/Q67</f>
        <v>1.2428571428571429</v>
      </c>
      <c r="V67" s="13">
        <v>178</v>
      </c>
      <c r="W67" s="14">
        <f t="shared" si="12"/>
        <v>1.2714285714285714</v>
      </c>
    </row>
    <row r="68" spans="1:23" x14ac:dyDescent="0.2">
      <c r="A68" s="7" t="s">
        <v>72</v>
      </c>
      <c r="B68" s="29">
        <v>99</v>
      </c>
      <c r="C68" s="8">
        <v>80</v>
      </c>
      <c r="D68" s="9">
        <f t="shared" si="0"/>
        <v>0.80808080808080807</v>
      </c>
      <c r="E68" s="8">
        <v>79</v>
      </c>
      <c r="F68" s="10">
        <f t="shared" si="1"/>
        <v>0.79797979797979801</v>
      </c>
      <c r="G68" s="11">
        <v>70</v>
      </c>
      <c r="H68" s="9">
        <f t="shared" si="2"/>
        <v>0.70707070707070707</v>
      </c>
      <c r="I68" s="8">
        <v>79</v>
      </c>
      <c r="J68" s="9">
        <f t="shared" si="3"/>
        <v>0.79797979797979801</v>
      </c>
      <c r="K68" s="8">
        <v>79</v>
      </c>
      <c r="L68" s="9">
        <f t="shared" si="9"/>
        <v>0.79797979797979801</v>
      </c>
      <c r="M68" s="8">
        <v>79</v>
      </c>
      <c r="N68" s="9">
        <f t="shared" si="4"/>
        <v>0.79797979797979801</v>
      </c>
      <c r="O68" s="8">
        <v>148</v>
      </c>
      <c r="P68" s="9">
        <f t="shared" si="10"/>
        <v>1.0033898305084745</v>
      </c>
      <c r="Q68" s="29">
        <v>98</v>
      </c>
      <c r="R68" s="8">
        <v>88</v>
      </c>
      <c r="S68" s="9">
        <f t="shared" si="6"/>
        <v>0.89795918367346939</v>
      </c>
      <c r="T68" s="8">
        <v>87</v>
      </c>
      <c r="U68" s="9">
        <f t="shared" ref="U68:U82" si="14">T68/Q68</f>
        <v>0.88775510204081631</v>
      </c>
      <c r="V68" s="8">
        <v>91</v>
      </c>
      <c r="W68" s="9">
        <f t="shared" si="12"/>
        <v>0.9285714285714286</v>
      </c>
    </row>
    <row r="69" spans="1:23" x14ac:dyDescent="0.2">
      <c r="A69" s="12" t="s">
        <v>73</v>
      </c>
      <c r="B69" s="30">
        <v>180</v>
      </c>
      <c r="C69" s="13">
        <v>169</v>
      </c>
      <c r="D69" s="14">
        <f t="shared" si="0"/>
        <v>0.93888888888888888</v>
      </c>
      <c r="E69" s="13">
        <v>169</v>
      </c>
      <c r="F69" s="15">
        <f t="shared" si="1"/>
        <v>0.93888888888888888</v>
      </c>
      <c r="G69" s="16">
        <v>132</v>
      </c>
      <c r="H69" s="14">
        <f t="shared" si="2"/>
        <v>0.73333333333333328</v>
      </c>
      <c r="I69" s="13">
        <v>169</v>
      </c>
      <c r="J69" s="14">
        <f t="shared" si="3"/>
        <v>0.93888888888888888</v>
      </c>
      <c r="K69" s="13">
        <v>169</v>
      </c>
      <c r="L69" s="14">
        <f t="shared" si="9"/>
        <v>0.93888888888888888</v>
      </c>
      <c r="M69" s="13">
        <v>155</v>
      </c>
      <c r="N69" s="14">
        <f t="shared" si="4"/>
        <v>0.86111111111111116</v>
      </c>
      <c r="O69" s="13">
        <v>264</v>
      </c>
      <c r="P69" s="14">
        <f t="shared" si="10"/>
        <v>0.96</v>
      </c>
      <c r="Q69" s="30">
        <v>185</v>
      </c>
      <c r="R69" s="13">
        <v>155</v>
      </c>
      <c r="S69" s="14">
        <f t="shared" si="6"/>
        <v>0.83783783783783783</v>
      </c>
      <c r="T69" s="13">
        <v>169</v>
      </c>
      <c r="U69" s="14">
        <f t="shared" si="14"/>
        <v>0.91351351351351351</v>
      </c>
      <c r="V69" s="13">
        <v>150</v>
      </c>
      <c r="W69" s="14">
        <f t="shared" si="12"/>
        <v>0.81081081081081086</v>
      </c>
    </row>
    <row r="70" spans="1:23" x14ac:dyDescent="0.2">
      <c r="A70" s="7" t="s">
        <v>74</v>
      </c>
      <c r="B70" s="29">
        <v>138</v>
      </c>
      <c r="C70" s="8">
        <v>135</v>
      </c>
      <c r="D70" s="9">
        <f t="shared" si="0"/>
        <v>0.97826086956521741</v>
      </c>
      <c r="E70" s="8">
        <v>136</v>
      </c>
      <c r="F70" s="10">
        <f t="shared" si="1"/>
        <v>0.98550724637681164</v>
      </c>
      <c r="G70" s="11">
        <v>119</v>
      </c>
      <c r="H70" s="9">
        <f t="shared" si="2"/>
        <v>0.8623188405797102</v>
      </c>
      <c r="I70" s="8">
        <v>136</v>
      </c>
      <c r="J70" s="9">
        <f t="shared" si="3"/>
        <v>0.98550724637681164</v>
      </c>
      <c r="K70" s="8">
        <v>136</v>
      </c>
      <c r="L70" s="9">
        <f t="shared" si="9"/>
        <v>0.98550724637681164</v>
      </c>
      <c r="M70" s="8">
        <v>142</v>
      </c>
      <c r="N70" s="9">
        <f t="shared" si="4"/>
        <v>1.0289855072463767</v>
      </c>
      <c r="O70" s="8">
        <v>177</v>
      </c>
      <c r="P70" s="9">
        <f t="shared" si="10"/>
        <v>0.86764705882352944</v>
      </c>
      <c r="Q70" s="29">
        <v>135</v>
      </c>
      <c r="R70" s="8">
        <v>118</v>
      </c>
      <c r="S70" s="9">
        <f t="shared" si="6"/>
        <v>0.87407407407407411</v>
      </c>
      <c r="T70" s="8">
        <v>117</v>
      </c>
      <c r="U70" s="9">
        <f t="shared" si="14"/>
        <v>0.8666666666666667</v>
      </c>
      <c r="V70" s="8">
        <v>125</v>
      </c>
      <c r="W70" s="9">
        <f t="shared" si="12"/>
        <v>0.92592592592592593</v>
      </c>
    </row>
    <row r="71" spans="1:23" x14ac:dyDescent="0.2">
      <c r="A71" s="12" t="s">
        <v>75</v>
      </c>
      <c r="B71" s="30">
        <v>53</v>
      </c>
      <c r="C71" s="13">
        <v>25</v>
      </c>
      <c r="D71" s="14">
        <f t="shared" si="0"/>
        <v>0.47169811320754718</v>
      </c>
      <c r="E71" s="13">
        <v>28</v>
      </c>
      <c r="F71" s="15">
        <f t="shared" si="1"/>
        <v>0.52830188679245282</v>
      </c>
      <c r="G71" s="16">
        <v>16</v>
      </c>
      <c r="H71" s="14">
        <f t="shared" si="2"/>
        <v>0.30188679245283018</v>
      </c>
      <c r="I71" s="13">
        <v>28</v>
      </c>
      <c r="J71" s="14">
        <f t="shared" si="3"/>
        <v>0.52830188679245282</v>
      </c>
      <c r="K71" s="13">
        <v>28</v>
      </c>
      <c r="L71" s="14">
        <f t="shared" si="9"/>
        <v>0.52830188679245282</v>
      </c>
      <c r="M71" s="13">
        <v>30</v>
      </c>
      <c r="N71" s="14">
        <f t="shared" si="4"/>
        <v>0.56603773584905659</v>
      </c>
      <c r="O71" s="13">
        <v>45</v>
      </c>
      <c r="P71" s="14">
        <f t="shared" si="10"/>
        <v>0.53892215568862278</v>
      </c>
      <c r="Q71" s="30">
        <v>57</v>
      </c>
      <c r="R71" s="13">
        <v>26</v>
      </c>
      <c r="S71" s="14">
        <f t="shared" si="6"/>
        <v>0.45614035087719296</v>
      </c>
      <c r="T71" s="13">
        <v>25</v>
      </c>
      <c r="U71" s="14">
        <f t="shared" si="14"/>
        <v>0.43859649122807015</v>
      </c>
      <c r="V71" s="13">
        <v>25</v>
      </c>
      <c r="W71" s="14">
        <f t="shared" si="12"/>
        <v>0.43859649122807015</v>
      </c>
    </row>
    <row r="72" spans="1:23" x14ac:dyDescent="0.2">
      <c r="A72" s="7" t="s">
        <v>76</v>
      </c>
      <c r="B72" s="29">
        <v>262</v>
      </c>
      <c r="C72" s="8">
        <v>233</v>
      </c>
      <c r="D72" s="9">
        <f t="shared" ref="D72:D135" si="15">C72/B72</f>
        <v>0.88931297709923662</v>
      </c>
      <c r="E72" s="8">
        <v>233</v>
      </c>
      <c r="F72" s="10">
        <f t="shared" ref="F72:F135" si="16">E72/B72</f>
        <v>0.88931297709923662</v>
      </c>
      <c r="G72" s="11">
        <v>143</v>
      </c>
      <c r="H72" s="9">
        <f t="shared" ref="H72:H135" si="17">G72/B72</f>
        <v>0.54580152671755722</v>
      </c>
      <c r="I72" s="8">
        <v>234</v>
      </c>
      <c r="J72" s="9">
        <f t="shared" ref="J72:J135" si="18">I72/B72</f>
        <v>0.89312977099236646</v>
      </c>
      <c r="K72" s="8">
        <v>234</v>
      </c>
      <c r="L72" s="9">
        <f t="shared" si="9"/>
        <v>0.89312977099236646</v>
      </c>
      <c r="M72" s="8">
        <v>240</v>
      </c>
      <c r="N72" s="9">
        <f t="shared" ref="N72:N135" si="19">M72/B72</f>
        <v>0.91603053435114501</v>
      </c>
      <c r="O72" s="8">
        <v>384</v>
      </c>
      <c r="P72" s="9">
        <f t="shared" si="10"/>
        <v>0.96482412060301503</v>
      </c>
      <c r="Q72" s="29">
        <v>267</v>
      </c>
      <c r="R72" s="8">
        <v>236</v>
      </c>
      <c r="S72" s="9">
        <f t="shared" ref="S72:S135" si="20">R72/Q72</f>
        <v>0.88389513108614237</v>
      </c>
      <c r="T72" s="8">
        <v>235</v>
      </c>
      <c r="U72" s="9">
        <f t="shared" si="14"/>
        <v>0.88014981273408244</v>
      </c>
      <c r="V72" s="8">
        <v>235</v>
      </c>
      <c r="W72" s="9">
        <f t="shared" ref="W72:W135" si="21">V72/Q72</f>
        <v>0.88014981273408244</v>
      </c>
    </row>
    <row r="73" spans="1:23" x14ac:dyDescent="0.2">
      <c r="A73" s="12" t="s">
        <v>77</v>
      </c>
      <c r="B73" s="30">
        <v>123</v>
      </c>
      <c r="C73" s="13">
        <v>128</v>
      </c>
      <c r="D73" s="14">
        <f t="shared" si="15"/>
        <v>1.0406504065040652</v>
      </c>
      <c r="E73" s="13">
        <v>127</v>
      </c>
      <c r="F73" s="15">
        <f t="shared" si="16"/>
        <v>1.032520325203252</v>
      </c>
      <c r="G73" s="16">
        <v>74</v>
      </c>
      <c r="H73" s="14">
        <f t="shared" si="17"/>
        <v>0.60162601626016265</v>
      </c>
      <c r="I73" s="13">
        <v>127</v>
      </c>
      <c r="J73" s="14">
        <f t="shared" si="18"/>
        <v>1.032520325203252</v>
      </c>
      <c r="K73" s="13">
        <v>128</v>
      </c>
      <c r="L73" s="14">
        <f t="shared" si="9"/>
        <v>1.0406504065040652</v>
      </c>
      <c r="M73" s="13">
        <v>124</v>
      </c>
      <c r="N73" s="14">
        <f t="shared" si="19"/>
        <v>1.0081300813008129</v>
      </c>
      <c r="O73" s="13">
        <v>145</v>
      </c>
      <c r="P73" s="14">
        <f t="shared" si="10"/>
        <v>0.76923076923076927</v>
      </c>
      <c r="Q73" s="30">
        <v>127</v>
      </c>
      <c r="R73" s="13">
        <v>127</v>
      </c>
      <c r="S73" s="14">
        <f t="shared" si="20"/>
        <v>1</v>
      </c>
      <c r="T73" s="13">
        <v>124</v>
      </c>
      <c r="U73" s="14">
        <f t="shared" si="14"/>
        <v>0.97637795275590555</v>
      </c>
      <c r="V73" s="13">
        <v>126</v>
      </c>
      <c r="W73" s="14">
        <f t="shared" si="21"/>
        <v>0.99212598425196852</v>
      </c>
    </row>
    <row r="74" spans="1:23" x14ac:dyDescent="0.2">
      <c r="A74" s="7" t="s">
        <v>78</v>
      </c>
      <c r="B74" s="29">
        <v>101</v>
      </c>
      <c r="C74" s="8">
        <v>80</v>
      </c>
      <c r="D74" s="9">
        <f t="shared" si="15"/>
        <v>0.79207920792079212</v>
      </c>
      <c r="E74" s="8">
        <v>84</v>
      </c>
      <c r="F74" s="10">
        <f t="shared" si="16"/>
        <v>0.83168316831683164</v>
      </c>
      <c r="G74" s="11">
        <v>60</v>
      </c>
      <c r="H74" s="9">
        <f t="shared" si="17"/>
        <v>0.59405940594059403</v>
      </c>
      <c r="I74" s="8">
        <v>82</v>
      </c>
      <c r="J74" s="9">
        <f t="shared" si="18"/>
        <v>0.81188118811881194</v>
      </c>
      <c r="K74" s="8">
        <v>82</v>
      </c>
      <c r="L74" s="9">
        <f t="shared" si="9"/>
        <v>0.81188118811881194</v>
      </c>
      <c r="M74" s="8">
        <v>79</v>
      </c>
      <c r="N74" s="9">
        <f t="shared" si="19"/>
        <v>0.78217821782178221</v>
      </c>
      <c r="O74" s="8">
        <v>164</v>
      </c>
      <c r="P74" s="9">
        <f t="shared" si="10"/>
        <v>1.0969899665551839</v>
      </c>
      <c r="Q74" s="29">
        <v>99</v>
      </c>
      <c r="R74" s="8">
        <v>101</v>
      </c>
      <c r="S74" s="9">
        <f t="shared" si="20"/>
        <v>1.0202020202020201</v>
      </c>
      <c r="T74" s="8">
        <v>94</v>
      </c>
      <c r="U74" s="9">
        <f t="shared" si="14"/>
        <v>0.9494949494949495</v>
      </c>
      <c r="V74" s="8">
        <v>84</v>
      </c>
      <c r="W74" s="9">
        <f t="shared" si="21"/>
        <v>0.84848484848484851</v>
      </c>
    </row>
    <row r="75" spans="1:23" x14ac:dyDescent="0.2">
      <c r="A75" s="12" t="s">
        <v>79</v>
      </c>
      <c r="B75" s="30">
        <v>100</v>
      </c>
      <c r="C75" s="13">
        <v>86</v>
      </c>
      <c r="D75" s="14">
        <f t="shared" si="15"/>
        <v>0.86</v>
      </c>
      <c r="E75" s="13">
        <v>88</v>
      </c>
      <c r="F75" s="15">
        <f t="shared" si="16"/>
        <v>0.88</v>
      </c>
      <c r="G75" s="16">
        <v>53</v>
      </c>
      <c r="H75" s="14">
        <f t="shared" si="17"/>
        <v>0.53</v>
      </c>
      <c r="I75" s="13">
        <v>89</v>
      </c>
      <c r="J75" s="14">
        <f t="shared" si="18"/>
        <v>0.89</v>
      </c>
      <c r="K75" s="13">
        <v>88</v>
      </c>
      <c r="L75" s="14">
        <f t="shared" ref="L75:L138" si="22">K75/B75</f>
        <v>0.88</v>
      </c>
      <c r="M75" s="13">
        <v>82</v>
      </c>
      <c r="N75" s="14">
        <f t="shared" si="19"/>
        <v>0.82</v>
      </c>
      <c r="O75" s="13">
        <v>116</v>
      </c>
      <c r="P75" s="14">
        <f t="shared" si="10"/>
        <v>0.75324675324675328</v>
      </c>
      <c r="Q75" s="30">
        <v>104</v>
      </c>
      <c r="R75" s="13">
        <v>84</v>
      </c>
      <c r="S75" s="14">
        <f t="shared" si="20"/>
        <v>0.80769230769230771</v>
      </c>
      <c r="T75" s="13">
        <v>86</v>
      </c>
      <c r="U75" s="14">
        <f t="shared" si="14"/>
        <v>0.82692307692307687</v>
      </c>
      <c r="V75" s="13">
        <v>90</v>
      </c>
      <c r="W75" s="14">
        <f t="shared" si="21"/>
        <v>0.86538461538461542</v>
      </c>
    </row>
    <row r="76" spans="1:23" x14ac:dyDescent="0.2">
      <c r="A76" s="7" t="s">
        <v>80</v>
      </c>
      <c r="B76" s="29">
        <v>528</v>
      </c>
      <c r="C76" s="8">
        <v>427</v>
      </c>
      <c r="D76" s="9">
        <f t="shared" si="15"/>
        <v>0.80871212121212122</v>
      </c>
      <c r="E76" s="8">
        <v>432</v>
      </c>
      <c r="F76" s="10">
        <f t="shared" si="16"/>
        <v>0.81818181818181823</v>
      </c>
      <c r="G76" s="11">
        <v>372</v>
      </c>
      <c r="H76" s="9">
        <f t="shared" si="17"/>
        <v>0.70454545454545459</v>
      </c>
      <c r="I76" s="8">
        <v>433</v>
      </c>
      <c r="J76" s="9">
        <f t="shared" si="18"/>
        <v>0.82007575757575757</v>
      </c>
      <c r="K76" s="8">
        <v>433</v>
      </c>
      <c r="L76" s="9">
        <f t="shared" si="22"/>
        <v>0.82007575757575757</v>
      </c>
      <c r="M76" s="8">
        <v>380</v>
      </c>
      <c r="N76" s="9">
        <f t="shared" si="19"/>
        <v>0.71969696969696972</v>
      </c>
      <c r="O76" s="8">
        <v>596</v>
      </c>
      <c r="P76" s="9">
        <f t="shared" si="10"/>
        <v>0.7631241997439181</v>
      </c>
      <c r="Q76" s="29">
        <v>517</v>
      </c>
      <c r="R76" s="8">
        <v>506</v>
      </c>
      <c r="S76" s="9">
        <f t="shared" si="20"/>
        <v>0.97872340425531912</v>
      </c>
      <c r="T76" s="8">
        <v>500</v>
      </c>
      <c r="U76" s="9">
        <f t="shared" si="14"/>
        <v>0.96711798839458418</v>
      </c>
      <c r="V76" s="8">
        <v>444</v>
      </c>
      <c r="W76" s="9">
        <f t="shared" si="21"/>
        <v>0.85880077369439067</v>
      </c>
    </row>
    <row r="77" spans="1:23" x14ac:dyDescent="0.2">
      <c r="A77" s="12" t="s">
        <v>145</v>
      </c>
      <c r="B77" s="30">
        <v>119</v>
      </c>
      <c r="C77" s="13">
        <v>102</v>
      </c>
      <c r="D77" s="14">
        <f t="shared" si="15"/>
        <v>0.8571428571428571</v>
      </c>
      <c r="E77" s="13">
        <v>102</v>
      </c>
      <c r="F77" s="15">
        <f t="shared" si="16"/>
        <v>0.8571428571428571</v>
      </c>
      <c r="G77" s="16">
        <v>99</v>
      </c>
      <c r="H77" s="14">
        <f t="shared" si="17"/>
        <v>0.83193277310924374</v>
      </c>
      <c r="I77" s="13">
        <v>102</v>
      </c>
      <c r="J77" s="14">
        <f t="shared" si="18"/>
        <v>0.8571428571428571</v>
      </c>
      <c r="K77" s="13">
        <v>102</v>
      </c>
      <c r="L77" s="14">
        <f t="shared" si="22"/>
        <v>0.8571428571428571</v>
      </c>
      <c r="M77" s="13">
        <v>106</v>
      </c>
      <c r="N77" s="14">
        <f t="shared" si="19"/>
        <v>0.89075630252100846</v>
      </c>
      <c r="O77" s="13">
        <v>155</v>
      </c>
      <c r="P77" s="14">
        <f t="shared" si="10"/>
        <v>0.88319088319088324</v>
      </c>
      <c r="Q77" s="30">
        <v>116</v>
      </c>
      <c r="R77" s="13">
        <v>103</v>
      </c>
      <c r="S77" s="14">
        <f t="shared" si="20"/>
        <v>0.88793103448275867</v>
      </c>
      <c r="T77" s="13">
        <v>104</v>
      </c>
      <c r="U77" s="14">
        <f t="shared" si="14"/>
        <v>0.89655172413793105</v>
      </c>
      <c r="V77" s="13">
        <v>101</v>
      </c>
      <c r="W77" s="14">
        <f t="shared" si="21"/>
        <v>0.87068965517241381</v>
      </c>
    </row>
    <row r="78" spans="1:23" x14ac:dyDescent="0.2">
      <c r="A78" s="7" t="s">
        <v>146</v>
      </c>
      <c r="B78" s="29">
        <v>59</v>
      </c>
      <c r="C78" s="8">
        <v>55</v>
      </c>
      <c r="D78" s="9">
        <f t="shared" si="15"/>
        <v>0.93220338983050843</v>
      </c>
      <c r="E78" s="8">
        <v>55</v>
      </c>
      <c r="F78" s="10">
        <f t="shared" si="16"/>
        <v>0.93220338983050843</v>
      </c>
      <c r="G78" s="11">
        <v>41</v>
      </c>
      <c r="H78" s="9">
        <f t="shared" si="17"/>
        <v>0.69491525423728817</v>
      </c>
      <c r="I78" s="8">
        <v>55</v>
      </c>
      <c r="J78" s="9">
        <f t="shared" si="18"/>
        <v>0.93220338983050843</v>
      </c>
      <c r="K78" s="8">
        <v>55</v>
      </c>
      <c r="L78" s="9">
        <f t="shared" si="22"/>
        <v>0.93220338983050843</v>
      </c>
      <c r="M78" s="8">
        <v>65</v>
      </c>
      <c r="N78" s="9">
        <f t="shared" si="19"/>
        <v>1.1016949152542372</v>
      </c>
      <c r="O78" s="8">
        <v>42</v>
      </c>
      <c r="P78" s="9">
        <f t="shared" si="10"/>
        <v>0.47457627118644069</v>
      </c>
      <c r="Q78" s="29">
        <v>59</v>
      </c>
      <c r="R78" s="8">
        <v>52</v>
      </c>
      <c r="S78" s="9">
        <f t="shared" si="20"/>
        <v>0.88135593220338981</v>
      </c>
      <c r="T78" s="8">
        <v>52</v>
      </c>
      <c r="U78" s="9">
        <f t="shared" si="14"/>
        <v>0.88135593220338981</v>
      </c>
      <c r="V78" s="8">
        <v>57</v>
      </c>
      <c r="W78" s="9">
        <f t="shared" si="21"/>
        <v>0.96610169491525422</v>
      </c>
    </row>
    <row r="79" spans="1:23" x14ac:dyDescent="0.2">
      <c r="A79" s="12" t="s">
        <v>81</v>
      </c>
      <c r="B79" s="30">
        <v>382</v>
      </c>
      <c r="C79" s="13">
        <v>285</v>
      </c>
      <c r="D79" s="14">
        <f t="shared" si="15"/>
        <v>0.74607329842931935</v>
      </c>
      <c r="E79" s="13">
        <v>284</v>
      </c>
      <c r="F79" s="15">
        <f t="shared" si="16"/>
        <v>0.74345549738219896</v>
      </c>
      <c r="G79" s="16">
        <v>212</v>
      </c>
      <c r="H79" s="14">
        <f t="shared" si="17"/>
        <v>0.55497382198952883</v>
      </c>
      <c r="I79" s="13">
        <v>281</v>
      </c>
      <c r="J79" s="14">
        <f t="shared" si="18"/>
        <v>0.73560209424083767</v>
      </c>
      <c r="K79" s="13">
        <v>284</v>
      </c>
      <c r="L79" s="14">
        <f t="shared" si="22"/>
        <v>0.74345549738219896</v>
      </c>
      <c r="M79" s="13">
        <v>295</v>
      </c>
      <c r="N79" s="14">
        <f t="shared" si="19"/>
        <v>0.77225130890052351</v>
      </c>
      <c r="O79" s="13">
        <v>470</v>
      </c>
      <c r="P79" s="14">
        <f t="shared" si="10"/>
        <v>0.80068143100511069</v>
      </c>
      <c r="Q79" s="30">
        <v>396</v>
      </c>
      <c r="R79" s="13">
        <v>299</v>
      </c>
      <c r="S79" s="14">
        <f t="shared" si="20"/>
        <v>0.75505050505050508</v>
      </c>
      <c r="T79" s="13">
        <v>297</v>
      </c>
      <c r="U79" s="14">
        <f t="shared" si="14"/>
        <v>0.75</v>
      </c>
      <c r="V79" s="13">
        <v>293</v>
      </c>
      <c r="W79" s="14">
        <f t="shared" si="21"/>
        <v>0.73989898989898994</v>
      </c>
    </row>
    <row r="80" spans="1:23" x14ac:dyDescent="0.2">
      <c r="A80" s="7" t="s">
        <v>82</v>
      </c>
      <c r="B80" s="29">
        <v>554</v>
      </c>
      <c r="C80" s="8">
        <v>526</v>
      </c>
      <c r="D80" s="9">
        <f t="shared" si="15"/>
        <v>0.94945848375451258</v>
      </c>
      <c r="E80" s="8">
        <v>527</v>
      </c>
      <c r="F80" s="10">
        <f t="shared" si="16"/>
        <v>0.95126353790613716</v>
      </c>
      <c r="G80" s="11">
        <v>452</v>
      </c>
      <c r="H80" s="9">
        <f t="shared" si="17"/>
        <v>0.81588447653429608</v>
      </c>
      <c r="I80" s="8">
        <v>526</v>
      </c>
      <c r="J80" s="9">
        <f t="shared" si="18"/>
        <v>0.94945848375451258</v>
      </c>
      <c r="K80" s="8">
        <v>526</v>
      </c>
      <c r="L80" s="9">
        <f t="shared" si="22"/>
        <v>0.94945848375451258</v>
      </c>
      <c r="M80" s="8">
        <v>514</v>
      </c>
      <c r="N80" s="9">
        <f t="shared" si="19"/>
        <v>0.92779783393501802</v>
      </c>
      <c r="O80" s="8">
        <v>850</v>
      </c>
      <c r="P80" s="9">
        <f t="shared" si="10"/>
        <v>1.0265700483091786</v>
      </c>
      <c r="Q80" s="29">
        <v>551</v>
      </c>
      <c r="R80" s="8">
        <v>499</v>
      </c>
      <c r="S80" s="9">
        <f t="shared" si="20"/>
        <v>0.90562613430127037</v>
      </c>
      <c r="T80" s="8">
        <v>501</v>
      </c>
      <c r="U80" s="9">
        <f t="shared" si="14"/>
        <v>0.90925589836660614</v>
      </c>
      <c r="V80" s="8">
        <v>494</v>
      </c>
      <c r="W80" s="9">
        <f t="shared" si="21"/>
        <v>0.89655172413793105</v>
      </c>
    </row>
    <row r="81" spans="1:23" x14ac:dyDescent="0.2">
      <c r="A81" s="12" t="s">
        <v>83</v>
      </c>
      <c r="B81" s="30">
        <v>97</v>
      </c>
      <c r="C81" s="13">
        <v>95</v>
      </c>
      <c r="D81" s="14">
        <f t="shared" si="15"/>
        <v>0.97938144329896903</v>
      </c>
      <c r="E81" s="13">
        <v>95</v>
      </c>
      <c r="F81" s="15">
        <f t="shared" si="16"/>
        <v>0.97938144329896903</v>
      </c>
      <c r="G81" s="16">
        <v>80</v>
      </c>
      <c r="H81" s="14">
        <f t="shared" si="17"/>
        <v>0.82474226804123707</v>
      </c>
      <c r="I81" s="13">
        <v>97</v>
      </c>
      <c r="J81" s="14">
        <f t="shared" si="18"/>
        <v>1</v>
      </c>
      <c r="K81" s="13">
        <v>95</v>
      </c>
      <c r="L81" s="14">
        <f t="shared" si="22"/>
        <v>0.97938144329896903</v>
      </c>
      <c r="M81" s="13">
        <v>107</v>
      </c>
      <c r="N81" s="14">
        <f t="shared" si="19"/>
        <v>1.1030927835051547</v>
      </c>
      <c r="O81" s="13">
        <v>94</v>
      </c>
      <c r="P81" s="14">
        <f t="shared" si="10"/>
        <v>0.65051903114186849</v>
      </c>
      <c r="Q81" s="30">
        <v>96</v>
      </c>
      <c r="R81" s="13">
        <v>90</v>
      </c>
      <c r="S81" s="14">
        <f t="shared" si="20"/>
        <v>0.9375</v>
      </c>
      <c r="T81" s="13">
        <v>89</v>
      </c>
      <c r="U81" s="14">
        <f t="shared" si="14"/>
        <v>0.92708333333333337</v>
      </c>
      <c r="V81" s="13">
        <v>96</v>
      </c>
      <c r="W81" s="14">
        <f t="shared" si="21"/>
        <v>1</v>
      </c>
    </row>
    <row r="82" spans="1:23" x14ac:dyDescent="0.2">
      <c r="A82" s="7" t="s">
        <v>84</v>
      </c>
      <c r="B82" s="29">
        <v>354</v>
      </c>
      <c r="C82" s="8">
        <v>321</v>
      </c>
      <c r="D82" s="9">
        <f t="shared" si="15"/>
        <v>0.90677966101694918</v>
      </c>
      <c r="E82" s="8">
        <v>323</v>
      </c>
      <c r="F82" s="10">
        <f t="shared" si="16"/>
        <v>0.91242937853107342</v>
      </c>
      <c r="G82" s="11">
        <v>259</v>
      </c>
      <c r="H82" s="9">
        <f t="shared" si="17"/>
        <v>0.73163841807909602</v>
      </c>
      <c r="I82" s="8">
        <v>323</v>
      </c>
      <c r="J82" s="9">
        <f t="shared" si="18"/>
        <v>0.91242937853107342</v>
      </c>
      <c r="K82" s="8">
        <v>323</v>
      </c>
      <c r="L82" s="9">
        <f t="shared" si="22"/>
        <v>0.91242937853107342</v>
      </c>
      <c r="M82" s="8">
        <v>275</v>
      </c>
      <c r="N82" s="9">
        <f t="shared" si="19"/>
        <v>0.7768361581920904</v>
      </c>
      <c r="O82" s="8">
        <v>376</v>
      </c>
      <c r="P82" s="9">
        <f t="shared" ref="P82:P142" si="23">O82/((B82/2)+Q82)</f>
        <v>0.72030651340996166</v>
      </c>
      <c r="Q82" s="29">
        <v>345</v>
      </c>
      <c r="R82" s="8">
        <v>276</v>
      </c>
      <c r="S82" s="9">
        <f t="shared" si="20"/>
        <v>0.8</v>
      </c>
      <c r="T82" s="8">
        <v>281</v>
      </c>
      <c r="U82" s="9">
        <f t="shared" si="14"/>
        <v>0.8144927536231884</v>
      </c>
      <c r="V82" s="8">
        <v>300</v>
      </c>
      <c r="W82" s="9">
        <f t="shared" si="21"/>
        <v>0.86956521739130432</v>
      </c>
    </row>
    <row r="83" spans="1:23" x14ac:dyDescent="0.2">
      <c r="A83" s="12" t="s">
        <v>70</v>
      </c>
      <c r="B83" s="30">
        <v>828</v>
      </c>
      <c r="C83" s="13">
        <v>633</v>
      </c>
      <c r="D83" s="14">
        <f t="shared" si="15"/>
        <v>0.76449275362318836</v>
      </c>
      <c r="E83" s="13">
        <v>630</v>
      </c>
      <c r="F83" s="15">
        <f t="shared" si="16"/>
        <v>0.76086956521739135</v>
      </c>
      <c r="G83" s="16">
        <v>664</v>
      </c>
      <c r="H83" s="14">
        <f t="shared" si="17"/>
        <v>0.80193236714975846</v>
      </c>
      <c r="I83" s="13">
        <v>629</v>
      </c>
      <c r="J83" s="14">
        <f t="shared" si="18"/>
        <v>0.75966183574879231</v>
      </c>
      <c r="K83" s="13">
        <v>630</v>
      </c>
      <c r="L83" s="14">
        <f t="shared" si="22"/>
        <v>0.76086956521739135</v>
      </c>
      <c r="M83" s="13">
        <v>636</v>
      </c>
      <c r="N83" s="14">
        <f t="shared" si="19"/>
        <v>0.76811594202898548</v>
      </c>
      <c r="O83" s="13">
        <v>947</v>
      </c>
      <c r="P83" s="14">
        <f t="shared" si="23"/>
        <v>0.75158730158730158</v>
      </c>
      <c r="Q83" s="30">
        <v>846</v>
      </c>
      <c r="R83" s="13">
        <v>678</v>
      </c>
      <c r="S83" s="14">
        <f t="shared" si="20"/>
        <v>0.8014184397163121</v>
      </c>
      <c r="T83" s="13">
        <v>672</v>
      </c>
      <c r="U83" s="14">
        <f>T83/Q83</f>
        <v>0.79432624113475181</v>
      </c>
      <c r="V83" s="13">
        <v>852</v>
      </c>
      <c r="W83" s="14">
        <f t="shared" si="21"/>
        <v>1.0070921985815602</v>
      </c>
    </row>
    <row r="84" spans="1:23" ht="13.5" thickBot="1" x14ac:dyDescent="0.25">
      <c r="A84" s="2" t="s">
        <v>85</v>
      </c>
      <c r="B84" s="28">
        <f>SUM(B85:B107)</f>
        <v>7702</v>
      </c>
      <c r="C84" s="28">
        <f>SUM(C85:C107)</f>
        <v>7057</v>
      </c>
      <c r="D84" s="4">
        <f t="shared" si="15"/>
        <v>0.91625551804726046</v>
      </c>
      <c r="E84" s="28">
        <f>SUM(E85:E107)</f>
        <v>7116</v>
      </c>
      <c r="F84" s="4">
        <f t="shared" si="16"/>
        <v>0.92391586600882891</v>
      </c>
      <c r="G84" s="28">
        <f>SUM(G85:G107)</f>
        <v>6641</v>
      </c>
      <c r="H84" s="4">
        <f t="shared" si="17"/>
        <v>0.86224357309789668</v>
      </c>
      <c r="I84" s="28">
        <f>SUM(I85:I107)</f>
        <v>7012</v>
      </c>
      <c r="J84" s="4">
        <f t="shared" si="18"/>
        <v>0.91041287977148788</v>
      </c>
      <c r="K84" s="28">
        <f>SUM(K85:K107)</f>
        <v>7105</v>
      </c>
      <c r="L84" s="4">
        <f>K84/B84</f>
        <v>0.92248766554141781</v>
      </c>
      <c r="M84" s="28">
        <f>SUM(M85:M107)</f>
        <v>7091</v>
      </c>
      <c r="N84" s="4">
        <f t="shared" si="19"/>
        <v>0.92066995585562195</v>
      </c>
      <c r="O84" s="28">
        <f>SUM(O85:O107)</f>
        <v>10609</v>
      </c>
      <c r="P84" s="4">
        <f t="shared" si="23"/>
        <v>0.91315200550869335</v>
      </c>
      <c r="Q84" s="28">
        <f>SUM(Q85:Q107)</f>
        <v>7767</v>
      </c>
      <c r="R84" s="28">
        <f>SUM(R85:R107)</f>
        <v>7203</v>
      </c>
      <c r="S84" s="4">
        <f t="shared" si="20"/>
        <v>0.92738509076863651</v>
      </c>
      <c r="T84" s="28">
        <f>SUM(T85:T107)</f>
        <v>7218</v>
      </c>
      <c r="U84" s="4">
        <f>T84/Q84</f>
        <v>0.92931633835457705</v>
      </c>
      <c r="V84" s="28">
        <f>SUM(V85:V107)</f>
        <v>6912</v>
      </c>
      <c r="W84" s="4">
        <f t="shared" si="21"/>
        <v>0.88991888760139048</v>
      </c>
    </row>
    <row r="85" spans="1:23" x14ac:dyDescent="0.2">
      <c r="A85" s="7" t="s">
        <v>87</v>
      </c>
      <c r="B85" s="29">
        <v>244</v>
      </c>
      <c r="C85" s="8">
        <v>220</v>
      </c>
      <c r="D85" s="9">
        <f t="shared" si="15"/>
        <v>0.90163934426229508</v>
      </c>
      <c r="E85" s="8">
        <v>220</v>
      </c>
      <c r="F85" s="10">
        <f t="shared" si="16"/>
        <v>0.90163934426229508</v>
      </c>
      <c r="G85" s="11">
        <v>199</v>
      </c>
      <c r="H85" s="9">
        <f t="shared" si="17"/>
        <v>0.81557377049180324</v>
      </c>
      <c r="I85" s="8">
        <v>220</v>
      </c>
      <c r="J85" s="9">
        <f t="shared" si="18"/>
        <v>0.90163934426229508</v>
      </c>
      <c r="K85" s="8">
        <v>220</v>
      </c>
      <c r="L85" s="9">
        <f t="shared" si="22"/>
        <v>0.90163934426229508</v>
      </c>
      <c r="M85" s="8">
        <v>239</v>
      </c>
      <c r="N85" s="9">
        <f t="shared" si="19"/>
        <v>0.97950819672131151</v>
      </c>
      <c r="O85" s="8">
        <v>378</v>
      </c>
      <c r="P85" s="9">
        <f t="shared" si="23"/>
        <v>1.0384615384615385</v>
      </c>
      <c r="Q85" s="29">
        <v>242</v>
      </c>
      <c r="R85" s="8">
        <v>243</v>
      </c>
      <c r="S85" s="9">
        <f t="shared" si="20"/>
        <v>1.0041322314049588</v>
      </c>
      <c r="T85" s="8">
        <v>247</v>
      </c>
      <c r="U85" s="9">
        <f>T85/Q85</f>
        <v>1.0206611570247934</v>
      </c>
      <c r="V85" s="8">
        <v>244</v>
      </c>
      <c r="W85" s="9">
        <f t="shared" si="21"/>
        <v>1.0082644628099173</v>
      </c>
    </row>
    <row r="86" spans="1:23" x14ac:dyDescent="0.2">
      <c r="A86" s="12" t="s">
        <v>88</v>
      </c>
      <c r="B86" s="30">
        <v>58</v>
      </c>
      <c r="C86" s="13">
        <v>61</v>
      </c>
      <c r="D86" s="14">
        <f t="shared" si="15"/>
        <v>1.0517241379310345</v>
      </c>
      <c r="E86" s="13">
        <v>61</v>
      </c>
      <c r="F86" s="15">
        <f t="shared" si="16"/>
        <v>1.0517241379310345</v>
      </c>
      <c r="G86" s="16">
        <v>42</v>
      </c>
      <c r="H86" s="14">
        <f t="shared" si="17"/>
        <v>0.72413793103448276</v>
      </c>
      <c r="I86" s="13">
        <v>60</v>
      </c>
      <c r="J86" s="14">
        <f t="shared" si="18"/>
        <v>1.0344827586206897</v>
      </c>
      <c r="K86" s="13">
        <v>61</v>
      </c>
      <c r="L86" s="14">
        <f t="shared" si="22"/>
        <v>1.0517241379310345</v>
      </c>
      <c r="M86" s="13">
        <v>54</v>
      </c>
      <c r="N86" s="14">
        <f t="shared" si="19"/>
        <v>0.93103448275862066</v>
      </c>
      <c r="O86" s="13">
        <v>73</v>
      </c>
      <c r="P86" s="14">
        <f t="shared" si="23"/>
        <v>0.86904761904761907</v>
      </c>
      <c r="Q86" s="30">
        <v>55</v>
      </c>
      <c r="R86" s="13">
        <v>52</v>
      </c>
      <c r="S86" s="14">
        <f t="shared" si="20"/>
        <v>0.94545454545454544</v>
      </c>
      <c r="T86" s="13">
        <v>53</v>
      </c>
      <c r="U86" s="14">
        <f t="shared" ref="U86:U107" si="24">T86/Q86</f>
        <v>0.96363636363636362</v>
      </c>
      <c r="V86" s="13">
        <v>47</v>
      </c>
      <c r="W86" s="14">
        <f t="shared" si="21"/>
        <v>0.8545454545454545</v>
      </c>
    </row>
    <row r="87" spans="1:23" x14ac:dyDescent="0.2">
      <c r="A87" s="7" t="s">
        <v>89</v>
      </c>
      <c r="B87" s="29">
        <v>135</v>
      </c>
      <c r="C87" s="8">
        <v>148</v>
      </c>
      <c r="D87" s="9">
        <f t="shared" si="15"/>
        <v>1.0962962962962963</v>
      </c>
      <c r="E87" s="8">
        <v>148</v>
      </c>
      <c r="F87" s="10">
        <f t="shared" si="16"/>
        <v>1.0962962962962963</v>
      </c>
      <c r="G87" s="11">
        <v>116</v>
      </c>
      <c r="H87" s="9">
        <f t="shared" si="17"/>
        <v>0.85925925925925928</v>
      </c>
      <c r="I87" s="8">
        <v>147</v>
      </c>
      <c r="J87" s="9">
        <f t="shared" si="18"/>
        <v>1.0888888888888888</v>
      </c>
      <c r="K87" s="8">
        <v>148</v>
      </c>
      <c r="L87" s="9">
        <f t="shared" si="22"/>
        <v>1.0962962962962963</v>
      </c>
      <c r="M87" s="8">
        <v>138</v>
      </c>
      <c r="N87" s="9">
        <f t="shared" si="19"/>
        <v>1.0222222222222221</v>
      </c>
      <c r="O87" s="8">
        <v>119</v>
      </c>
      <c r="P87" s="9">
        <f t="shared" si="23"/>
        <v>0.59351620947630923</v>
      </c>
      <c r="Q87" s="29">
        <v>133</v>
      </c>
      <c r="R87" s="8">
        <v>154</v>
      </c>
      <c r="S87" s="9">
        <f t="shared" si="20"/>
        <v>1.1578947368421053</v>
      </c>
      <c r="T87" s="8">
        <v>154</v>
      </c>
      <c r="U87" s="9">
        <f t="shared" si="24"/>
        <v>1.1578947368421053</v>
      </c>
      <c r="V87" s="8">
        <v>152</v>
      </c>
      <c r="W87" s="9">
        <f t="shared" si="21"/>
        <v>1.1428571428571428</v>
      </c>
    </row>
    <row r="88" spans="1:23" x14ac:dyDescent="0.2">
      <c r="A88" s="12" t="s">
        <v>90</v>
      </c>
      <c r="B88" s="30">
        <v>586</v>
      </c>
      <c r="C88" s="13">
        <v>504</v>
      </c>
      <c r="D88" s="14">
        <f t="shared" si="15"/>
        <v>0.86006825938566556</v>
      </c>
      <c r="E88" s="13">
        <v>504</v>
      </c>
      <c r="F88" s="15">
        <f t="shared" si="16"/>
        <v>0.86006825938566556</v>
      </c>
      <c r="G88" s="16">
        <v>499</v>
      </c>
      <c r="H88" s="14">
        <f t="shared" si="17"/>
        <v>0.85153583617747441</v>
      </c>
      <c r="I88" s="13">
        <v>503</v>
      </c>
      <c r="J88" s="14">
        <f t="shared" si="18"/>
        <v>0.85836177474402731</v>
      </c>
      <c r="K88" s="13">
        <v>504</v>
      </c>
      <c r="L88" s="14">
        <f t="shared" si="22"/>
        <v>0.86006825938566556</v>
      </c>
      <c r="M88" s="13">
        <v>511</v>
      </c>
      <c r="N88" s="14">
        <f t="shared" si="19"/>
        <v>0.87201365187713309</v>
      </c>
      <c r="O88" s="13">
        <v>793</v>
      </c>
      <c r="P88" s="14">
        <f t="shared" si="23"/>
        <v>0.89604519774011304</v>
      </c>
      <c r="Q88" s="30">
        <v>592</v>
      </c>
      <c r="R88" s="13">
        <v>525</v>
      </c>
      <c r="S88" s="14">
        <f t="shared" si="20"/>
        <v>0.88682432432432434</v>
      </c>
      <c r="T88" s="13">
        <v>520</v>
      </c>
      <c r="U88" s="14">
        <f t="shared" si="24"/>
        <v>0.8783783783783784</v>
      </c>
      <c r="V88" s="13">
        <v>530</v>
      </c>
      <c r="W88" s="14">
        <f t="shared" si="21"/>
        <v>0.89527027027027029</v>
      </c>
    </row>
    <row r="89" spans="1:23" x14ac:dyDescent="0.2">
      <c r="A89" s="7" t="s">
        <v>91</v>
      </c>
      <c r="B89" s="29">
        <v>229</v>
      </c>
      <c r="C89" s="8">
        <v>218</v>
      </c>
      <c r="D89" s="9">
        <f t="shared" si="15"/>
        <v>0.95196506550218341</v>
      </c>
      <c r="E89" s="8">
        <v>218</v>
      </c>
      <c r="F89" s="10">
        <f t="shared" si="16"/>
        <v>0.95196506550218341</v>
      </c>
      <c r="G89" s="11">
        <v>182</v>
      </c>
      <c r="H89" s="9">
        <f t="shared" si="17"/>
        <v>0.79475982532751088</v>
      </c>
      <c r="I89" s="8">
        <v>218</v>
      </c>
      <c r="J89" s="9">
        <f t="shared" si="18"/>
        <v>0.95196506550218341</v>
      </c>
      <c r="K89" s="8">
        <v>218</v>
      </c>
      <c r="L89" s="9">
        <f t="shared" si="22"/>
        <v>0.95196506550218341</v>
      </c>
      <c r="M89" s="8">
        <v>206</v>
      </c>
      <c r="N89" s="9">
        <f t="shared" si="19"/>
        <v>0.89956331877729256</v>
      </c>
      <c r="O89" s="8">
        <v>336</v>
      </c>
      <c r="P89" s="9">
        <f t="shared" si="23"/>
        <v>0.986784140969163</v>
      </c>
      <c r="Q89" s="29">
        <v>226</v>
      </c>
      <c r="R89" s="8">
        <v>211</v>
      </c>
      <c r="S89" s="9">
        <f t="shared" si="20"/>
        <v>0.9336283185840708</v>
      </c>
      <c r="T89" s="8">
        <v>213</v>
      </c>
      <c r="U89" s="9">
        <f t="shared" si="24"/>
        <v>0.94247787610619471</v>
      </c>
      <c r="V89" s="8">
        <v>229</v>
      </c>
      <c r="W89" s="9">
        <f t="shared" si="21"/>
        <v>1.0132743362831858</v>
      </c>
    </row>
    <row r="90" spans="1:23" x14ac:dyDescent="0.2">
      <c r="A90" s="12" t="s">
        <v>92</v>
      </c>
      <c r="B90" s="30">
        <v>63</v>
      </c>
      <c r="C90" s="13">
        <v>48</v>
      </c>
      <c r="D90" s="14">
        <f t="shared" si="15"/>
        <v>0.76190476190476186</v>
      </c>
      <c r="E90" s="13">
        <v>48</v>
      </c>
      <c r="F90" s="15">
        <f t="shared" si="16"/>
        <v>0.76190476190476186</v>
      </c>
      <c r="G90" s="16">
        <v>42</v>
      </c>
      <c r="H90" s="14">
        <f t="shared" si="17"/>
        <v>0.66666666666666663</v>
      </c>
      <c r="I90" s="13">
        <v>48</v>
      </c>
      <c r="J90" s="14">
        <f t="shared" si="18"/>
        <v>0.76190476190476186</v>
      </c>
      <c r="K90" s="13">
        <v>48</v>
      </c>
      <c r="L90" s="14">
        <f t="shared" si="22"/>
        <v>0.76190476190476186</v>
      </c>
      <c r="M90" s="13">
        <v>51</v>
      </c>
      <c r="N90" s="14">
        <f t="shared" si="19"/>
        <v>0.80952380952380953</v>
      </c>
      <c r="O90" s="13">
        <v>90</v>
      </c>
      <c r="P90" s="14">
        <f t="shared" si="23"/>
        <v>0.95238095238095233</v>
      </c>
      <c r="Q90" s="30">
        <v>63</v>
      </c>
      <c r="R90" s="13">
        <v>49</v>
      </c>
      <c r="S90" s="14">
        <f t="shared" si="20"/>
        <v>0.77777777777777779</v>
      </c>
      <c r="T90" s="13">
        <v>49</v>
      </c>
      <c r="U90" s="14">
        <f t="shared" si="24"/>
        <v>0.77777777777777779</v>
      </c>
      <c r="V90" s="13">
        <v>51</v>
      </c>
      <c r="W90" s="14">
        <f t="shared" si="21"/>
        <v>0.80952380952380953</v>
      </c>
    </row>
    <row r="91" spans="1:23" x14ac:dyDescent="0.2">
      <c r="A91" s="7" t="s">
        <v>93</v>
      </c>
      <c r="B91" s="29">
        <v>146</v>
      </c>
      <c r="C91" s="8">
        <v>119</v>
      </c>
      <c r="D91" s="9">
        <f t="shared" si="15"/>
        <v>0.81506849315068497</v>
      </c>
      <c r="E91" s="8">
        <v>122</v>
      </c>
      <c r="F91" s="10">
        <f t="shared" si="16"/>
        <v>0.83561643835616439</v>
      </c>
      <c r="G91" s="11">
        <v>114</v>
      </c>
      <c r="H91" s="9">
        <f t="shared" si="17"/>
        <v>0.78082191780821919</v>
      </c>
      <c r="I91" s="8">
        <v>123</v>
      </c>
      <c r="J91" s="9">
        <f t="shared" si="18"/>
        <v>0.84246575342465757</v>
      </c>
      <c r="K91" s="8">
        <v>122</v>
      </c>
      <c r="L91" s="9">
        <f t="shared" si="22"/>
        <v>0.83561643835616439</v>
      </c>
      <c r="M91" s="8">
        <v>114</v>
      </c>
      <c r="N91" s="9">
        <f t="shared" si="19"/>
        <v>0.78082191780821919</v>
      </c>
      <c r="O91" s="8">
        <v>187</v>
      </c>
      <c r="P91" s="9">
        <f t="shared" si="23"/>
        <v>0.86175115207373276</v>
      </c>
      <c r="Q91" s="29">
        <v>144</v>
      </c>
      <c r="R91" s="8">
        <v>116</v>
      </c>
      <c r="S91" s="9">
        <f t="shared" si="20"/>
        <v>0.80555555555555558</v>
      </c>
      <c r="T91" s="8">
        <v>115</v>
      </c>
      <c r="U91" s="9">
        <f t="shared" si="24"/>
        <v>0.79861111111111116</v>
      </c>
      <c r="V91" s="8">
        <v>123</v>
      </c>
      <c r="W91" s="9">
        <f t="shared" si="21"/>
        <v>0.85416666666666663</v>
      </c>
    </row>
    <row r="92" spans="1:23" x14ac:dyDescent="0.2">
      <c r="A92" s="12" t="s">
        <v>94</v>
      </c>
      <c r="B92" s="30">
        <v>440</v>
      </c>
      <c r="C92" s="13">
        <v>433</v>
      </c>
      <c r="D92" s="14">
        <f t="shared" si="15"/>
        <v>0.98409090909090913</v>
      </c>
      <c r="E92" s="13">
        <v>432</v>
      </c>
      <c r="F92" s="15">
        <f t="shared" si="16"/>
        <v>0.98181818181818181</v>
      </c>
      <c r="G92" s="16">
        <v>445</v>
      </c>
      <c r="H92" s="14">
        <f t="shared" si="17"/>
        <v>1.0113636363636365</v>
      </c>
      <c r="I92" s="13">
        <v>432</v>
      </c>
      <c r="J92" s="14">
        <f t="shared" si="18"/>
        <v>0.98181818181818181</v>
      </c>
      <c r="K92" s="13">
        <v>432</v>
      </c>
      <c r="L92" s="14">
        <f t="shared" si="22"/>
        <v>0.98181818181818181</v>
      </c>
      <c r="M92" s="13">
        <v>433</v>
      </c>
      <c r="N92" s="14">
        <f t="shared" si="19"/>
        <v>0.98409090909090913</v>
      </c>
      <c r="O92" s="13">
        <v>656</v>
      </c>
      <c r="P92" s="14">
        <f t="shared" si="23"/>
        <v>0.98350824587706143</v>
      </c>
      <c r="Q92" s="30">
        <v>447</v>
      </c>
      <c r="R92" s="13">
        <v>417</v>
      </c>
      <c r="S92" s="14">
        <f t="shared" si="20"/>
        <v>0.93288590604026844</v>
      </c>
      <c r="T92" s="13">
        <v>428</v>
      </c>
      <c r="U92" s="14">
        <f t="shared" si="24"/>
        <v>0.95749440715883671</v>
      </c>
      <c r="V92" s="13">
        <v>414</v>
      </c>
      <c r="W92" s="14">
        <f t="shared" si="21"/>
        <v>0.9261744966442953</v>
      </c>
    </row>
    <row r="93" spans="1:23" x14ac:dyDescent="0.2">
      <c r="A93" s="7" t="s">
        <v>95</v>
      </c>
      <c r="B93" s="29">
        <v>60</v>
      </c>
      <c r="C93" s="8">
        <v>57</v>
      </c>
      <c r="D93" s="9">
        <f t="shared" si="15"/>
        <v>0.95</v>
      </c>
      <c r="E93" s="8">
        <v>57</v>
      </c>
      <c r="F93" s="10">
        <f t="shared" si="16"/>
        <v>0.95</v>
      </c>
      <c r="G93" s="11">
        <v>50</v>
      </c>
      <c r="H93" s="9">
        <f t="shared" si="17"/>
        <v>0.83333333333333337</v>
      </c>
      <c r="I93" s="8">
        <v>57</v>
      </c>
      <c r="J93" s="9">
        <f t="shared" si="18"/>
        <v>0.95</v>
      </c>
      <c r="K93" s="8">
        <v>56</v>
      </c>
      <c r="L93" s="9">
        <f t="shared" si="22"/>
        <v>0.93333333333333335</v>
      </c>
      <c r="M93" s="8">
        <v>58</v>
      </c>
      <c r="N93" s="9">
        <f t="shared" si="19"/>
        <v>0.96666666666666667</v>
      </c>
      <c r="O93" s="8">
        <v>91</v>
      </c>
      <c r="P93" s="9">
        <f t="shared" si="23"/>
        <v>1.0224719101123596</v>
      </c>
      <c r="Q93" s="29">
        <v>59</v>
      </c>
      <c r="R93" s="8">
        <v>69</v>
      </c>
      <c r="S93" s="9">
        <f t="shared" si="20"/>
        <v>1.1694915254237288</v>
      </c>
      <c r="T93" s="8">
        <v>66</v>
      </c>
      <c r="U93" s="9">
        <f t="shared" si="24"/>
        <v>1.1186440677966101</v>
      </c>
      <c r="V93" s="8">
        <v>69</v>
      </c>
      <c r="W93" s="9">
        <f t="shared" si="21"/>
        <v>1.1694915254237288</v>
      </c>
    </row>
    <row r="94" spans="1:23" x14ac:dyDescent="0.2">
      <c r="A94" s="12" t="s">
        <v>96</v>
      </c>
      <c r="B94" s="30">
        <v>772</v>
      </c>
      <c r="C94" s="13">
        <v>638</v>
      </c>
      <c r="D94" s="14">
        <f t="shared" si="15"/>
        <v>0.82642487046632129</v>
      </c>
      <c r="E94" s="13">
        <v>666</v>
      </c>
      <c r="F94" s="15">
        <f t="shared" si="16"/>
        <v>0.86269430051813467</v>
      </c>
      <c r="G94" s="16">
        <v>788</v>
      </c>
      <c r="H94" s="14">
        <f t="shared" si="17"/>
        <v>1.0207253886010363</v>
      </c>
      <c r="I94" s="13">
        <v>650</v>
      </c>
      <c r="J94" s="14">
        <f t="shared" si="18"/>
        <v>0.84196891191709844</v>
      </c>
      <c r="K94" s="13">
        <v>663</v>
      </c>
      <c r="L94" s="14">
        <f t="shared" si="22"/>
        <v>0.85880829015544047</v>
      </c>
      <c r="M94" s="13">
        <v>661</v>
      </c>
      <c r="N94" s="14">
        <f t="shared" si="19"/>
        <v>0.85621761658031093</v>
      </c>
      <c r="O94" s="13">
        <v>957</v>
      </c>
      <c r="P94" s="14">
        <f t="shared" si="23"/>
        <v>0.81794871794871793</v>
      </c>
      <c r="Q94" s="30">
        <v>784</v>
      </c>
      <c r="R94" s="13">
        <v>730</v>
      </c>
      <c r="S94" s="14">
        <f t="shared" si="20"/>
        <v>0.93112244897959184</v>
      </c>
      <c r="T94" s="13">
        <v>734</v>
      </c>
      <c r="U94" s="14">
        <f t="shared" si="24"/>
        <v>0.93622448979591832</v>
      </c>
      <c r="V94" s="13">
        <v>632</v>
      </c>
      <c r="W94" s="14">
        <f t="shared" si="21"/>
        <v>0.80612244897959184</v>
      </c>
    </row>
    <row r="95" spans="1:23" x14ac:dyDescent="0.2">
      <c r="A95" s="7" t="s">
        <v>97</v>
      </c>
      <c r="B95" s="29">
        <v>306</v>
      </c>
      <c r="C95" s="8">
        <v>273</v>
      </c>
      <c r="D95" s="9">
        <f t="shared" si="15"/>
        <v>0.89215686274509809</v>
      </c>
      <c r="E95" s="8">
        <v>280</v>
      </c>
      <c r="F95" s="10">
        <f t="shared" si="16"/>
        <v>0.91503267973856206</v>
      </c>
      <c r="G95" s="11">
        <v>181</v>
      </c>
      <c r="H95" s="9">
        <f t="shared" si="17"/>
        <v>0.59150326797385622</v>
      </c>
      <c r="I95" s="8">
        <v>280</v>
      </c>
      <c r="J95" s="9">
        <f t="shared" si="18"/>
        <v>0.91503267973856206</v>
      </c>
      <c r="K95" s="8">
        <v>276</v>
      </c>
      <c r="L95" s="9">
        <f t="shared" si="22"/>
        <v>0.90196078431372551</v>
      </c>
      <c r="M95" s="8">
        <v>266</v>
      </c>
      <c r="N95" s="9">
        <f t="shared" si="19"/>
        <v>0.86928104575163401</v>
      </c>
      <c r="O95" s="8">
        <v>464</v>
      </c>
      <c r="P95" s="9">
        <f t="shared" si="23"/>
        <v>0.99570815450643779</v>
      </c>
      <c r="Q95" s="29">
        <v>313</v>
      </c>
      <c r="R95" s="8">
        <v>311</v>
      </c>
      <c r="S95" s="9">
        <f t="shared" si="20"/>
        <v>0.99361022364217255</v>
      </c>
      <c r="T95" s="8">
        <v>312</v>
      </c>
      <c r="U95" s="9">
        <f t="shared" si="24"/>
        <v>0.99680511182108622</v>
      </c>
      <c r="V95" s="8">
        <v>313</v>
      </c>
      <c r="W95" s="9">
        <f t="shared" si="21"/>
        <v>1</v>
      </c>
    </row>
    <row r="96" spans="1:23" x14ac:dyDescent="0.2">
      <c r="A96" s="12" t="s">
        <v>98</v>
      </c>
      <c r="B96" s="30">
        <v>720</v>
      </c>
      <c r="C96" s="13">
        <v>723</v>
      </c>
      <c r="D96" s="14">
        <f t="shared" si="15"/>
        <v>1.0041666666666667</v>
      </c>
      <c r="E96" s="13">
        <v>725</v>
      </c>
      <c r="F96" s="15">
        <f t="shared" si="16"/>
        <v>1.0069444444444444</v>
      </c>
      <c r="G96" s="16">
        <v>643</v>
      </c>
      <c r="H96" s="14">
        <f t="shared" si="17"/>
        <v>0.8930555555555556</v>
      </c>
      <c r="I96" s="13">
        <v>724</v>
      </c>
      <c r="J96" s="14">
        <f t="shared" si="18"/>
        <v>1.0055555555555555</v>
      </c>
      <c r="K96" s="13">
        <v>724</v>
      </c>
      <c r="L96" s="14">
        <f t="shared" si="22"/>
        <v>1.0055555555555555</v>
      </c>
      <c r="M96" s="13">
        <v>700</v>
      </c>
      <c r="N96" s="14">
        <f t="shared" si="19"/>
        <v>0.97222222222222221</v>
      </c>
      <c r="O96" s="13">
        <v>1247</v>
      </c>
      <c r="P96" s="14">
        <f t="shared" si="23"/>
        <v>1.1274864376130198</v>
      </c>
      <c r="Q96" s="30">
        <v>746</v>
      </c>
      <c r="R96" s="13">
        <v>590</v>
      </c>
      <c r="S96" s="14">
        <f t="shared" si="20"/>
        <v>0.79088471849865949</v>
      </c>
      <c r="T96" s="13">
        <v>595</v>
      </c>
      <c r="U96" s="14">
        <f t="shared" si="24"/>
        <v>0.7975871313672922</v>
      </c>
      <c r="V96" s="13">
        <v>590</v>
      </c>
      <c r="W96" s="14">
        <f t="shared" si="21"/>
        <v>0.79088471849865949</v>
      </c>
    </row>
    <row r="97" spans="1:23" x14ac:dyDescent="0.2">
      <c r="A97" s="7" t="s">
        <v>99</v>
      </c>
      <c r="B97" s="29">
        <v>207</v>
      </c>
      <c r="C97" s="8">
        <v>158</v>
      </c>
      <c r="D97" s="9">
        <f t="shared" si="15"/>
        <v>0.76328502415458932</v>
      </c>
      <c r="E97" s="8">
        <v>159</v>
      </c>
      <c r="F97" s="10">
        <f t="shared" si="16"/>
        <v>0.76811594202898548</v>
      </c>
      <c r="G97" s="11">
        <v>130</v>
      </c>
      <c r="H97" s="9">
        <f t="shared" si="17"/>
        <v>0.6280193236714976</v>
      </c>
      <c r="I97" s="8">
        <v>158</v>
      </c>
      <c r="J97" s="9">
        <f t="shared" si="18"/>
        <v>0.76328502415458932</v>
      </c>
      <c r="K97" s="8">
        <v>159</v>
      </c>
      <c r="L97" s="9">
        <f t="shared" si="22"/>
        <v>0.76811594202898548</v>
      </c>
      <c r="M97" s="8">
        <v>159</v>
      </c>
      <c r="N97" s="9">
        <f t="shared" si="19"/>
        <v>0.76811594202898548</v>
      </c>
      <c r="O97" s="8">
        <v>200</v>
      </c>
      <c r="P97" s="9">
        <f t="shared" si="23"/>
        <v>0.65897858319604607</v>
      </c>
      <c r="Q97" s="29">
        <v>200</v>
      </c>
      <c r="R97" s="8">
        <v>174</v>
      </c>
      <c r="S97" s="9">
        <f t="shared" si="20"/>
        <v>0.87</v>
      </c>
      <c r="T97" s="8">
        <v>180</v>
      </c>
      <c r="U97" s="9">
        <f t="shared" si="24"/>
        <v>0.9</v>
      </c>
      <c r="V97" s="8">
        <v>180</v>
      </c>
      <c r="W97" s="9">
        <f t="shared" si="21"/>
        <v>0.9</v>
      </c>
    </row>
    <row r="98" spans="1:23" x14ac:dyDescent="0.2">
      <c r="A98" s="12" t="s">
        <v>143</v>
      </c>
      <c r="B98" s="30">
        <v>224</v>
      </c>
      <c r="C98" s="13">
        <v>233</v>
      </c>
      <c r="D98" s="14">
        <f t="shared" si="15"/>
        <v>1.0401785714285714</v>
      </c>
      <c r="E98" s="13">
        <v>234</v>
      </c>
      <c r="F98" s="15">
        <f t="shared" si="16"/>
        <v>1.0446428571428572</v>
      </c>
      <c r="G98" s="16">
        <v>208</v>
      </c>
      <c r="H98" s="14">
        <f t="shared" si="17"/>
        <v>0.9285714285714286</v>
      </c>
      <c r="I98" s="13">
        <v>234</v>
      </c>
      <c r="J98" s="14">
        <f t="shared" si="18"/>
        <v>1.0446428571428572</v>
      </c>
      <c r="K98" s="13">
        <v>234</v>
      </c>
      <c r="L98" s="14">
        <f t="shared" si="22"/>
        <v>1.0446428571428572</v>
      </c>
      <c r="M98" s="13">
        <v>247</v>
      </c>
      <c r="N98" s="14">
        <f t="shared" si="19"/>
        <v>1.1026785714285714</v>
      </c>
      <c r="O98" s="13">
        <v>393</v>
      </c>
      <c r="P98" s="14">
        <f t="shared" si="23"/>
        <v>1.1873111782477341</v>
      </c>
      <c r="Q98" s="30">
        <v>219</v>
      </c>
      <c r="R98" s="13">
        <v>228</v>
      </c>
      <c r="S98" s="14">
        <f t="shared" si="20"/>
        <v>1.0410958904109588</v>
      </c>
      <c r="T98" s="13">
        <v>229</v>
      </c>
      <c r="U98" s="14">
        <f t="shared" si="24"/>
        <v>1.0456621004566211</v>
      </c>
      <c r="V98" s="13">
        <v>236</v>
      </c>
      <c r="W98" s="14">
        <f t="shared" si="21"/>
        <v>1.0776255707762556</v>
      </c>
    </row>
    <row r="99" spans="1:23" x14ac:dyDescent="0.2">
      <c r="A99" s="7" t="s">
        <v>144</v>
      </c>
      <c r="B99" s="29">
        <v>179</v>
      </c>
      <c r="C99" s="8">
        <v>144</v>
      </c>
      <c r="D99" s="9">
        <f t="shared" si="15"/>
        <v>0.8044692737430168</v>
      </c>
      <c r="E99" s="8">
        <v>143</v>
      </c>
      <c r="F99" s="10">
        <f t="shared" si="16"/>
        <v>0.7988826815642458</v>
      </c>
      <c r="G99" s="11">
        <v>131</v>
      </c>
      <c r="H99" s="9">
        <f t="shared" si="17"/>
        <v>0.73184357541899436</v>
      </c>
      <c r="I99" s="8">
        <v>143</v>
      </c>
      <c r="J99" s="9">
        <f t="shared" si="18"/>
        <v>0.7988826815642458</v>
      </c>
      <c r="K99" s="8">
        <v>143</v>
      </c>
      <c r="L99" s="9">
        <f t="shared" si="22"/>
        <v>0.7988826815642458</v>
      </c>
      <c r="M99" s="8">
        <v>140</v>
      </c>
      <c r="N99" s="9">
        <f t="shared" si="19"/>
        <v>0.78212290502793291</v>
      </c>
      <c r="O99" s="8">
        <v>261</v>
      </c>
      <c r="P99" s="9">
        <f t="shared" si="23"/>
        <v>0.95429616087751368</v>
      </c>
      <c r="Q99" s="29">
        <v>184</v>
      </c>
      <c r="R99" s="8">
        <v>143</v>
      </c>
      <c r="S99" s="9">
        <f t="shared" si="20"/>
        <v>0.77717391304347827</v>
      </c>
      <c r="T99" s="8">
        <v>133</v>
      </c>
      <c r="U99" s="9">
        <f t="shared" si="24"/>
        <v>0.72282608695652173</v>
      </c>
      <c r="V99" s="8">
        <v>148</v>
      </c>
      <c r="W99" s="9">
        <f t="shared" si="21"/>
        <v>0.80434782608695654</v>
      </c>
    </row>
    <row r="100" spans="1:23" x14ac:dyDescent="0.2">
      <c r="A100" s="12" t="s">
        <v>86</v>
      </c>
      <c r="B100" s="30">
        <v>1419</v>
      </c>
      <c r="C100" s="13">
        <v>1235</v>
      </c>
      <c r="D100" s="14">
        <f t="shared" si="15"/>
        <v>0.87033121916842848</v>
      </c>
      <c r="E100" s="13">
        <v>1250</v>
      </c>
      <c r="F100" s="15">
        <f t="shared" si="16"/>
        <v>0.88090204369274139</v>
      </c>
      <c r="G100" s="16">
        <v>1144</v>
      </c>
      <c r="H100" s="14">
        <f t="shared" si="17"/>
        <v>0.80620155038759689</v>
      </c>
      <c r="I100" s="13">
        <v>1165</v>
      </c>
      <c r="J100" s="14">
        <f t="shared" si="18"/>
        <v>0.821000704721635</v>
      </c>
      <c r="K100" s="13">
        <v>1248</v>
      </c>
      <c r="L100" s="14">
        <f t="shared" si="22"/>
        <v>0.87949260042283295</v>
      </c>
      <c r="M100" s="13">
        <v>1285</v>
      </c>
      <c r="N100" s="14">
        <f t="shared" si="19"/>
        <v>0.90556730091613813</v>
      </c>
      <c r="O100" s="13">
        <v>1630</v>
      </c>
      <c r="P100" s="14">
        <f t="shared" si="23"/>
        <v>0.75902211874272407</v>
      </c>
      <c r="Q100" s="30">
        <v>1438</v>
      </c>
      <c r="R100" s="13">
        <v>1384</v>
      </c>
      <c r="S100" s="14">
        <f t="shared" si="20"/>
        <v>0.9624478442280946</v>
      </c>
      <c r="T100" s="13">
        <v>1369</v>
      </c>
      <c r="U100" s="14">
        <f t="shared" si="24"/>
        <v>0.95201668984700971</v>
      </c>
      <c r="V100" s="13">
        <v>1145</v>
      </c>
      <c r="W100" s="14">
        <f t="shared" si="21"/>
        <v>0.79624478442280944</v>
      </c>
    </row>
    <row r="101" spans="1:23" x14ac:dyDescent="0.2">
      <c r="A101" s="7" t="s">
        <v>100</v>
      </c>
      <c r="B101" s="29">
        <v>197</v>
      </c>
      <c r="C101" s="8">
        <v>193</v>
      </c>
      <c r="D101" s="9">
        <f t="shared" si="15"/>
        <v>0.97969543147208127</v>
      </c>
      <c r="E101" s="8">
        <v>193</v>
      </c>
      <c r="F101" s="10">
        <f t="shared" si="16"/>
        <v>0.97969543147208127</v>
      </c>
      <c r="G101" s="11">
        <v>189</v>
      </c>
      <c r="H101" s="9">
        <f t="shared" si="17"/>
        <v>0.95939086294416243</v>
      </c>
      <c r="I101" s="8">
        <v>193</v>
      </c>
      <c r="J101" s="9">
        <f t="shared" si="18"/>
        <v>0.97969543147208127</v>
      </c>
      <c r="K101" s="8">
        <v>193</v>
      </c>
      <c r="L101" s="9">
        <f t="shared" si="22"/>
        <v>0.97969543147208127</v>
      </c>
      <c r="M101" s="8">
        <v>191</v>
      </c>
      <c r="N101" s="9">
        <f t="shared" si="19"/>
        <v>0.96954314720812185</v>
      </c>
      <c r="O101" s="8">
        <v>332</v>
      </c>
      <c r="P101" s="9">
        <f t="shared" si="23"/>
        <v>1.0975206611570247</v>
      </c>
      <c r="Q101" s="29">
        <v>204</v>
      </c>
      <c r="R101" s="8">
        <v>203</v>
      </c>
      <c r="S101" s="9">
        <f t="shared" si="20"/>
        <v>0.99509803921568629</v>
      </c>
      <c r="T101" s="8">
        <v>204</v>
      </c>
      <c r="U101" s="9">
        <f t="shared" si="24"/>
        <v>1</v>
      </c>
      <c r="V101" s="8">
        <v>207</v>
      </c>
      <c r="W101" s="9">
        <f t="shared" si="21"/>
        <v>1.0147058823529411</v>
      </c>
    </row>
    <row r="102" spans="1:23" x14ac:dyDescent="0.2">
      <c r="A102" s="12" t="s">
        <v>101</v>
      </c>
      <c r="B102" s="30">
        <v>94</v>
      </c>
      <c r="C102" s="13">
        <v>93</v>
      </c>
      <c r="D102" s="14">
        <f t="shared" si="15"/>
        <v>0.98936170212765961</v>
      </c>
      <c r="E102" s="13">
        <v>93</v>
      </c>
      <c r="F102" s="15">
        <f t="shared" si="16"/>
        <v>0.98936170212765961</v>
      </c>
      <c r="G102" s="16">
        <v>76</v>
      </c>
      <c r="H102" s="14">
        <f t="shared" si="17"/>
        <v>0.80851063829787229</v>
      </c>
      <c r="I102" s="13">
        <v>93</v>
      </c>
      <c r="J102" s="14">
        <f t="shared" si="18"/>
        <v>0.98936170212765961</v>
      </c>
      <c r="K102" s="13">
        <v>93</v>
      </c>
      <c r="L102" s="14">
        <f t="shared" si="22"/>
        <v>0.98936170212765961</v>
      </c>
      <c r="M102" s="13">
        <v>95</v>
      </c>
      <c r="N102" s="14">
        <f t="shared" si="19"/>
        <v>1.0106382978723405</v>
      </c>
      <c r="O102" s="13">
        <v>129</v>
      </c>
      <c r="P102" s="14">
        <f t="shared" si="23"/>
        <v>0.91489361702127658</v>
      </c>
      <c r="Q102" s="30">
        <v>94</v>
      </c>
      <c r="R102" s="13">
        <v>88</v>
      </c>
      <c r="S102" s="14">
        <f t="shared" si="20"/>
        <v>0.93617021276595747</v>
      </c>
      <c r="T102" s="13">
        <v>90</v>
      </c>
      <c r="U102" s="14">
        <f t="shared" si="24"/>
        <v>0.95744680851063835</v>
      </c>
      <c r="V102" s="13">
        <v>85</v>
      </c>
      <c r="W102" s="14">
        <f t="shared" si="21"/>
        <v>0.9042553191489362</v>
      </c>
    </row>
    <row r="103" spans="1:23" x14ac:dyDescent="0.2">
      <c r="A103" s="7" t="s">
        <v>102</v>
      </c>
      <c r="B103" s="29">
        <v>224</v>
      </c>
      <c r="C103" s="8">
        <v>204</v>
      </c>
      <c r="D103" s="9">
        <f t="shared" si="15"/>
        <v>0.9107142857142857</v>
      </c>
      <c r="E103" s="8">
        <v>205</v>
      </c>
      <c r="F103" s="10">
        <f t="shared" si="16"/>
        <v>0.9151785714285714</v>
      </c>
      <c r="G103" s="11">
        <v>205</v>
      </c>
      <c r="H103" s="9">
        <f t="shared" si="17"/>
        <v>0.9151785714285714</v>
      </c>
      <c r="I103" s="8">
        <v>205</v>
      </c>
      <c r="J103" s="9">
        <f t="shared" si="18"/>
        <v>0.9151785714285714</v>
      </c>
      <c r="K103" s="8">
        <v>205</v>
      </c>
      <c r="L103" s="9">
        <f t="shared" si="22"/>
        <v>0.9151785714285714</v>
      </c>
      <c r="M103" s="8">
        <v>208</v>
      </c>
      <c r="N103" s="9">
        <f t="shared" si="19"/>
        <v>0.9285714285714286</v>
      </c>
      <c r="O103" s="8">
        <v>283</v>
      </c>
      <c r="P103" s="9">
        <f t="shared" si="23"/>
        <v>0.83235294117647063</v>
      </c>
      <c r="Q103" s="29">
        <v>228</v>
      </c>
      <c r="R103" s="8">
        <v>197</v>
      </c>
      <c r="S103" s="9">
        <f t="shared" si="20"/>
        <v>0.86403508771929827</v>
      </c>
      <c r="T103" s="8">
        <v>198</v>
      </c>
      <c r="U103" s="9">
        <f t="shared" si="24"/>
        <v>0.86842105263157898</v>
      </c>
      <c r="V103" s="8">
        <v>210</v>
      </c>
      <c r="W103" s="9">
        <f t="shared" si="21"/>
        <v>0.92105263157894735</v>
      </c>
    </row>
    <row r="104" spans="1:23" x14ac:dyDescent="0.2">
      <c r="A104" s="12" t="s">
        <v>103</v>
      </c>
      <c r="B104" s="30">
        <v>214</v>
      </c>
      <c r="C104" s="13">
        <v>163</v>
      </c>
      <c r="D104" s="14">
        <f t="shared" si="15"/>
        <v>0.76168224299065423</v>
      </c>
      <c r="E104" s="13">
        <v>166</v>
      </c>
      <c r="F104" s="15">
        <f t="shared" si="16"/>
        <v>0.77570093457943923</v>
      </c>
      <c r="G104" s="16">
        <v>162</v>
      </c>
      <c r="H104" s="14">
        <f t="shared" si="17"/>
        <v>0.7570093457943925</v>
      </c>
      <c r="I104" s="13">
        <v>166</v>
      </c>
      <c r="J104" s="14">
        <f t="shared" si="18"/>
        <v>0.77570093457943923</v>
      </c>
      <c r="K104" s="13">
        <v>166</v>
      </c>
      <c r="L104" s="14">
        <f t="shared" si="22"/>
        <v>0.77570093457943923</v>
      </c>
      <c r="M104" s="13">
        <v>158</v>
      </c>
      <c r="N104" s="14">
        <f t="shared" si="19"/>
        <v>0.73831775700934577</v>
      </c>
      <c r="O104" s="13">
        <v>240</v>
      </c>
      <c r="P104" s="14">
        <f t="shared" si="23"/>
        <v>0.77922077922077926</v>
      </c>
      <c r="Q104" s="30">
        <v>201</v>
      </c>
      <c r="R104" s="13">
        <v>154</v>
      </c>
      <c r="S104" s="14">
        <f t="shared" si="20"/>
        <v>0.76616915422885568</v>
      </c>
      <c r="T104" s="13">
        <v>162</v>
      </c>
      <c r="U104" s="14">
        <f t="shared" si="24"/>
        <v>0.80597014925373134</v>
      </c>
      <c r="V104" s="13">
        <v>146</v>
      </c>
      <c r="W104" s="14">
        <f t="shared" si="21"/>
        <v>0.72636815920398012</v>
      </c>
    </row>
    <row r="105" spans="1:23" x14ac:dyDescent="0.2">
      <c r="A105" s="7" t="s">
        <v>104</v>
      </c>
      <c r="B105" s="29">
        <v>217</v>
      </c>
      <c r="C105" s="8">
        <v>219</v>
      </c>
      <c r="D105" s="9">
        <f t="shared" si="15"/>
        <v>1.0092165898617511</v>
      </c>
      <c r="E105" s="8">
        <v>218</v>
      </c>
      <c r="F105" s="10">
        <f t="shared" si="16"/>
        <v>1.0046082949308757</v>
      </c>
      <c r="G105" s="11">
        <v>193</v>
      </c>
      <c r="H105" s="9">
        <f t="shared" si="17"/>
        <v>0.88940092165898621</v>
      </c>
      <c r="I105" s="8">
        <v>219</v>
      </c>
      <c r="J105" s="9">
        <f t="shared" si="18"/>
        <v>1.0092165898617511</v>
      </c>
      <c r="K105" s="8">
        <v>219</v>
      </c>
      <c r="L105" s="9">
        <f t="shared" si="22"/>
        <v>1.0092165898617511</v>
      </c>
      <c r="M105" s="8">
        <v>210</v>
      </c>
      <c r="N105" s="9">
        <f t="shared" si="19"/>
        <v>0.967741935483871</v>
      </c>
      <c r="O105" s="8">
        <v>401</v>
      </c>
      <c r="P105" s="9">
        <f t="shared" si="23"/>
        <v>1.2319508448540706</v>
      </c>
      <c r="Q105" s="29">
        <v>217</v>
      </c>
      <c r="R105" s="8">
        <v>219</v>
      </c>
      <c r="S105" s="9">
        <f t="shared" si="20"/>
        <v>1.0092165898617511</v>
      </c>
      <c r="T105" s="8">
        <v>219</v>
      </c>
      <c r="U105" s="9">
        <f t="shared" si="24"/>
        <v>1.0092165898617511</v>
      </c>
      <c r="V105" s="8">
        <v>219</v>
      </c>
      <c r="W105" s="9">
        <f t="shared" si="21"/>
        <v>1.0092165898617511</v>
      </c>
    </row>
    <row r="106" spans="1:23" x14ac:dyDescent="0.2">
      <c r="A106" s="12" t="s">
        <v>147</v>
      </c>
      <c r="B106" s="30">
        <v>502</v>
      </c>
      <c r="C106" s="13">
        <v>484</v>
      </c>
      <c r="D106" s="14">
        <f t="shared" si="15"/>
        <v>0.96414342629482075</v>
      </c>
      <c r="E106" s="13">
        <v>483</v>
      </c>
      <c r="F106" s="15">
        <f t="shared" si="16"/>
        <v>0.96215139442231079</v>
      </c>
      <c r="G106" s="16">
        <v>459</v>
      </c>
      <c r="H106" s="14">
        <f t="shared" si="17"/>
        <v>0.91434262948207168</v>
      </c>
      <c r="I106" s="13">
        <v>483</v>
      </c>
      <c r="J106" s="14">
        <f t="shared" si="18"/>
        <v>0.96215139442231079</v>
      </c>
      <c r="K106" s="13">
        <v>483</v>
      </c>
      <c r="L106" s="14">
        <f t="shared" si="22"/>
        <v>0.96215139442231079</v>
      </c>
      <c r="M106" s="13">
        <v>487</v>
      </c>
      <c r="N106" s="14">
        <f t="shared" si="19"/>
        <v>0.97011952191235062</v>
      </c>
      <c r="O106" s="13">
        <v>704</v>
      </c>
      <c r="P106" s="14">
        <f t="shared" si="23"/>
        <v>0.94369973190348522</v>
      </c>
      <c r="Q106" s="30">
        <v>495</v>
      </c>
      <c r="R106" s="13">
        <v>466</v>
      </c>
      <c r="S106" s="14">
        <f t="shared" si="20"/>
        <v>0.94141414141414137</v>
      </c>
      <c r="T106" s="13">
        <v>464</v>
      </c>
      <c r="U106" s="14">
        <f t="shared" si="24"/>
        <v>0.93737373737373741</v>
      </c>
      <c r="V106" s="13">
        <v>467</v>
      </c>
      <c r="W106" s="14">
        <f t="shared" si="21"/>
        <v>0.9434343434343434</v>
      </c>
    </row>
    <row r="107" spans="1:23" x14ac:dyDescent="0.2">
      <c r="A107" s="7" t="s">
        <v>105</v>
      </c>
      <c r="B107" s="29">
        <v>466</v>
      </c>
      <c r="C107" s="8">
        <v>489</v>
      </c>
      <c r="D107" s="9">
        <f t="shared" si="15"/>
        <v>1.0493562231759657</v>
      </c>
      <c r="E107" s="8">
        <v>491</v>
      </c>
      <c r="F107" s="10">
        <f t="shared" si="16"/>
        <v>1.053648068669528</v>
      </c>
      <c r="G107" s="11">
        <v>443</v>
      </c>
      <c r="H107" s="9">
        <f t="shared" si="17"/>
        <v>0.95064377682403434</v>
      </c>
      <c r="I107" s="8">
        <v>491</v>
      </c>
      <c r="J107" s="9">
        <f t="shared" si="18"/>
        <v>1.053648068669528</v>
      </c>
      <c r="K107" s="8">
        <v>490</v>
      </c>
      <c r="L107" s="9">
        <f t="shared" si="22"/>
        <v>1.0515021459227467</v>
      </c>
      <c r="M107" s="8">
        <v>480</v>
      </c>
      <c r="N107" s="9">
        <f t="shared" si="19"/>
        <v>1.0300429184549356</v>
      </c>
      <c r="O107" s="8">
        <v>645</v>
      </c>
      <c r="P107" s="9">
        <f t="shared" si="23"/>
        <v>0.90083798882681565</v>
      </c>
      <c r="Q107" s="29">
        <v>483</v>
      </c>
      <c r="R107" s="8">
        <v>480</v>
      </c>
      <c r="S107" s="9">
        <f t="shared" si="20"/>
        <v>0.99378881987577639</v>
      </c>
      <c r="T107" s="8">
        <v>484</v>
      </c>
      <c r="U107" s="9">
        <f t="shared" si="24"/>
        <v>1.0020703933747412</v>
      </c>
      <c r="V107" s="8">
        <v>475</v>
      </c>
      <c r="W107" s="9">
        <f t="shared" si="21"/>
        <v>0.9834368530020704</v>
      </c>
    </row>
    <row r="108" spans="1:23" ht="13.5" thickBot="1" x14ac:dyDescent="0.25">
      <c r="A108" s="2" t="s">
        <v>106</v>
      </c>
      <c r="B108" s="28">
        <f>SUM(B109:B131)</f>
        <v>4933</v>
      </c>
      <c r="C108" s="28">
        <f>SUM(C109:C131)</f>
        <v>4612</v>
      </c>
      <c r="D108" s="4">
        <f t="shared" si="15"/>
        <v>0.93492803567808636</v>
      </c>
      <c r="E108" s="28">
        <f>SUM(E109:E131)</f>
        <v>4615</v>
      </c>
      <c r="F108" s="4">
        <f t="shared" si="16"/>
        <v>0.93553618487735657</v>
      </c>
      <c r="G108" s="28">
        <f>SUM(G109:G131)</f>
        <v>4097</v>
      </c>
      <c r="H108" s="4">
        <f t="shared" si="17"/>
        <v>0.83052908980336504</v>
      </c>
      <c r="I108" s="28">
        <f>SUM(I109:I131)</f>
        <v>4610</v>
      </c>
      <c r="J108" s="4">
        <f t="shared" si="18"/>
        <v>0.93452260287857292</v>
      </c>
      <c r="K108" s="28">
        <f>SUM(K109:K131)</f>
        <v>4623</v>
      </c>
      <c r="L108" s="4">
        <f>K108/B108</f>
        <v>0.93715791607541055</v>
      </c>
      <c r="M108" s="28">
        <f>SUM(M109:M131)</f>
        <v>4552</v>
      </c>
      <c r="N108" s="4">
        <f t="shared" si="19"/>
        <v>0.92276505169268197</v>
      </c>
      <c r="O108" s="28">
        <f>SUM(O109:O131)</f>
        <v>6555</v>
      </c>
      <c r="P108" s="4">
        <f>O108/((B108/2)+Q108)</f>
        <v>0.87581000734852033</v>
      </c>
      <c r="Q108" s="28">
        <f>SUM(Q109:Q131)</f>
        <v>5018</v>
      </c>
      <c r="R108" s="28">
        <f>SUM(R109:R131)</f>
        <v>4763</v>
      </c>
      <c r="S108" s="4">
        <f t="shared" si="20"/>
        <v>0.94918294141092063</v>
      </c>
      <c r="T108" s="28">
        <f>SUM(T109:T131)</f>
        <v>4744</v>
      </c>
      <c r="U108" s="4">
        <f>T108/Q108</f>
        <v>0.94539657233957752</v>
      </c>
      <c r="V108" s="28">
        <f>SUM(V109:V131)</f>
        <v>4482</v>
      </c>
      <c r="W108" s="4">
        <f t="shared" si="21"/>
        <v>0.89318453567158229</v>
      </c>
    </row>
    <row r="109" spans="1:23" x14ac:dyDescent="0.2">
      <c r="A109" s="12" t="s">
        <v>108</v>
      </c>
      <c r="B109" s="30">
        <v>323</v>
      </c>
      <c r="C109" s="13">
        <v>293</v>
      </c>
      <c r="D109" s="14">
        <f t="shared" si="15"/>
        <v>0.90712074303405577</v>
      </c>
      <c r="E109" s="13">
        <v>292</v>
      </c>
      <c r="F109" s="15">
        <f t="shared" si="16"/>
        <v>0.90402476780185759</v>
      </c>
      <c r="G109" s="16">
        <v>254</v>
      </c>
      <c r="H109" s="14">
        <f t="shared" si="17"/>
        <v>0.78637770897832815</v>
      </c>
      <c r="I109" s="13">
        <v>292</v>
      </c>
      <c r="J109" s="14">
        <f t="shared" si="18"/>
        <v>0.90402476780185759</v>
      </c>
      <c r="K109" s="13">
        <v>292</v>
      </c>
      <c r="L109" s="14">
        <f t="shared" si="22"/>
        <v>0.90402476780185759</v>
      </c>
      <c r="M109" s="13">
        <v>315</v>
      </c>
      <c r="N109" s="14">
        <f t="shared" si="19"/>
        <v>0.97523219814241491</v>
      </c>
      <c r="O109" s="13">
        <v>453</v>
      </c>
      <c r="P109" s="14">
        <f t="shared" si="23"/>
        <v>0.90872617853560678</v>
      </c>
      <c r="Q109" s="30">
        <v>337</v>
      </c>
      <c r="R109" s="13">
        <v>297</v>
      </c>
      <c r="S109" s="14">
        <f t="shared" si="20"/>
        <v>0.88130563798219586</v>
      </c>
      <c r="T109" s="13">
        <v>298</v>
      </c>
      <c r="U109" s="14">
        <f>T109/Q109</f>
        <v>0.88427299703264095</v>
      </c>
      <c r="V109" s="13">
        <v>295</v>
      </c>
      <c r="W109" s="14">
        <f t="shared" si="21"/>
        <v>0.87537091988130566</v>
      </c>
    </row>
    <row r="110" spans="1:23" x14ac:dyDescent="0.2">
      <c r="A110" s="7" t="s">
        <v>109</v>
      </c>
      <c r="B110" s="29">
        <v>546</v>
      </c>
      <c r="C110" s="8">
        <v>603</v>
      </c>
      <c r="D110" s="9">
        <f t="shared" si="15"/>
        <v>1.1043956043956045</v>
      </c>
      <c r="E110" s="8">
        <v>602</v>
      </c>
      <c r="F110" s="10">
        <f t="shared" si="16"/>
        <v>1.1025641025641026</v>
      </c>
      <c r="G110" s="11">
        <v>538</v>
      </c>
      <c r="H110" s="9">
        <f t="shared" si="17"/>
        <v>0.9853479853479854</v>
      </c>
      <c r="I110" s="8">
        <v>599</v>
      </c>
      <c r="J110" s="9">
        <f t="shared" si="18"/>
        <v>1.0970695970695972</v>
      </c>
      <c r="K110" s="8">
        <v>604</v>
      </c>
      <c r="L110" s="9">
        <f t="shared" si="22"/>
        <v>1.1062271062271063</v>
      </c>
      <c r="M110" s="8">
        <v>602</v>
      </c>
      <c r="N110" s="9">
        <f t="shared" si="19"/>
        <v>1.1025641025641026</v>
      </c>
      <c r="O110" s="8">
        <v>801</v>
      </c>
      <c r="P110" s="9">
        <f t="shared" si="23"/>
        <v>0.96622436670687573</v>
      </c>
      <c r="Q110" s="29">
        <v>556</v>
      </c>
      <c r="R110" s="8">
        <v>640</v>
      </c>
      <c r="S110" s="9">
        <f t="shared" si="20"/>
        <v>1.1510791366906474</v>
      </c>
      <c r="T110" s="8">
        <v>644</v>
      </c>
      <c r="U110" s="9">
        <f t="shared" ref="U110:U131" si="25">T110/Q110</f>
        <v>1.1582733812949639</v>
      </c>
      <c r="V110" s="8">
        <v>599</v>
      </c>
      <c r="W110" s="9">
        <f t="shared" si="21"/>
        <v>1.0773381294964028</v>
      </c>
    </row>
    <row r="111" spans="1:23" x14ac:dyDescent="0.2">
      <c r="A111" s="12" t="s">
        <v>110</v>
      </c>
      <c r="B111" s="30">
        <v>73</v>
      </c>
      <c r="C111" s="13">
        <v>63</v>
      </c>
      <c r="D111" s="14">
        <f t="shared" si="15"/>
        <v>0.86301369863013699</v>
      </c>
      <c r="E111" s="13">
        <v>63</v>
      </c>
      <c r="F111" s="15">
        <f t="shared" si="16"/>
        <v>0.86301369863013699</v>
      </c>
      <c r="G111" s="16">
        <v>58</v>
      </c>
      <c r="H111" s="14">
        <f t="shared" si="17"/>
        <v>0.79452054794520544</v>
      </c>
      <c r="I111" s="13">
        <v>63</v>
      </c>
      <c r="J111" s="14">
        <f t="shared" si="18"/>
        <v>0.86301369863013699</v>
      </c>
      <c r="K111" s="13">
        <v>63</v>
      </c>
      <c r="L111" s="14">
        <f t="shared" si="22"/>
        <v>0.86301369863013699</v>
      </c>
      <c r="M111" s="13">
        <v>60</v>
      </c>
      <c r="N111" s="14">
        <f t="shared" si="19"/>
        <v>0.82191780821917804</v>
      </c>
      <c r="O111" s="13">
        <v>137</v>
      </c>
      <c r="P111" s="14">
        <f t="shared" si="23"/>
        <v>1.2286995515695067</v>
      </c>
      <c r="Q111" s="30">
        <v>75</v>
      </c>
      <c r="R111" s="13">
        <v>70</v>
      </c>
      <c r="S111" s="14">
        <f t="shared" si="20"/>
        <v>0.93333333333333335</v>
      </c>
      <c r="T111" s="13">
        <v>70</v>
      </c>
      <c r="U111" s="14">
        <f t="shared" si="25"/>
        <v>0.93333333333333335</v>
      </c>
      <c r="V111" s="13">
        <v>70</v>
      </c>
      <c r="W111" s="14">
        <f t="shared" si="21"/>
        <v>0.93333333333333335</v>
      </c>
    </row>
    <row r="112" spans="1:23" x14ac:dyDescent="0.2">
      <c r="A112" s="7" t="s">
        <v>111</v>
      </c>
      <c r="B112" s="29">
        <v>166</v>
      </c>
      <c r="C112" s="8">
        <v>133</v>
      </c>
      <c r="D112" s="9">
        <f t="shared" si="15"/>
        <v>0.8012048192771084</v>
      </c>
      <c r="E112" s="8">
        <v>133</v>
      </c>
      <c r="F112" s="10">
        <f t="shared" si="16"/>
        <v>0.8012048192771084</v>
      </c>
      <c r="G112" s="11">
        <v>120</v>
      </c>
      <c r="H112" s="9">
        <f t="shared" si="17"/>
        <v>0.72289156626506024</v>
      </c>
      <c r="I112" s="8">
        <v>133</v>
      </c>
      <c r="J112" s="9">
        <f t="shared" si="18"/>
        <v>0.8012048192771084</v>
      </c>
      <c r="K112" s="8">
        <v>133</v>
      </c>
      <c r="L112" s="9">
        <f t="shared" si="22"/>
        <v>0.8012048192771084</v>
      </c>
      <c r="M112" s="8">
        <v>146</v>
      </c>
      <c r="N112" s="9">
        <f t="shared" si="19"/>
        <v>0.87951807228915657</v>
      </c>
      <c r="O112" s="8">
        <v>162</v>
      </c>
      <c r="P112" s="9">
        <f t="shared" si="23"/>
        <v>0.6328125</v>
      </c>
      <c r="Q112" s="29">
        <v>173</v>
      </c>
      <c r="R112" s="8">
        <v>126</v>
      </c>
      <c r="S112" s="9">
        <f t="shared" si="20"/>
        <v>0.72832369942196529</v>
      </c>
      <c r="T112" s="8">
        <v>123</v>
      </c>
      <c r="U112" s="9">
        <f t="shared" si="25"/>
        <v>0.71098265895953761</v>
      </c>
      <c r="V112" s="8">
        <v>115</v>
      </c>
      <c r="W112" s="9">
        <f t="shared" si="21"/>
        <v>0.66473988439306353</v>
      </c>
    </row>
    <row r="113" spans="1:23" x14ac:dyDescent="0.2">
      <c r="A113" s="12" t="s">
        <v>112</v>
      </c>
      <c r="B113" s="30">
        <v>294</v>
      </c>
      <c r="C113" s="13">
        <v>302</v>
      </c>
      <c r="D113" s="14">
        <f t="shared" si="15"/>
        <v>1.0272108843537415</v>
      </c>
      <c r="E113" s="13">
        <v>303</v>
      </c>
      <c r="F113" s="15">
        <f t="shared" si="16"/>
        <v>1.0306122448979591</v>
      </c>
      <c r="G113" s="16">
        <v>259</v>
      </c>
      <c r="H113" s="14">
        <f t="shared" si="17"/>
        <v>0.88095238095238093</v>
      </c>
      <c r="I113" s="13">
        <v>303</v>
      </c>
      <c r="J113" s="14">
        <f t="shared" si="18"/>
        <v>1.0306122448979591</v>
      </c>
      <c r="K113" s="13">
        <v>304</v>
      </c>
      <c r="L113" s="14">
        <f t="shared" si="22"/>
        <v>1.0340136054421769</v>
      </c>
      <c r="M113" s="13">
        <v>321</v>
      </c>
      <c r="N113" s="14">
        <f t="shared" si="19"/>
        <v>1.0918367346938775</v>
      </c>
      <c r="O113" s="13">
        <v>427</v>
      </c>
      <c r="P113" s="14">
        <f t="shared" si="23"/>
        <v>0.94678492239467849</v>
      </c>
      <c r="Q113" s="30">
        <v>304</v>
      </c>
      <c r="R113" s="13">
        <v>324</v>
      </c>
      <c r="S113" s="14">
        <f t="shared" si="20"/>
        <v>1.0657894736842106</v>
      </c>
      <c r="T113" s="13">
        <v>318</v>
      </c>
      <c r="U113" s="14">
        <f t="shared" si="25"/>
        <v>1.0460526315789473</v>
      </c>
      <c r="V113" s="13">
        <v>312</v>
      </c>
      <c r="W113" s="14">
        <f t="shared" si="21"/>
        <v>1.0263157894736843</v>
      </c>
    </row>
    <row r="114" spans="1:23" x14ac:dyDescent="0.2">
      <c r="A114" s="7" t="s">
        <v>107</v>
      </c>
      <c r="B114" s="29">
        <v>451</v>
      </c>
      <c r="C114" s="8">
        <v>420</v>
      </c>
      <c r="D114" s="9">
        <f t="shared" si="15"/>
        <v>0.9312638580931264</v>
      </c>
      <c r="E114" s="8">
        <v>420</v>
      </c>
      <c r="F114" s="10">
        <f t="shared" si="16"/>
        <v>0.9312638580931264</v>
      </c>
      <c r="G114" s="11">
        <v>419</v>
      </c>
      <c r="H114" s="9">
        <f t="shared" si="17"/>
        <v>0.92904656319290468</v>
      </c>
      <c r="I114" s="8">
        <v>420</v>
      </c>
      <c r="J114" s="9">
        <f t="shared" si="18"/>
        <v>0.9312638580931264</v>
      </c>
      <c r="K114" s="8">
        <v>420</v>
      </c>
      <c r="L114" s="9">
        <f t="shared" si="22"/>
        <v>0.9312638580931264</v>
      </c>
      <c r="M114" s="8">
        <v>413</v>
      </c>
      <c r="N114" s="9">
        <f t="shared" si="19"/>
        <v>0.91574279379157431</v>
      </c>
      <c r="O114" s="8">
        <v>643</v>
      </c>
      <c r="P114" s="9">
        <f t="shared" si="23"/>
        <v>0.94767870302137069</v>
      </c>
      <c r="Q114" s="29">
        <v>453</v>
      </c>
      <c r="R114" s="8">
        <v>425</v>
      </c>
      <c r="S114" s="9">
        <f t="shared" si="20"/>
        <v>0.9381898454746137</v>
      </c>
      <c r="T114" s="8">
        <v>431</v>
      </c>
      <c r="U114" s="9">
        <f t="shared" si="25"/>
        <v>0.95143487858719644</v>
      </c>
      <c r="V114" s="8">
        <v>428</v>
      </c>
      <c r="W114" s="9">
        <f t="shared" si="21"/>
        <v>0.94481236203090513</v>
      </c>
    </row>
    <row r="115" spans="1:23" x14ac:dyDescent="0.2">
      <c r="A115" s="12" t="s">
        <v>114</v>
      </c>
      <c r="B115" s="30">
        <v>58</v>
      </c>
      <c r="C115" s="13">
        <v>52</v>
      </c>
      <c r="D115" s="14">
        <f t="shared" si="15"/>
        <v>0.89655172413793105</v>
      </c>
      <c r="E115" s="13">
        <v>52</v>
      </c>
      <c r="F115" s="15">
        <f t="shared" si="16"/>
        <v>0.89655172413793105</v>
      </c>
      <c r="G115" s="16">
        <v>46</v>
      </c>
      <c r="H115" s="14">
        <f t="shared" si="17"/>
        <v>0.7931034482758621</v>
      </c>
      <c r="I115" s="13">
        <v>52</v>
      </c>
      <c r="J115" s="14">
        <f t="shared" si="18"/>
        <v>0.89655172413793105</v>
      </c>
      <c r="K115" s="13">
        <v>52</v>
      </c>
      <c r="L115" s="14">
        <f t="shared" si="22"/>
        <v>0.89655172413793105</v>
      </c>
      <c r="M115" s="13">
        <v>56</v>
      </c>
      <c r="N115" s="14">
        <f t="shared" si="19"/>
        <v>0.96551724137931039</v>
      </c>
      <c r="O115" s="13">
        <v>108</v>
      </c>
      <c r="P115" s="14">
        <f t="shared" si="23"/>
        <v>1.2</v>
      </c>
      <c r="Q115" s="30">
        <v>61</v>
      </c>
      <c r="R115" s="13">
        <v>66</v>
      </c>
      <c r="S115" s="14">
        <f t="shared" si="20"/>
        <v>1.0819672131147542</v>
      </c>
      <c r="T115" s="13">
        <v>66</v>
      </c>
      <c r="U115" s="14">
        <f t="shared" si="25"/>
        <v>1.0819672131147542</v>
      </c>
      <c r="V115" s="13">
        <v>67</v>
      </c>
      <c r="W115" s="14">
        <f t="shared" si="21"/>
        <v>1.098360655737705</v>
      </c>
    </row>
    <row r="116" spans="1:23" x14ac:dyDescent="0.2">
      <c r="A116" s="7" t="s">
        <v>115</v>
      </c>
      <c r="B116" s="29">
        <v>304</v>
      </c>
      <c r="C116" s="8">
        <v>270</v>
      </c>
      <c r="D116" s="9">
        <f t="shared" si="15"/>
        <v>0.88815789473684215</v>
      </c>
      <c r="E116" s="8">
        <v>270</v>
      </c>
      <c r="F116" s="10">
        <f t="shared" si="16"/>
        <v>0.88815789473684215</v>
      </c>
      <c r="G116" s="11">
        <v>231</v>
      </c>
      <c r="H116" s="9">
        <f t="shared" si="17"/>
        <v>0.75986842105263153</v>
      </c>
      <c r="I116" s="8">
        <v>266</v>
      </c>
      <c r="J116" s="9">
        <f t="shared" si="18"/>
        <v>0.875</v>
      </c>
      <c r="K116" s="8">
        <v>270</v>
      </c>
      <c r="L116" s="9">
        <f t="shared" si="22"/>
        <v>0.88815789473684215</v>
      </c>
      <c r="M116" s="8">
        <v>282</v>
      </c>
      <c r="N116" s="9">
        <f t="shared" si="19"/>
        <v>0.92763157894736847</v>
      </c>
      <c r="O116" s="8">
        <v>345</v>
      </c>
      <c r="P116" s="9">
        <f t="shared" si="23"/>
        <v>0.74353448275862066</v>
      </c>
      <c r="Q116" s="29">
        <v>312</v>
      </c>
      <c r="R116" s="8">
        <v>273</v>
      </c>
      <c r="S116" s="9">
        <f t="shared" si="20"/>
        <v>0.875</v>
      </c>
      <c r="T116" s="8">
        <v>262</v>
      </c>
      <c r="U116" s="9">
        <f t="shared" si="25"/>
        <v>0.83974358974358976</v>
      </c>
      <c r="V116" s="8">
        <v>274</v>
      </c>
      <c r="W116" s="9">
        <f t="shared" si="21"/>
        <v>0.87820512820512819</v>
      </c>
    </row>
    <row r="117" spans="1:23" x14ac:dyDescent="0.2">
      <c r="A117" s="12" t="s">
        <v>116</v>
      </c>
      <c r="B117" s="30">
        <v>269</v>
      </c>
      <c r="C117" s="13">
        <v>272</v>
      </c>
      <c r="D117" s="14">
        <f t="shared" si="15"/>
        <v>1.0111524163568772</v>
      </c>
      <c r="E117" s="13">
        <v>272</v>
      </c>
      <c r="F117" s="15">
        <f t="shared" si="16"/>
        <v>1.0111524163568772</v>
      </c>
      <c r="G117" s="16">
        <v>201</v>
      </c>
      <c r="H117" s="14">
        <f t="shared" si="17"/>
        <v>0.74721189591078063</v>
      </c>
      <c r="I117" s="13">
        <v>272</v>
      </c>
      <c r="J117" s="14">
        <f t="shared" si="18"/>
        <v>1.0111524163568772</v>
      </c>
      <c r="K117" s="13">
        <v>272</v>
      </c>
      <c r="L117" s="14">
        <f t="shared" si="22"/>
        <v>1.0111524163568772</v>
      </c>
      <c r="M117" s="13">
        <v>181</v>
      </c>
      <c r="N117" s="14">
        <f t="shared" si="19"/>
        <v>0.67286245353159846</v>
      </c>
      <c r="O117" s="13">
        <v>199</v>
      </c>
      <c r="P117" s="14">
        <f t="shared" si="23"/>
        <v>0.4883435582822086</v>
      </c>
      <c r="Q117" s="30">
        <v>273</v>
      </c>
      <c r="R117" s="13">
        <v>297</v>
      </c>
      <c r="S117" s="14">
        <f t="shared" si="20"/>
        <v>1.0879120879120878</v>
      </c>
      <c r="T117" s="13">
        <v>296</v>
      </c>
      <c r="U117" s="14">
        <f t="shared" si="25"/>
        <v>1.0842490842490842</v>
      </c>
      <c r="V117" s="13">
        <v>264</v>
      </c>
      <c r="W117" s="14">
        <f t="shared" si="21"/>
        <v>0.96703296703296704</v>
      </c>
    </row>
    <row r="118" spans="1:23" x14ac:dyDescent="0.2">
      <c r="A118" s="7" t="s">
        <v>117</v>
      </c>
      <c r="B118" s="29">
        <v>54</v>
      </c>
      <c r="C118" s="8">
        <v>57</v>
      </c>
      <c r="D118" s="9">
        <f t="shared" si="15"/>
        <v>1.0555555555555556</v>
      </c>
      <c r="E118" s="8">
        <v>58</v>
      </c>
      <c r="F118" s="10">
        <f t="shared" si="16"/>
        <v>1.0740740740740742</v>
      </c>
      <c r="G118" s="11">
        <v>42</v>
      </c>
      <c r="H118" s="9">
        <f t="shared" si="17"/>
        <v>0.77777777777777779</v>
      </c>
      <c r="I118" s="8">
        <v>58</v>
      </c>
      <c r="J118" s="9">
        <f t="shared" si="18"/>
        <v>1.0740740740740742</v>
      </c>
      <c r="K118" s="8">
        <v>58</v>
      </c>
      <c r="L118" s="9">
        <f t="shared" si="22"/>
        <v>1.0740740740740742</v>
      </c>
      <c r="M118" s="8">
        <v>54</v>
      </c>
      <c r="N118" s="9">
        <f t="shared" si="19"/>
        <v>1</v>
      </c>
      <c r="O118" s="8">
        <v>61</v>
      </c>
      <c r="P118" s="9">
        <f t="shared" si="23"/>
        <v>0.76249999999999996</v>
      </c>
      <c r="Q118" s="29">
        <v>53</v>
      </c>
      <c r="R118" s="8">
        <v>56</v>
      </c>
      <c r="S118" s="9">
        <f t="shared" si="20"/>
        <v>1.0566037735849056</v>
      </c>
      <c r="T118" s="8">
        <v>53</v>
      </c>
      <c r="U118" s="9">
        <f t="shared" si="25"/>
        <v>1</v>
      </c>
      <c r="V118" s="8">
        <v>14</v>
      </c>
      <c r="W118" s="9">
        <f t="shared" si="21"/>
        <v>0.26415094339622641</v>
      </c>
    </row>
    <row r="119" spans="1:23" x14ac:dyDescent="0.2">
      <c r="A119" s="12" t="s">
        <v>118</v>
      </c>
      <c r="B119" s="30">
        <v>189</v>
      </c>
      <c r="C119" s="13">
        <v>183</v>
      </c>
      <c r="D119" s="14">
        <f t="shared" si="15"/>
        <v>0.96825396825396826</v>
      </c>
      <c r="E119" s="13">
        <v>182</v>
      </c>
      <c r="F119" s="15">
        <f t="shared" si="16"/>
        <v>0.96296296296296291</v>
      </c>
      <c r="G119" s="16">
        <v>163</v>
      </c>
      <c r="H119" s="14">
        <f t="shared" si="17"/>
        <v>0.86243386243386244</v>
      </c>
      <c r="I119" s="13">
        <v>182</v>
      </c>
      <c r="J119" s="14">
        <f t="shared" si="18"/>
        <v>0.96296296296296291</v>
      </c>
      <c r="K119" s="13">
        <v>182</v>
      </c>
      <c r="L119" s="14">
        <f t="shared" si="22"/>
        <v>0.96296296296296291</v>
      </c>
      <c r="M119" s="13">
        <v>181</v>
      </c>
      <c r="N119" s="14">
        <f t="shared" si="19"/>
        <v>0.95767195767195767</v>
      </c>
      <c r="O119" s="13">
        <v>309</v>
      </c>
      <c r="P119" s="14">
        <f t="shared" si="23"/>
        <v>1.0673575129533679</v>
      </c>
      <c r="Q119" s="30">
        <v>195</v>
      </c>
      <c r="R119" s="13">
        <v>167</v>
      </c>
      <c r="S119" s="14">
        <f t="shared" si="20"/>
        <v>0.85641025641025637</v>
      </c>
      <c r="T119" s="13">
        <v>164</v>
      </c>
      <c r="U119" s="14">
        <f t="shared" si="25"/>
        <v>0.84102564102564104</v>
      </c>
      <c r="V119" s="13">
        <v>162</v>
      </c>
      <c r="W119" s="14">
        <f t="shared" si="21"/>
        <v>0.83076923076923082</v>
      </c>
    </row>
    <row r="120" spans="1:23" x14ac:dyDescent="0.2">
      <c r="A120" s="7" t="s">
        <v>119</v>
      </c>
      <c r="B120" s="29">
        <v>141</v>
      </c>
      <c r="C120" s="8">
        <v>142</v>
      </c>
      <c r="D120" s="9">
        <f t="shared" si="15"/>
        <v>1.0070921985815602</v>
      </c>
      <c r="E120" s="8">
        <v>142</v>
      </c>
      <c r="F120" s="10">
        <f t="shared" si="16"/>
        <v>1.0070921985815602</v>
      </c>
      <c r="G120" s="11">
        <v>108</v>
      </c>
      <c r="H120" s="9">
        <f t="shared" si="17"/>
        <v>0.76595744680851063</v>
      </c>
      <c r="I120" s="8">
        <v>142</v>
      </c>
      <c r="J120" s="9">
        <f t="shared" si="18"/>
        <v>1.0070921985815602</v>
      </c>
      <c r="K120" s="8">
        <v>142</v>
      </c>
      <c r="L120" s="9">
        <f t="shared" si="22"/>
        <v>1.0070921985815602</v>
      </c>
      <c r="M120" s="8">
        <v>151</v>
      </c>
      <c r="N120" s="9">
        <f t="shared" si="19"/>
        <v>1.0709219858156029</v>
      </c>
      <c r="O120" s="8">
        <v>250</v>
      </c>
      <c r="P120" s="9">
        <f t="shared" si="23"/>
        <v>1.1820330969267139</v>
      </c>
      <c r="Q120" s="29">
        <v>141</v>
      </c>
      <c r="R120" s="8">
        <v>134</v>
      </c>
      <c r="S120" s="9">
        <f t="shared" si="20"/>
        <v>0.95035460992907805</v>
      </c>
      <c r="T120" s="8">
        <v>137</v>
      </c>
      <c r="U120" s="9">
        <f t="shared" si="25"/>
        <v>0.97163120567375882</v>
      </c>
      <c r="V120" s="8">
        <v>135</v>
      </c>
      <c r="W120" s="9">
        <f t="shared" si="21"/>
        <v>0.95744680851063835</v>
      </c>
    </row>
    <row r="121" spans="1:23" x14ac:dyDescent="0.2">
      <c r="A121" s="12" t="s">
        <v>120</v>
      </c>
      <c r="B121" s="30">
        <v>106</v>
      </c>
      <c r="C121" s="13">
        <v>96</v>
      </c>
      <c r="D121" s="14">
        <f t="shared" si="15"/>
        <v>0.90566037735849059</v>
      </c>
      <c r="E121" s="13">
        <v>95</v>
      </c>
      <c r="F121" s="15">
        <f t="shared" si="16"/>
        <v>0.89622641509433965</v>
      </c>
      <c r="G121" s="16">
        <v>97</v>
      </c>
      <c r="H121" s="14">
        <f t="shared" si="17"/>
        <v>0.91509433962264153</v>
      </c>
      <c r="I121" s="13">
        <v>96</v>
      </c>
      <c r="J121" s="14">
        <f t="shared" si="18"/>
        <v>0.90566037735849059</v>
      </c>
      <c r="K121" s="13">
        <v>96</v>
      </c>
      <c r="L121" s="14">
        <f t="shared" si="22"/>
        <v>0.90566037735849059</v>
      </c>
      <c r="M121" s="13">
        <v>95</v>
      </c>
      <c r="N121" s="14">
        <f t="shared" si="19"/>
        <v>0.89622641509433965</v>
      </c>
      <c r="O121" s="13">
        <v>181</v>
      </c>
      <c r="P121" s="14">
        <f t="shared" si="23"/>
        <v>1.1312500000000001</v>
      </c>
      <c r="Q121" s="30">
        <v>107</v>
      </c>
      <c r="R121" s="13">
        <v>90</v>
      </c>
      <c r="S121" s="14">
        <f t="shared" si="20"/>
        <v>0.84112149532710279</v>
      </c>
      <c r="T121" s="13">
        <v>90</v>
      </c>
      <c r="U121" s="14">
        <f t="shared" si="25"/>
        <v>0.84112149532710279</v>
      </c>
      <c r="V121" s="13">
        <v>86</v>
      </c>
      <c r="W121" s="14">
        <f t="shared" si="21"/>
        <v>0.80373831775700932</v>
      </c>
    </row>
    <row r="122" spans="1:23" x14ac:dyDescent="0.2">
      <c r="A122" s="7" t="s">
        <v>121</v>
      </c>
      <c r="B122" s="29">
        <v>95</v>
      </c>
      <c r="C122" s="8">
        <v>91</v>
      </c>
      <c r="D122" s="9">
        <f t="shared" si="15"/>
        <v>0.95789473684210524</v>
      </c>
      <c r="E122" s="8">
        <v>91</v>
      </c>
      <c r="F122" s="10">
        <f t="shared" si="16"/>
        <v>0.95789473684210524</v>
      </c>
      <c r="G122" s="11">
        <v>70</v>
      </c>
      <c r="H122" s="9">
        <f t="shared" si="17"/>
        <v>0.73684210526315785</v>
      </c>
      <c r="I122" s="8">
        <v>91</v>
      </c>
      <c r="J122" s="9">
        <f t="shared" si="18"/>
        <v>0.95789473684210524</v>
      </c>
      <c r="K122" s="8">
        <v>91</v>
      </c>
      <c r="L122" s="9">
        <f t="shared" si="22"/>
        <v>0.95789473684210524</v>
      </c>
      <c r="M122" s="8">
        <v>99</v>
      </c>
      <c r="N122" s="9">
        <f t="shared" si="19"/>
        <v>1.0421052631578946</v>
      </c>
      <c r="O122" s="8">
        <v>153</v>
      </c>
      <c r="P122" s="9">
        <f t="shared" si="23"/>
        <v>1.0588235294117647</v>
      </c>
      <c r="Q122" s="29">
        <v>97</v>
      </c>
      <c r="R122" s="8">
        <v>72</v>
      </c>
      <c r="S122" s="9">
        <f t="shared" si="20"/>
        <v>0.74226804123711343</v>
      </c>
      <c r="T122" s="8">
        <v>73</v>
      </c>
      <c r="U122" s="9">
        <f t="shared" si="25"/>
        <v>0.75257731958762886</v>
      </c>
      <c r="V122" s="8">
        <v>65</v>
      </c>
      <c r="W122" s="9">
        <f t="shared" si="21"/>
        <v>0.67010309278350511</v>
      </c>
    </row>
    <row r="123" spans="1:23" x14ac:dyDescent="0.2">
      <c r="A123" s="12" t="s">
        <v>122</v>
      </c>
      <c r="B123" s="30">
        <v>106</v>
      </c>
      <c r="C123" s="13">
        <v>97</v>
      </c>
      <c r="D123" s="14">
        <f t="shared" si="15"/>
        <v>0.91509433962264153</v>
      </c>
      <c r="E123" s="13">
        <v>97</v>
      </c>
      <c r="F123" s="15">
        <f t="shared" si="16"/>
        <v>0.91509433962264153</v>
      </c>
      <c r="G123" s="16">
        <v>97</v>
      </c>
      <c r="H123" s="14">
        <f t="shared" si="17"/>
        <v>0.91509433962264153</v>
      </c>
      <c r="I123" s="13">
        <v>97</v>
      </c>
      <c r="J123" s="14">
        <f t="shared" si="18"/>
        <v>0.91509433962264153</v>
      </c>
      <c r="K123" s="13">
        <v>97</v>
      </c>
      <c r="L123" s="14">
        <f t="shared" si="22"/>
        <v>0.91509433962264153</v>
      </c>
      <c r="M123" s="13">
        <v>108</v>
      </c>
      <c r="N123" s="14">
        <f t="shared" si="19"/>
        <v>1.0188679245283019</v>
      </c>
      <c r="O123" s="13">
        <v>235</v>
      </c>
      <c r="P123" s="14">
        <f t="shared" si="23"/>
        <v>1.4779874213836477</v>
      </c>
      <c r="Q123" s="30">
        <v>106</v>
      </c>
      <c r="R123" s="13">
        <v>109</v>
      </c>
      <c r="S123" s="14">
        <f t="shared" si="20"/>
        <v>1.0283018867924529</v>
      </c>
      <c r="T123" s="13">
        <v>110</v>
      </c>
      <c r="U123" s="14">
        <f t="shared" si="25"/>
        <v>1.0377358490566038</v>
      </c>
      <c r="V123" s="13">
        <v>112</v>
      </c>
      <c r="W123" s="14">
        <f t="shared" si="21"/>
        <v>1.0566037735849056</v>
      </c>
    </row>
    <row r="124" spans="1:23" x14ac:dyDescent="0.2">
      <c r="A124" s="7" t="s">
        <v>123</v>
      </c>
      <c r="B124" s="29">
        <v>309</v>
      </c>
      <c r="C124" s="8">
        <v>284</v>
      </c>
      <c r="D124" s="9">
        <f t="shared" si="15"/>
        <v>0.91909385113268605</v>
      </c>
      <c r="E124" s="8">
        <v>284</v>
      </c>
      <c r="F124" s="10">
        <f t="shared" si="16"/>
        <v>0.91909385113268605</v>
      </c>
      <c r="G124" s="11">
        <v>233</v>
      </c>
      <c r="H124" s="9">
        <f t="shared" si="17"/>
        <v>0.75404530744336573</v>
      </c>
      <c r="I124" s="8">
        <v>285</v>
      </c>
      <c r="J124" s="9">
        <f t="shared" si="18"/>
        <v>0.92233009708737868</v>
      </c>
      <c r="K124" s="8">
        <v>284</v>
      </c>
      <c r="L124" s="9">
        <f t="shared" si="22"/>
        <v>0.91909385113268605</v>
      </c>
      <c r="M124" s="8">
        <v>273</v>
      </c>
      <c r="N124" s="9">
        <f t="shared" si="19"/>
        <v>0.88349514563106801</v>
      </c>
      <c r="O124" s="8">
        <v>309</v>
      </c>
      <c r="P124" s="9">
        <f t="shared" si="23"/>
        <v>0.65396825396825398</v>
      </c>
      <c r="Q124" s="29">
        <v>318</v>
      </c>
      <c r="R124" s="8">
        <v>262</v>
      </c>
      <c r="S124" s="9">
        <f t="shared" si="20"/>
        <v>0.82389937106918243</v>
      </c>
      <c r="T124" s="8">
        <v>263</v>
      </c>
      <c r="U124" s="9">
        <f t="shared" si="25"/>
        <v>0.82704402515723274</v>
      </c>
      <c r="V124" s="8">
        <v>238</v>
      </c>
      <c r="W124" s="9">
        <f t="shared" si="21"/>
        <v>0.74842767295597479</v>
      </c>
    </row>
    <row r="125" spans="1:23" x14ac:dyDescent="0.2">
      <c r="A125" s="12" t="s">
        <v>124</v>
      </c>
      <c r="B125" s="30">
        <v>306</v>
      </c>
      <c r="C125" s="13">
        <v>294</v>
      </c>
      <c r="D125" s="14">
        <f t="shared" si="15"/>
        <v>0.96078431372549022</v>
      </c>
      <c r="E125" s="13">
        <v>292</v>
      </c>
      <c r="F125" s="15">
        <f t="shared" si="16"/>
        <v>0.95424836601307195</v>
      </c>
      <c r="G125" s="16">
        <v>241</v>
      </c>
      <c r="H125" s="14">
        <f t="shared" si="17"/>
        <v>0.78758169934640521</v>
      </c>
      <c r="I125" s="13">
        <v>294</v>
      </c>
      <c r="J125" s="14">
        <f t="shared" si="18"/>
        <v>0.96078431372549022</v>
      </c>
      <c r="K125" s="13">
        <v>296</v>
      </c>
      <c r="L125" s="14">
        <f t="shared" si="22"/>
        <v>0.9673202614379085</v>
      </c>
      <c r="M125" s="13">
        <v>287</v>
      </c>
      <c r="N125" s="14">
        <f t="shared" si="19"/>
        <v>0.93790849673202614</v>
      </c>
      <c r="O125" s="13">
        <v>439</v>
      </c>
      <c r="P125" s="14">
        <f t="shared" si="23"/>
        <v>0.94408602150537635</v>
      </c>
      <c r="Q125" s="30">
        <v>312</v>
      </c>
      <c r="R125" s="13">
        <v>299</v>
      </c>
      <c r="S125" s="14">
        <f t="shared" si="20"/>
        <v>0.95833333333333337</v>
      </c>
      <c r="T125" s="13">
        <v>297</v>
      </c>
      <c r="U125" s="14">
        <f t="shared" si="25"/>
        <v>0.95192307692307687</v>
      </c>
      <c r="V125" s="13">
        <v>295</v>
      </c>
      <c r="W125" s="14">
        <f t="shared" si="21"/>
        <v>0.94551282051282048</v>
      </c>
    </row>
    <row r="126" spans="1:23" x14ac:dyDescent="0.2">
      <c r="A126" s="7" t="s">
        <v>125</v>
      </c>
      <c r="B126" s="29">
        <v>164</v>
      </c>
      <c r="C126" s="8">
        <v>157</v>
      </c>
      <c r="D126" s="9">
        <f t="shared" si="15"/>
        <v>0.95731707317073167</v>
      </c>
      <c r="E126" s="8">
        <v>157</v>
      </c>
      <c r="F126" s="10">
        <f t="shared" si="16"/>
        <v>0.95731707317073167</v>
      </c>
      <c r="G126" s="11">
        <v>117</v>
      </c>
      <c r="H126" s="9">
        <f t="shared" si="17"/>
        <v>0.71341463414634143</v>
      </c>
      <c r="I126" s="8">
        <v>157</v>
      </c>
      <c r="J126" s="9">
        <f t="shared" si="18"/>
        <v>0.95731707317073167</v>
      </c>
      <c r="K126" s="8">
        <v>157</v>
      </c>
      <c r="L126" s="9">
        <f t="shared" si="22"/>
        <v>0.95731707317073167</v>
      </c>
      <c r="M126" s="8">
        <v>145</v>
      </c>
      <c r="N126" s="9">
        <f t="shared" si="19"/>
        <v>0.88414634146341464</v>
      </c>
      <c r="O126" s="8">
        <v>244</v>
      </c>
      <c r="P126" s="9">
        <f t="shared" si="23"/>
        <v>0.97991967871485941</v>
      </c>
      <c r="Q126" s="29">
        <v>167</v>
      </c>
      <c r="R126" s="8">
        <v>153</v>
      </c>
      <c r="S126" s="9">
        <f t="shared" si="20"/>
        <v>0.91616766467065869</v>
      </c>
      <c r="T126" s="8">
        <v>154</v>
      </c>
      <c r="U126" s="9">
        <f t="shared" si="25"/>
        <v>0.92215568862275454</v>
      </c>
      <c r="V126" s="8">
        <v>153</v>
      </c>
      <c r="W126" s="9">
        <f t="shared" si="21"/>
        <v>0.91616766467065869</v>
      </c>
    </row>
    <row r="127" spans="1:23" x14ac:dyDescent="0.2">
      <c r="A127" s="12" t="s">
        <v>126</v>
      </c>
      <c r="B127" s="30">
        <v>73</v>
      </c>
      <c r="C127" s="13">
        <v>73</v>
      </c>
      <c r="D127" s="14">
        <f t="shared" si="15"/>
        <v>1</v>
      </c>
      <c r="E127" s="13">
        <v>73</v>
      </c>
      <c r="F127" s="15">
        <f t="shared" si="16"/>
        <v>1</v>
      </c>
      <c r="G127" s="16">
        <v>60</v>
      </c>
      <c r="H127" s="14">
        <f t="shared" si="17"/>
        <v>0.82191780821917804</v>
      </c>
      <c r="I127" s="13">
        <v>73</v>
      </c>
      <c r="J127" s="14">
        <f t="shared" si="18"/>
        <v>1</v>
      </c>
      <c r="K127" s="13">
        <v>73</v>
      </c>
      <c r="L127" s="14">
        <f t="shared" si="22"/>
        <v>1</v>
      </c>
      <c r="M127" s="13">
        <v>71</v>
      </c>
      <c r="N127" s="14">
        <f t="shared" si="19"/>
        <v>0.9726027397260274</v>
      </c>
      <c r="O127" s="13">
        <v>42</v>
      </c>
      <c r="P127" s="14">
        <f t="shared" si="23"/>
        <v>0.38356164383561642</v>
      </c>
      <c r="Q127" s="30">
        <v>73</v>
      </c>
      <c r="R127" s="13">
        <v>50</v>
      </c>
      <c r="S127" s="14">
        <f t="shared" si="20"/>
        <v>0.68493150684931503</v>
      </c>
      <c r="T127" s="13">
        <v>49</v>
      </c>
      <c r="U127" s="14">
        <f t="shared" si="25"/>
        <v>0.67123287671232879</v>
      </c>
      <c r="V127" s="13">
        <v>47</v>
      </c>
      <c r="W127" s="14">
        <f t="shared" si="21"/>
        <v>0.64383561643835618</v>
      </c>
    </row>
    <row r="128" spans="1:23" x14ac:dyDescent="0.2">
      <c r="A128" s="7" t="s">
        <v>127</v>
      </c>
      <c r="B128" s="29">
        <v>95</v>
      </c>
      <c r="C128" s="8">
        <v>85</v>
      </c>
      <c r="D128" s="9">
        <f t="shared" si="15"/>
        <v>0.89473684210526316</v>
      </c>
      <c r="E128" s="8">
        <v>91</v>
      </c>
      <c r="F128" s="10">
        <f t="shared" si="16"/>
        <v>0.95789473684210524</v>
      </c>
      <c r="G128" s="11">
        <v>67</v>
      </c>
      <c r="H128" s="9">
        <f t="shared" si="17"/>
        <v>0.70526315789473681</v>
      </c>
      <c r="I128" s="8">
        <v>88</v>
      </c>
      <c r="J128" s="9">
        <f t="shared" si="18"/>
        <v>0.9263157894736842</v>
      </c>
      <c r="K128" s="8">
        <v>91</v>
      </c>
      <c r="L128" s="9">
        <f t="shared" si="22"/>
        <v>0.95789473684210524</v>
      </c>
      <c r="M128" s="8">
        <v>93</v>
      </c>
      <c r="N128" s="9">
        <f t="shared" si="19"/>
        <v>0.97894736842105268</v>
      </c>
      <c r="O128" s="8">
        <v>114</v>
      </c>
      <c r="P128" s="9">
        <f t="shared" si="23"/>
        <v>0.79442508710801396</v>
      </c>
      <c r="Q128" s="29">
        <v>96</v>
      </c>
      <c r="R128" s="8">
        <v>93</v>
      </c>
      <c r="S128" s="9">
        <f t="shared" si="20"/>
        <v>0.96875</v>
      </c>
      <c r="T128" s="8">
        <v>90</v>
      </c>
      <c r="U128" s="9">
        <f t="shared" si="25"/>
        <v>0.9375</v>
      </c>
      <c r="V128" s="8">
        <v>68</v>
      </c>
      <c r="W128" s="9">
        <f t="shared" si="21"/>
        <v>0.70833333333333337</v>
      </c>
    </row>
    <row r="129" spans="1:23" x14ac:dyDescent="0.2">
      <c r="A129" s="12" t="s">
        <v>128</v>
      </c>
      <c r="B129" s="30">
        <v>622</v>
      </c>
      <c r="C129" s="13">
        <v>464</v>
      </c>
      <c r="D129" s="14">
        <f t="shared" si="15"/>
        <v>0.74598070739549838</v>
      </c>
      <c r="E129" s="13">
        <v>464</v>
      </c>
      <c r="F129" s="15">
        <f t="shared" si="16"/>
        <v>0.74598070739549838</v>
      </c>
      <c r="G129" s="16">
        <v>534</v>
      </c>
      <c r="H129" s="14">
        <f t="shared" si="17"/>
        <v>0.85852090032154338</v>
      </c>
      <c r="I129" s="13">
        <v>465</v>
      </c>
      <c r="J129" s="14">
        <f t="shared" si="18"/>
        <v>0.747588424437299</v>
      </c>
      <c r="K129" s="13">
        <v>464</v>
      </c>
      <c r="L129" s="14">
        <f t="shared" si="22"/>
        <v>0.74598070739549838</v>
      </c>
      <c r="M129" s="13">
        <v>440</v>
      </c>
      <c r="N129" s="14">
        <f t="shared" si="19"/>
        <v>0.707395498392283</v>
      </c>
      <c r="O129" s="13">
        <v>637</v>
      </c>
      <c r="P129" s="14">
        <f t="shared" si="23"/>
        <v>0.6834763948497854</v>
      </c>
      <c r="Q129" s="30">
        <v>621</v>
      </c>
      <c r="R129" s="13">
        <v>573</v>
      </c>
      <c r="S129" s="14">
        <f t="shared" si="20"/>
        <v>0.92270531400966183</v>
      </c>
      <c r="T129" s="13">
        <v>568</v>
      </c>
      <c r="U129" s="14">
        <f t="shared" si="25"/>
        <v>0.91465378421900156</v>
      </c>
      <c r="V129" s="13">
        <v>494</v>
      </c>
      <c r="W129" s="14">
        <f t="shared" si="21"/>
        <v>0.79549114331723025</v>
      </c>
    </row>
    <row r="130" spans="1:23" x14ac:dyDescent="0.2">
      <c r="A130" s="7" t="s">
        <v>129</v>
      </c>
      <c r="B130" s="29">
        <v>53</v>
      </c>
      <c r="C130" s="8">
        <v>52</v>
      </c>
      <c r="D130" s="9">
        <f t="shared" si="15"/>
        <v>0.98113207547169812</v>
      </c>
      <c r="E130" s="8">
        <v>53</v>
      </c>
      <c r="F130" s="10">
        <f t="shared" si="16"/>
        <v>1</v>
      </c>
      <c r="G130" s="11">
        <v>42</v>
      </c>
      <c r="H130" s="9">
        <f t="shared" si="17"/>
        <v>0.79245283018867929</v>
      </c>
      <c r="I130" s="8">
        <v>53</v>
      </c>
      <c r="J130" s="9">
        <f t="shared" si="18"/>
        <v>1</v>
      </c>
      <c r="K130" s="8">
        <v>53</v>
      </c>
      <c r="L130" s="9">
        <f t="shared" si="22"/>
        <v>1</v>
      </c>
      <c r="M130" s="8">
        <v>48</v>
      </c>
      <c r="N130" s="9">
        <f t="shared" si="19"/>
        <v>0.90566037735849059</v>
      </c>
      <c r="O130" s="8">
        <v>79</v>
      </c>
      <c r="P130" s="9">
        <f t="shared" si="23"/>
        <v>0.98136645962732916</v>
      </c>
      <c r="Q130" s="29">
        <v>54</v>
      </c>
      <c r="R130" s="8">
        <v>60</v>
      </c>
      <c r="S130" s="9">
        <f t="shared" si="20"/>
        <v>1.1111111111111112</v>
      </c>
      <c r="T130" s="8">
        <v>59</v>
      </c>
      <c r="U130" s="9">
        <f t="shared" si="25"/>
        <v>1.0925925925925926</v>
      </c>
      <c r="V130" s="8">
        <v>65</v>
      </c>
      <c r="W130" s="9">
        <f t="shared" si="21"/>
        <v>1.2037037037037037</v>
      </c>
    </row>
    <row r="131" spans="1:23" x14ac:dyDescent="0.2">
      <c r="A131" s="12" t="s">
        <v>130</v>
      </c>
      <c r="B131" s="30">
        <v>136</v>
      </c>
      <c r="C131" s="13">
        <v>129</v>
      </c>
      <c r="D131" s="14">
        <f t="shared" si="15"/>
        <v>0.94852941176470584</v>
      </c>
      <c r="E131" s="13">
        <v>129</v>
      </c>
      <c r="F131" s="15">
        <f t="shared" si="16"/>
        <v>0.94852941176470584</v>
      </c>
      <c r="G131" s="16">
        <v>100</v>
      </c>
      <c r="H131" s="14">
        <f t="shared" si="17"/>
        <v>0.73529411764705888</v>
      </c>
      <c r="I131" s="13">
        <v>129</v>
      </c>
      <c r="J131" s="14">
        <f t="shared" si="18"/>
        <v>0.94852941176470584</v>
      </c>
      <c r="K131" s="13">
        <v>129</v>
      </c>
      <c r="L131" s="14">
        <f t="shared" si="22"/>
        <v>0.94852941176470584</v>
      </c>
      <c r="M131" s="13">
        <v>131</v>
      </c>
      <c r="N131" s="14">
        <f t="shared" si="19"/>
        <v>0.96323529411764708</v>
      </c>
      <c r="O131" s="13">
        <v>227</v>
      </c>
      <c r="P131" s="14">
        <f t="shared" si="23"/>
        <v>1.1237623762376239</v>
      </c>
      <c r="Q131" s="30">
        <v>134</v>
      </c>
      <c r="R131" s="13">
        <v>127</v>
      </c>
      <c r="S131" s="14">
        <f t="shared" si="20"/>
        <v>0.94776119402985071</v>
      </c>
      <c r="T131" s="13">
        <v>129</v>
      </c>
      <c r="U131" s="14">
        <f t="shared" si="25"/>
        <v>0.96268656716417911</v>
      </c>
      <c r="V131" s="13">
        <v>124</v>
      </c>
      <c r="W131" s="14">
        <f t="shared" si="21"/>
        <v>0.92537313432835822</v>
      </c>
    </row>
    <row r="132" spans="1:23" ht="13.5" thickBot="1" x14ac:dyDescent="0.25">
      <c r="A132" s="2" t="s">
        <v>142</v>
      </c>
      <c r="B132" s="28">
        <f>SUM(B133:B142)</f>
        <v>42875</v>
      </c>
      <c r="C132" s="28">
        <f>SUM(C133:C142)</f>
        <v>37578</v>
      </c>
      <c r="D132" s="4">
        <f t="shared" si="15"/>
        <v>0.87645481049562679</v>
      </c>
      <c r="E132" s="28">
        <f>SUM(E133:E142)</f>
        <v>37606</v>
      </c>
      <c r="F132" s="4">
        <f t="shared" si="16"/>
        <v>0.87710787172011662</v>
      </c>
      <c r="G132" s="28">
        <f>SUM(G133:G142)</f>
        <v>44035</v>
      </c>
      <c r="H132" s="4">
        <f t="shared" si="17"/>
        <v>1.0270553935860058</v>
      </c>
      <c r="I132" s="28">
        <f>SUM(I133:I142)</f>
        <v>37589</v>
      </c>
      <c r="J132" s="4">
        <f t="shared" si="18"/>
        <v>0.87671137026239065</v>
      </c>
      <c r="K132" s="28">
        <f>SUM(K133:K142)</f>
        <v>37616</v>
      </c>
      <c r="L132" s="4">
        <f>K132/B132</f>
        <v>0.87734110787172015</v>
      </c>
      <c r="M132" s="28">
        <f>SUM(M133:M142)</f>
        <v>37639</v>
      </c>
      <c r="N132" s="4">
        <f t="shared" si="19"/>
        <v>0.87787755102040821</v>
      </c>
      <c r="O132" s="28">
        <f>SUM(O133:O142)</f>
        <v>37266</v>
      </c>
      <c r="P132" s="4">
        <f t="shared" si="23"/>
        <v>0.58151347049598578</v>
      </c>
      <c r="Q132" s="28">
        <f>SUM(Q133:Q142)</f>
        <v>42647</v>
      </c>
      <c r="R132" s="28">
        <f>SUM(R133:R142)</f>
        <v>38542</v>
      </c>
      <c r="S132" s="4">
        <f t="shared" si="20"/>
        <v>0.90374469482026876</v>
      </c>
      <c r="T132" s="28">
        <f>SUM(T133:T142)</f>
        <v>38413</v>
      </c>
      <c r="U132" s="4">
        <f>T132/Q132</f>
        <v>0.90071986306188012</v>
      </c>
      <c r="V132" s="28">
        <f>SUM(V133:V142)</f>
        <v>35655</v>
      </c>
      <c r="W132" s="4">
        <f t="shared" si="21"/>
        <v>0.83604942903369517</v>
      </c>
    </row>
    <row r="133" spans="1:23" x14ac:dyDescent="0.2">
      <c r="A133" s="7" t="s">
        <v>140</v>
      </c>
      <c r="B133" s="29">
        <v>29001</v>
      </c>
      <c r="C133" s="8">
        <v>25293</v>
      </c>
      <c r="D133" s="9">
        <f t="shared" si="15"/>
        <v>0.87214233991931311</v>
      </c>
      <c r="E133" s="8">
        <v>25341</v>
      </c>
      <c r="F133" s="10">
        <f t="shared" si="16"/>
        <v>0.87379745526016339</v>
      </c>
      <c r="G133" s="11">
        <v>33389</v>
      </c>
      <c r="H133" s="9">
        <f t="shared" si="17"/>
        <v>1.1513051274093997</v>
      </c>
      <c r="I133" s="8">
        <v>25348</v>
      </c>
      <c r="J133" s="9">
        <f t="shared" si="18"/>
        <v>0.87403882624737073</v>
      </c>
      <c r="K133" s="8">
        <v>25352</v>
      </c>
      <c r="L133" s="9">
        <f t="shared" si="22"/>
        <v>0.87417675252577498</v>
      </c>
      <c r="M133" s="8">
        <v>25533</v>
      </c>
      <c r="N133" s="9">
        <f t="shared" si="19"/>
        <v>0.88041791662356472</v>
      </c>
      <c r="O133" s="8">
        <v>24335</v>
      </c>
      <c r="P133" s="9">
        <f t="shared" si="23"/>
        <v>0.56211958467597567</v>
      </c>
      <c r="Q133" s="29">
        <v>28791</v>
      </c>
      <c r="R133" s="8">
        <v>26253</v>
      </c>
      <c r="S133" s="9">
        <f t="shared" si="20"/>
        <v>0.91184745232885278</v>
      </c>
      <c r="T133" s="8">
        <v>26013</v>
      </c>
      <c r="U133" s="9">
        <f>T133/Q133</f>
        <v>0.90351151401479624</v>
      </c>
      <c r="V133" s="8">
        <v>23866</v>
      </c>
      <c r="W133" s="9">
        <f t="shared" si="21"/>
        <v>0.82893959918029936</v>
      </c>
    </row>
    <row r="134" spans="1:23" x14ac:dyDescent="0.2">
      <c r="A134" s="12" t="s">
        <v>131</v>
      </c>
      <c r="B134" s="30">
        <v>525</v>
      </c>
      <c r="C134" s="13">
        <v>456</v>
      </c>
      <c r="D134" s="14">
        <f t="shared" si="15"/>
        <v>0.86857142857142855</v>
      </c>
      <c r="E134" s="13">
        <v>455</v>
      </c>
      <c r="F134" s="15">
        <f t="shared" si="16"/>
        <v>0.8666666666666667</v>
      </c>
      <c r="G134" s="16">
        <v>321</v>
      </c>
      <c r="H134" s="14">
        <f t="shared" si="17"/>
        <v>0.61142857142857143</v>
      </c>
      <c r="I134" s="13">
        <v>456</v>
      </c>
      <c r="J134" s="14">
        <f t="shared" si="18"/>
        <v>0.86857142857142855</v>
      </c>
      <c r="K134" s="13">
        <v>455</v>
      </c>
      <c r="L134" s="14">
        <f t="shared" si="22"/>
        <v>0.8666666666666667</v>
      </c>
      <c r="M134" s="13">
        <v>465</v>
      </c>
      <c r="N134" s="14">
        <f t="shared" si="19"/>
        <v>0.88571428571428568</v>
      </c>
      <c r="O134" s="13">
        <v>716</v>
      </c>
      <c r="P134" s="14">
        <f t="shared" si="23"/>
        <v>0.90006285355122562</v>
      </c>
      <c r="Q134" s="30">
        <v>533</v>
      </c>
      <c r="R134" s="13">
        <v>467</v>
      </c>
      <c r="S134" s="14">
        <f t="shared" si="20"/>
        <v>0.8761726078799249</v>
      </c>
      <c r="T134" s="13">
        <v>464</v>
      </c>
      <c r="U134" s="14">
        <f t="shared" ref="U134:U142" si="26">T134/Q134</f>
        <v>0.87054409005628519</v>
      </c>
      <c r="V134" s="13">
        <v>460</v>
      </c>
      <c r="W134" s="14">
        <f t="shared" si="21"/>
        <v>0.8630393996247655</v>
      </c>
    </row>
    <row r="135" spans="1:23" x14ac:dyDescent="0.2">
      <c r="A135" s="7" t="s">
        <v>132</v>
      </c>
      <c r="B135" s="29">
        <v>5610</v>
      </c>
      <c r="C135" s="8">
        <v>5096</v>
      </c>
      <c r="D135" s="9">
        <f t="shared" si="15"/>
        <v>0.90837789661319068</v>
      </c>
      <c r="E135" s="8">
        <v>5068</v>
      </c>
      <c r="F135" s="10">
        <f t="shared" si="16"/>
        <v>0.90338680926916226</v>
      </c>
      <c r="G135" s="11">
        <v>4785</v>
      </c>
      <c r="H135" s="9">
        <f t="shared" si="17"/>
        <v>0.8529411764705882</v>
      </c>
      <c r="I135" s="8">
        <v>5060</v>
      </c>
      <c r="J135" s="9">
        <f t="shared" si="18"/>
        <v>0.90196078431372551</v>
      </c>
      <c r="K135" s="8">
        <v>5078</v>
      </c>
      <c r="L135" s="9">
        <f t="shared" si="22"/>
        <v>0.90516934046345809</v>
      </c>
      <c r="M135" s="8">
        <v>4980</v>
      </c>
      <c r="N135" s="9">
        <f t="shared" si="19"/>
        <v>0.88770053475935828</v>
      </c>
      <c r="O135" s="8">
        <v>4949</v>
      </c>
      <c r="P135" s="9">
        <f t="shared" si="23"/>
        <v>0.58825627005824321</v>
      </c>
      <c r="Q135" s="29">
        <v>5608</v>
      </c>
      <c r="R135" s="8">
        <v>5113</v>
      </c>
      <c r="S135" s="9">
        <f t="shared" si="20"/>
        <v>0.91173323823109842</v>
      </c>
      <c r="T135" s="8">
        <v>5269</v>
      </c>
      <c r="U135" s="9">
        <f t="shared" si="26"/>
        <v>0.93955064194008564</v>
      </c>
      <c r="V135" s="8">
        <v>4731</v>
      </c>
      <c r="W135" s="9">
        <f t="shared" si="21"/>
        <v>0.84361626248216837</v>
      </c>
    </row>
    <row r="136" spans="1:23" x14ac:dyDescent="0.2">
      <c r="A136" s="12" t="s">
        <v>133</v>
      </c>
      <c r="B136" s="30">
        <v>873</v>
      </c>
      <c r="C136" s="13">
        <v>769</v>
      </c>
      <c r="D136" s="14">
        <f t="shared" ref="D136:D142" si="27">C136/B136</f>
        <v>0.8808705612829324</v>
      </c>
      <c r="E136" s="13">
        <v>774</v>
      </c>
      <c r="F136" s="15">
        <f t="shared" ref="F136:F142" si="28">E136/B136</f>
        <v>0.88659793814432986</v>
      </c>
      <c r="G136" s="16">
        <v>628</v>
      </c>
      <c r="H136" s="14">
        <f t="shared" ref="H136:H142" si="29">G136/B136</f>
        <v>0.71935853379152348</v>
      </c>
      <c r="I136" s="13">
        <v>774</v>
      </c>
      <c r="J136" s="14">
        <f t="shared" ref="J136:J142" si="30">I136/B136</f>
        <v>0.88659793814432986</v>
      </c>
      <c r="K136" s="13">
        <v>775</v>
      </c>
      <c r="L136" s="14">
        <f t="shared" si="22"/>
        <v>0.88774341351660935</v>
      </c>
      <c r="M136" s="13">
        <v>747</v>
      </c>
      <c r="N136" s="14">
        <f t="shared" ref="N136:N142" si="31">M136/B136</f>
        <v>0.85567010309278346</v>
      </c>
      <c r="O136" s="13">
        <v>545</v>
      </c>
      <c r="P136" s="14">
        <f t="shared" si="23"/>
        <v>0.40900562851782363</v>
      </c>
      <c r="Q136" s="30">
        <v>896</v>
      </c>
      <c r="R136" s="13">
        <v>747</v>
      </c>
      <c r="S136" s="14">
        <f t="shared" ref="S136:S142" si="32">R136/Q136</f>
        <v>0.8337053571428571</v>
      </c>
      <c r="T136" s="13">
        <v>754</v>
      </c>
      <c r="U136" s="14">
        <f t="shared" si="26"/>
        <v>0.8415178571428571</v>
      </c>
      <c r="V136" s="13">
        <v>708</v>
      </c>
      <c r="W136" s="14">
        <f t="shared" ref="W136:W142" si="33">V136/Q136</f>
        <v>0.7901785714285714</v>
      </c>
    </row>
    <row r="137" spans="1:23" x14ac:dyDescent="0.2">
      <c r="A137" s="7" t="s">
        <v>134</v>
      </c>
      <c r="B137" s="29">
        <v>695</v>
      </c>
      <c r="C137" s="8">
        <v>586</v>
      </c>
      <c r="D137" s="9">
        <f t="shared" si="27"/>
        <v>0.84316546762589928</v>
      </c>
      <c r="E137" s="8">
        <v>582</v>
      </c>
      <c r="F137" s="10">
        <f t="shared" si="28"/>
        <v>0.83741007194244599</v>
      </c>
      <c r="G137" s="11">
        <v>389</v>
      </c>
      <c r="H137" s="9">
        <f t="shared" si="29"/>
        <v>0.55971223021582739</v>
      </c>
      <c r="I137" s="8">
        <v>584</v>
      </c>
      <c r="J137" s="9">
        <f t="shared" si="30"/>
        <v>0.84028776978417263</v>
      </c>
      <c r="K137" s="8">
        <v>584</v>
      </c>
      <c r="L137" s="9">
        <f t="shared" si="22"/>
        <v>0.84028776978417263</v>
      </c>
      <c r="M137" s="8">
        <v>564</v>
      </c>
      <c r="N137" s="9">
        <f t="shared" si="31"/>
        <v>0.81151079136690651</v>
      </c>
      <c r="O137" s="8">
        <v>697</v>
      </c>
      <c r="P137" s="9">
        <f t="shared" si="23"/>
        <v>0.6776859504132231</v>
      </c>
      <c r="Q137" s="29">
        <v>681</v>
      </c>
      <c r="R137" s="8">
        <v>604</v>
      </c>
      <c r="S137" s="9">
        <f t="shared" si="32"/>
        <v>0.88693098384728342</v>
      </c>
      <c r="T137" s="8">
        <v>574</v>
      </c>
      <c r="U137" s="9">
        <f t="shared" si="26"/>
        <v>0.84287812041116006</v>
      </c>
      <c r="V137" s="8">
        <v>574</v>
      </c>
      <c r="W137" s="9">
        <f t="shared" si="33"/>
        <v>0.84287812041116006</v>
      </c>
    </row>
    <row r="138" spans="1:23" x14ac:dyDescent="0.2">
      <c r="A138" s="12" t="s">
        <v>135</v>
      </c>
      <c r="B138" s="30">
        <v>1738</v>
      </c>
      <c r="C138" s="13">
        <v>1419</v>
      </c>
      <c r="D138" s="14">
        <f t="shared" si="27"/>
        <v>0.81645569620253167</v>
      </c>
      <c r="E138" s="13">
        <v>1441</v>
      </c>
      <c r="F138" s="15">
        <f t="shared" si="28"/>
        <v>0.82911392405063289</v>
      </c>
      <c r="G138" s="16">
        <v>1430</v>
      </c>
      <c r="H138" s="14">
        <f t="shared" si="29"/>
        <v>0.82278481012658233</v>
      </c>
      <c r="I138" s="13">
        <v>1425</v>
      </c>
      <c r="J138" s="14">
        <f t="shared" si="30"/>
        <v>0.81990794016110469</v>
      </c>
      <c r="K138" s="13">
        <v>1425</v>
      </c>
      <c r="L138" s="14">
        <f t="shared" si="22"/>
        <v>0.81990794016110469</v>
      </c>
      <c r="M138" s="13">
        <v>1418</v>
      </c>
      <c r="N138" s="14">
        <f t="shared" si="31"/>
        <v>0.81588032220943618</v>
      </c>
      <c r="O138" s="13">
        <v>1611</v>
      </c>
      <c r="P138" s="14">
        <f t="shared" si="23"/>
        <v>0.62152777777777779</v>
      </c>
      <c r="Q138" s="30">
        <v>1723</v>
      </c>
      <c r="R138" s="13">
        <v>1431</v>
      </c>
      <c r="S138" s="14">
        <f t="shared" si="32"/>
        <v>0.83052814857806156</v>
      </c>
      <c r="T138" s="13">
        <v>1399</v>
      </c>
      <c r="U138" s="14">
        <f t="shared" si="26"/>
        <v>0.81195589088798603</v>
      </c>
      <c r="V138" s="13">
        <v>1452</v>
      </c>
      <c r="W138" s="14">
        <f t="shared" si="33"/>
        <v>0.84271619268717357</v>
      </c>
    </row>
    <row r="139" spans="1:23" x14ac:dyDescent="0.2">
      <c r="A139" s="7" t="s">
        <v>136</v>
      </c>
      <c r="B139" s="29">
        <v>477</v>
      </c>
      <c r="C139" s="8">
        <v>412</v>
      </c>
      <c r="D139" s="9">
        <f t="shared" si="27"/>
        <v>0.86373165618448633</v>
      </c>
      <c r="E139" s="8">
        <v>411</v>
      </c>
      <c r="F139" s="10">
        <f t="shared" si="28"/>
        <v>0.86163522012578619</v>
      </c>
      <c r="G139" s="11">
        <v>232</v>
      </c>
      <c r="H139" s="9">
        <f t="shared" si="29"/>
        <v>0.48637316561844862</v>
      </c>
      <c r="I139" s="8">
        <v>411</v>
      </c>
      <c r="J139" s="9">
        <f t="shared" si="30"/>
        <v>0.86163522012578619</v>
      </c>
      <c r="K139" s="8">
        <v>411</v>
      </c>
      <c r="L139" s="9">
        <f>K139/B139</f>
        <v>0.86163522012578619</v>
      </c>
      <c r="M139" s="8">
        <v>426</v>
      </c>
      <c r="N139" s="9">
        <f t="shared" si="31"/>
        <v>0.89308176100628933</v>
      </c>
      <c r="O139" s="8">
        <v>593</v>
      </c>
      <c r="P139" s="9">
        <f t="shared" si="23"/>
        <v>0.82418346073662263</v>
      </c>
      <c r="Q139" s="29">
        <v>481</v>
      </c>
      <c r="R139" s="8">
        <v>418</v>
      </c>
      <c r="S139" s="9">
        <f t="shared" si="32"/>
        <v>0.86902286902286907</v>
      </c>
      <c r="T139" s="8">
        <v>443</v>
      </c>
      <c r="U139" s="9">
        <f t="shared" si="26"/>
        <v>0.92099792099792099</v>
      </c>
      <c r="V139" s="8">
        <v>417</v>
      </c>
      <c r="W139" s="9">
        <f t="shared" si="33"/>
        <v>0.86694386694386694</v>
      </c>
    </row>
    <row r="140" spans="1:23" x14ac:dyDescent="0.2">
      <c r="A140" s="12" t="s">
        <v>137</v>
      </c>
      <c r="B140" s="30">
        <v>2826</v>
      </c>
      <c r="C140" s="13">
        <v>2665</v>
      </c>
      <c r="D140" s="14">
        <f t="shared" si="27"/>
        <v>0.94302901627742397</v>
      </c>
      <c r="E140" s="13">
        <v>2666</v>
      </c>
      <c r="F140" s="15">
        <f t="shared" si="28"/>
        <v>0.94338287331917903</v>
      </c>
      <c r="G140" s="16">
        <v>2078</v>
      </c>
      <c r="H140" s="14">
        <f t="shared" si="29"/>
        <v>0.73531493276716209</v>
      </c>
      <c r="I140" s="13">
        <v>2660</v>
      </c>
      <c r="J140" s="14">
        <f t="shared" si="30"/>
        <v>0.94125973106864824</v>
      </c>
      <c r="K140" s="13">
        <v>2663</v>
      </c>
      <c r="L140" s="14">
        <f>K140/B140</f>
        <v>0.94232130219391363</v>
      </c>
      <c r="M140" s="13">
        <v>2640</v>
      </c>
      <c r="N140" s="14">
        <f t="shared" si="31"/>
        <v>0.93418259023354566</v>
      </c>
      <c r="O140" s="13">
        <v>2834</v>
      </c>
      <c r="P140" s="14">
        <f t="shared" si="23"/>
        <v>0.66871165644171782</v>
      </c>
      <c r="Q140" s="30">
        <v>2825</v>
      </c>
      <c r="R140" s="13">
        <v>2690</v>
      </c>
      <c r="S140" s="14">
        <f t="shared" si="32"/>
        <v>0.95221238938053099</v>
      </c>
      <c r="T140" s="13">
        <v>2684</v>
      </c>
      <c r="U140" s="14">
        <f t="shared" si="26"/>
        <v>0.95008849557522124</v>
      </c>
      <c r="V140" s="13">
        <v>2620</v>
      </c>
      <c r="W140" s="14">
        <f t="shared" si="33"/>
        <v>0.92743362831858411</v>
      </c>
    </row>
    <row r="141" spans="1:23" x14ac:dyDescent="0.2">
      <c r="A141" s="7" t="s">
        <v>138</v>
      </c>
      <c r="B141" s="29">
        <v>602</v>
      </c>
      <c r="C141" s="8">
        <v>424</v>
      </c>
      <c r="D141" s="9">
        <f t="shared" si="27"/>
        <v>0.70431893687707636</v>
      </c>
      <c r="E141" s="8">
        <v>412</v>
      </c>
      <c r="F141" s="10">
        <f t="shared" si="28"/>
        <v>0.68438538205980071</v>
      </c>
      <c r="G141" s="11">
        <v>436</v>
      </c>
      <c r="H141" s="9">
        <f t="shared" si="29"/>
        <v>0.72425249169435213</v>
      </c>
      <c r="I141" s="8">
        <v>413</v>
      </c>
      <c r="J141" s="9">
        <f t="shared" si="30"/>
        <v>0.68604651162790697</v>
      </c>
      <c r="K141" s="8">
        <v>416</v>
      </c>
      <c r="L141" s="9">
        <f>K141/B141</f>
        <v>0.69102990033222589</v>
      </c>
      <c r="M141" s="8">
        <v>426</v>
      </c>
      <c r="N141" s="9">
        <f t="shared" si="31"/>
        <v>0.70764119601328901</v>
      </c>
      <c r="O141" s="8">
        <v>514</v>
      </c>
      <c r="P141" s="9">
        <f t="shared" si="23"/>
        <v>0.56607929515418498</v>
      </c>
      <c r="Q141" s="29">
        <v>607</v>
      </c>
      <c r="R141" s="8">
        <v>398</v>
      </c>
      <c r="S141" s="9">
        <f t="shared" si="32"/>
        <v>0.6556836902800659</v>
      </c>
      <c r="T141" s="8">
        <v>399</v>
      </c>
      <c r="U141" s="9">
        <f t="shared" si="26"/>
        <v>0.65733113673805599</v>
      </c>
      <c r="V141" s="8">
        <v>403</v>
      </c>
      <c r="W141" s="9">
        <f t="shared" si="33"/>
        <v>0.66392092257001645</v>
      </c>
    </row>
    <row r="142" spans="1:23" ht="13.5" thickBot="1" x14ac:dyDescent="0.25">
      <c r="A142" s="23" t="s">
        <v>139</v>
      </c>
      <c r="B142" s="23">
        <v>528</v>
      </c>
      <c r="C142" s="24">
        <v>458</v>
      </c>
      <c r="D142" s="25">
        <f t="shared" si="27"/>
        <v>0.86742424242424243</v>
      </c>
      <c r="E142" s="24">
        <v>456</v>
      </c>
      <c r="F142" s="26">
        <f t="shared" si="28"/>
        <v>0.86363636363636365</v>
      </c>
      <c r="G142" s="27">
        <v>347</v>
      </c>
      <c r="H142" s="25">
        <f t="shared" si="29"/>
        <v>0.65719696969696972</v>
      </c>
      <c r="I142" s="24">
        <v>458</v>
      </c>
      <c r="J142" s="25">
        <f t="shared" si="30"/>
        <v>0.86742424242424243</v>
      </c>
      <c r="K142" s="24">
        <v>457</v>
      </c>
      <c r="L142" s="25">
        <f>K142/B142</f>
        <v>0.86553030303030298</v>
      </c>
      <c r="M142" s="24">
        <v>440</v>
      </c>
      <c r="N142" s="25">
        <f t="shared" si="31"/>
        <v>0.83333333333333337</v>
      </c>
      <c r="O142" s="24">
        <v>472</v>
      </c>
      <c r="P142" s="25">
        <f t="shared" si="23"/>
        <v>0.61618798955613574</v>
      </c>
      <c r="Q142" s="31">
        <v>502</v>
      </c>
      <c r="R142" s="24">
        <v>421</v>
      </c>
      <c r="S142" s="25">
        <f t="shared" si="32"/>
        <v>0.83864541832669326</v>
      </c>
      <c r="T142" s="24">
        <v>414</v>
      </c>
      <c r="U142" s="25">
        <f t="shared" si="26"/>
        <v>0.82470119521912355</v>
      </c>
      <c r="V142" s="24">
        <v>424</v>
      </c>
      <c r="W142" s="25">
        <f t="shared" si="33"/>
        <v>0.84462151394422313</v>
      </c>
    </row>
    <row r="143" spans="1:23" x14ac:dyDescent="0.2">
      <c r="A143" s="150" t="s">
        <v>344</v>
      </c>
      <c r="B143" s="150"/>
      <c r="C143" s="150"/>
      <c r="D143" s="150"/>
      <c r="E143" s="150"/>
      <c r="F143" s="150"/>
      <c r="G143" s="150"/>
      <c r="H143" s="150"/>
      <c r="I143" s="150"/>
      <c r="J143" s="21"/>
      <c r="K143" s="21"/>
      <c r="L143" s="21"/>
      <c r="M143" s="1"/>
      <c r="N143" s="21"/>
      <c r="O143" s="21"/>
      <c r="P143" s="21"/>
      <c r="Q143" s="21"/>
      <c r="R143" s="1"/>
      <c r="S143" s="21"/>
      <c r="T143" s="1"/>
      <c r="U143" s="21"/>
      <c r="V143" s="1"/>
      <c r="W143" s="21"/>
    </row>
    <row r="144" spans="1:23" ht="12.75" customHeight="1" x14ac:dyDescent="0.2">
      <c r="A144" s="149" t="s">
        <v>167</v>
      </c>
      <c r="B144" s="149"/>
      <c r="C144" s="149"/>
      <c r="D144" s="149"/>
      <c r="E144" s="149"/>
      <c r="F144" s="149"/>
      <c r="G144" s="149"/>
      <c r="H144" s="149"/>
      <c r="I144" s="149"/>
      <c r="J144" s="149"/>
      <c r="K144" s="32"/>
      <c r="L144" s="32"/>
      <c r="M144" s="1"/>
      <c r="N144" s="22"/>
      <c r="O144" s="22"/>
      <c r="P144" s="22"/>
      <c r="Q144" s="22"/>
      <c r="R144" s="1"/>
      <c r="S144" s="22"/>
      <c r="T144" s="1"/>
      <c r="U144" s="22"/>
      <c r="V144" s="1"/>
      <c r="W144" s="22"/>
    </row>
    <row r="145" spans="1:23" ht="12.75" customHeight="1" x14ac:dyDescent="0.2">
      <c r="A145" s="149" t="s">
        <v>345</v>
      </c>
      <c r="B145" s="149"/>
      <c r="C145" s="149"/>
      <c r="D145" s="149"/>
      <c r="E145" s="149"/>
      <c r="F145" s="149"/>
      <c r="G145" s="149"/>
      <c r="H145" s="149"/>
      <c r="I145" s="149"/>
      <c r="J145" s="149"/>
      <c r="K145" s="149"/>
      <c r="L145" s="149"/>
      <c r="M145" s="149"/>
      <c r="N145" s="149"/>
      <c r="O145" s="149"/>
      <c r="P145" s="149"/>
      <c r="Q145" s="149"/>
      <c r="R145" s="149"/>
      <c r="S145" s="149"/>
      <c r="T145" s="149"/>
      <c r="U145" s="149"/>
      <c r="V145" s="149"/>
      <c r="W145" s="149"/>
    </row>
    <row r="146" spans="1:23" x14ac:dyDescent="0.2"/>
    <row r="147" spans="1:23" x14ac:dyDescent="0.2">
      <c r="A147" s="33" t="s">
        <v>169</v>
      </c>
    </row>
    <row r="148" spans="1:23" x14ac:dyDescent="0.2">
      <c r="A148" s="36" t="s">
        <v>347</v>
      </c>
    </row>
    <row r="149" spans="1:23" x14ac:dyDescent="0.2">
      <c r="A149" s="36" t="s">
        <v>384</v>
      </c>
    </row>
    <row r="150" spans="1:23" x14ac:dyDescent="0.2">
      <c r="A150" s="36" t="s">
        <v>375</v>
      </c>
    </row>
    <row r="151" spans="1:23" x14ac:dyDescent="0.2"/>
  </sheetData>
  <mergeCells count="17">
    <mergeCell ref="A145:W145"/>
    <mergeCell ref="Q6:Q7"/>
    <mergeCell ref="R6:S6"/>
    <mergeCell ref="T6:U6"/>
    <mergeCell ref="V6:W6"/>
    <mergeCell ref="A143:I143"/>
    <mergeCell ref="A144:J144"/>
    <mergeCell ref="I6:J6"/>
    <mergeCell ref="K6:L6"/>
    <mergeCell ref="M6:N6"/>
    <mergeCell ref="O6:P6"/>
    <mergeCell ref="A4:W4"/>
    <mergeCell ref="A6:A7"/>
    <mergeCell ref="B6:B7"/>
    <mergeCell ref="C6:D6"/>
    <mergeCell ref="E6:F6"/>
    <mergeCell ref="G6:H6"/>
  </mergeCells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53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ColWidth="0" defaultRowHeight="12.75" zeroHeight="1" x14ac:dyDescent="0.2"/>
  <cols>
    <col min="1" max="1" width="26.5703125" customWidth="1"/>
    <col min="2" max="2" width="10" customWidth="1"/>
    <col min="3" max="16" width="7.140625" customWidth="1"/>
    <col min="17" max="17" width="10" customWidth="1"/>
    <col min="18" max="25" width="7.140625" customWidth="1"/>
    <col min="26" max="26" width="2.5703125" customWidth="1"/>
    <col min="27" max="16384" width="11.42578125" hidden="1"/>
  </cols>
  <sheetData>
    <row r="1" spans="1:25" x14ac:dyDescent="0.2">
      <c r="A1" s="33" t="s">
        <v>159</v>
      </c>
    </row>
    <row r="2" spans="1:25" x14ac:dyDescent="0.2">
      <c r="A2" s="33" t="s">
        <v>160</v>
      </c>
    </row>
    <row r="3" spans="1:25" x14ac:dyDescent="0.2">
      <c r="A3" s="33" t="s">
        <v>351</v>
      </c>
    </row>
    <row r="4" spans="1:25" x14ac:dyDescent="0.2">
      <c r="A4" s="33" t="s">
        <v>161</v>
      </c>
    </row>
    <row r="5" spans="1:25" ht="28.5" customHeight="1" x14ac:dyDescent="0.2">
      <c r="A5" s="155" t="s">
        <v>352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</row>
    <row r="6" spans="1:25" ht="13.5" thickBot="1" x14ac:dyDescent="0.25"/>
    <row r="7" spans="1:25" ht="22.5" customHeight="1" x14ac:dyDescent="0.2">
      <c r="A7" s="168" t="s">
        <v>0</v>
      </c>
      <c r="B7" s="165" t="s">
        <v>149</v>
      </c>
      <c r="C7" s="161" t="s">
        <v>1</v>
      </c>
      <c r="D7" s="161"/>
      <c r="E7" s="161" t="s">
        <v>2</v>
      </c>
      <c r="F7" s="161"/>
      <c r="G7" s="161" t="s">
        <v>3</v>
      </c>
      <c r="H7" s="161"/>
      <c r="I7" s="161" t="s">
        <v>4</v>
      </c>
      <c r="J7" s="161"/>
      <c r="K7" s="161" t="s">
        <v>163</v>
      </c>
      <c r="L7" s="161"/>
      <c r="M7" s="161" t="s">
        <v>155</v>
      </c>
      <c r="N7" s="161"/>
      <c r="O7" s="161" t="s">
        <v>346</v>
      </c>
      <c r="P7" s="167"/>
      <c r="Q7" s="165" t="s">
        <v>150</v>
      </c>
      <c r="R7" s="161" t="s">
        <v>6</v>
      </c>
      <c r="S7" s="161"/>
      <c r="T7" s="161" t="s">
        <v>148</v>
      </c>
      <c r="U7" s="161"/>
      <c r="V7" s="161" t="s">
        <v>165</v>
      </c>
      <c r="W7" s="161"/>
      <c r="X7" s="161" t="s">
        <v>349</v>
      </c>
      <c r="Y7" s="167"/>
    </row>
    <row r="8" spans="1:25" ht="40.5" customHeight="1" thickBot="1" x14ac:dyDescent="0.25">
      <c r="A8" s="169"/>
      <c r="B8" s="166"/>
      <c r="C8" s="34" t="s">
        <v>9</v>
      </c>
      <c r="D8" s="35" t="s">
        <v>10</v>
      </c>
      <c r="E8" s="34" t="s">
        <v>9</v>
      </c>
      <c r="F8" s="35" t="s">
        <v>10</v>
      </c>
      <c r="G8" s="34" t="s">
        <v>11</v>
      </c>
      <c r="H8" s="35" t="s">
        <v>10</v>
      </c>
      <c r="I8" s="34" t="s">
        <v>9</v>
      </c>
      <c r="J8" s="35" t="s">
        <v>10</v>
      </c>
      <c r="K8" s="34" t="s">
        <v>9</v>
      </c>
      <c r="L8" s="35" t="s">
        <v>10</v>
      </c>
      <c r="M8" s="34" t="s">
        <v>9</v>
      </c>
      <c r="N8" s="35" t="s">
        <v>10</v>
      </c>
      <c r="O8" s="34" t="s">
        <v>156</v>
      </c>
      <c r="P8" s="96" t="s">
        <v>10</v>
      </c>
      <c r="Q8" s="166"/>
      <c r="R8" s="34" t="s">
        <v>11</v>
      </c>
      <c r="S8" s="35" t="s">
        <v>10</v>
      </c>
      <c r="T8" s="34" t="s">
        <v>11</v>
      </c>
      <c r="U8" s="35" t="s">
        <v>10</v>
      </c>
      <c r="V8" s="34" t="s">
        <v>9</v>
      </c>
      <c r="W8" s="35" t="s">
        <v>10</v>
      </c>
      <c r="X8" s="34" t="s">
        <v>11</v>
      </c>
      <c r="Y8" s="96" t="s">
        <v>10</v>
      </c>
    </row>
    <row r="9" spans="1:25" ht="13.5" thickBot="1" x14ac:dyDescent="0.25">
      <c r="A9" s="92" t="s">
        <v>141</v>
      </c>
      <c r="B9" s="97">
        <f>B10+B17+B24+B36+B47+B67+B85+B109+B133</f>
        <v>86120</v>
      </c>
      <c r="C9" s="28">
        <f>C10+C17+C24+C36+C47+C67+C85+C109+C133</f>
        <v>75540</v>
      </c>
      <c r="D9" s="4">
        <f t="shared" ref="D9:D72" si="0">C9/B9</f>
        <v>0.87714816535067353</v>
      </c>
      <c r="E9" s="28">
        <f>E10+E17+E24+E36+E47+E67+E85+E109+E133</f>
        <v>70239</v>
      </c>
      <c r="F9" s="4">
        <f t="shared" ref="F9:F72" si="1">E9/B9</f>
        <v>0.81559451927542959</v>
      </c>
      <c r="G9" s="28">
        <f>G10+G17+G24+G36+G47+G67+G85+G109+G133</f>
        <v>75183</v>
      </c>
      <c r="H9" s="4">
        <f t="shared" ref="H9:H72" si="2">G9/B9</f>
        <v>0.87300278680910359</v>
      </c>
      <c r="I9" s="28">
        <f>I10+I17+I24+I36+I47+I67+I85+I109+I133</f>
        <v>75356</v>
      </c>
      <c r="J9" s="4">
        <f t="shared" ref="J9:J72" si="3">I9/B9</f>
        <v>0.87501161170459818</v>
      </c>
      <c r="K9" s="28">
        <f>K10+K17+K24+K36+K47+K67+K85+K109+K133</f>
        <v>75574</v>
      </c>
      <c r="L9" s="4">
        <f>K9/B9</f>
        <v>0.87754296330701342</v>
      </c>
      <c r="M9" s="28">
        <f>M10+M17+M24+M36+M47+M67+M85+M109+M133</f>
        <v>74100</v>
      </c>
      <c r="N9" s="4">
        <f t="shared" ref="N9:N72" si="4">M9/B9</f>
        <v>0.86042731072921508</v>
      </c>
      <c r="O9" s="28">
        <f>O10+O17+O24+O36+O47+O67+O85+O109+O133</f>
        <v>107211</v>
      </c>
      <c r="P9" s="98">
        <f t="shared" ref="P9:P72" si="5">O9/((B9/2)+Q9)</f>
        <v>0.82809519028014866</v>
      </c>
      <c r="Q9" s="97">
        <f>Q10+Q17+Q24+Q36+Q47+Q67+Q85+Q109+Q133</f>
        <v>86407</v>
      </c>
      <c r="R9" s="28">
        <f>R10+R17+R24+R36+R47+R67+R85+R109+R133</f>
        <v>79683</v>
      </c>
      <c r="S9" s="4">
        <f t="shared" ref="S9:S72" si="6">R9/Q9</f>
        <v>0.92218223060631666</v>
      </c>
      <c r="T9" s="28">
        <f>T10+T17+T24+T36+T47+T67+T85+T109+T133</f>
        <v>79209</v>
      </c>
      <c r="U9" s="4">
        <f t="shared" ref="U9:U35" si="7">T9/Q9</f>
        <v>0.91669656393579224</v>
      </c>
      <c r="V9" s="28">
        <f>V10+V17+V24+V36+V47+V67+V85+V109+V133</f>
        <v>77791</v>
      </c>
      <c r="W9" s="4">
        <f t="shared" ref="W9:W72" si="8">V9/Q9</f>
        <v>0.90028585646996195</v>
      </c>
      <c r="X9" s="28">
        <f>X10+X17+X24+X36+X47+X67+X85+X109+X133</f>
        <v>73578</v>
      </c>
      <c r="Y9" s="98">
        <f t="shared" ref="Y9:Y40" si="9">X9/Q9</f>
        <v>0.85152823266633493</v>
      </c>
    </row>
    <row r="10" spans="1:25" ht="13.5" thickBot="1" x14ac:dyDescent="0.25">
      <c r="A10" s="92" t="s">
        <v>13</v>
      </c>
      <c r="B10" s="97">
        <f>SUM(B11:B16)</f>
        <v>1994</v>
      </c>
      <c r="C10" s="28">
        <f>SUM(C11:C16)</f>
        <v>1549</v>
      </c>
      <c r="D10" s="4">
        <f t="shared" si="0"/>
        <v>0.77683049147442329</v>
      </c>
      <c r="E10" s="28">
        <f>SUM(E11:E16)</f>
        <v>1418</v>
      </c>
      <c r="F10" s="4">
        <f t="shared" si="1"/>
        <v>0.71113340020060178</v>
      </c>
      <c r="G10" s="28">
        <f>SUM(G11:G16)</f>
        <v>1128</v>
      </c>
      <c r="H10" s="4">
        <f t="shared" si="2"/>
        <v>0.56569709127382151</v>
      </c>
      <c r="I10" s="28">
        <f>SUM(I11:I16)</f>
        <v>1541</v>
      </c>
      <c r="J10" s="4">
        <f t="shared" si="3"/>
        <v>0.77281845536609828</v>
      </c>
      <c r="K10" s="28">
        <f>SUM(K11:K16)</f>
        <v>1550</v>
      </c>
      <c r="L10" s="4">
        <f>K10/B10</f>
        <v>0.77733199598796388</v>
      </c>
      <c r="M10" s="28">
        <f>SUM(M11:M16)</f>
        <v>1535</v>
      </c>
      <c r="N10" s="4">
        <f t="shared" si="4"/>
        <v>0.76980942828485455</v>
      </c>
      <c r="O10" s="28">
        <f>SUM(O11:O16)</f>
        <v>2269</v>
      </c>
      <c r="P10" s="98">
        <f t="shared" si="5"/>
        <v>0.7751964468739323</v>
      </c>
      <c r="Q10" s="97">
        <f>SUM(Q11:Q16)</f>
        <v>1930</v>
      </c>
      <c r="R10" s="28">
        <f>SUM(R11:R16)</f>
        <v>1689</v>
      </c>
      <c r="S10" s="4">
        <f t="shared" si="6"/>
        <v>0.87512953367875645</v>
      </c>
      <c r="T10" s="28">
        <f>SUM(T11:T16)</f>
        <v>1683</v>
      </c>
      <c r="U10" s="4">
        <f t="shared" si="7"/>
        <v>0.87202072538860098</v>
      </c>
      <c r="V10" s="28">
        <f>SUM(V11:V16)</f>
        <v>1646</v>
      </c>
      <c r="W10" s="4">
        <f t="shared" si="8"/>
        <v>0.85284974093264254</v>
      </c>
      <c r="X10" s="28">
        <f>SUM(X11:X16)</f>
        <v>1527</v>
      </c>
      <c r="Y10" s="98">
        <f t="shared" si="9"/>
        <v>0.79119170984455955</v>
      </c>
    </row>
    <row r="11" spans="1:25" x14ac:dyDescent="0.2">
      <c r="A11" s="93" t="s">
        <v>15</v>
      </c>
      <c r="B11" s="99">
        <v>56</v>
      </c>
      <c r="C11" s="8">
        <v>60</v>
      </c>
      <c r="D11" s="9">
        <f t="shared" si="0"/>
        <v>1.0714285714285714</v>
      </c>
      <c r="E11" s="8">
        <v>55</v>
      </c>
      <c r="F11" s="100">
        <f t="shared" si="1"/>
        <v>0.9821428571428571</v>
      </c>
      <c r="G11" s="11">
        <v>48</v>
      </c>
      <c r="H11" s="9">
        <f t="shared" si="2"/>
        <v>0.8571428571428571</v>
      </c>
      <c r="I11" s="8">
        <v>60</v>
      </c>
      <c r="J11" s="9">
        <f t="shared" si="3"/>
        <v>1.0714285714285714</v>
      </c>
      <c r="K11" s="8">
        <v>60</v>
      </c>
      <c r="L11" s="9">
        <f>K11/B11</f>
        <v>1.0714285714285714</v>
      </c>
      <c r="M11" s="8">
        <v>66</v>
      </c>
      <c r="N11" s="9">
        <f t="shared" si="4"/>
        <v>1.1785714285714286</v>
      </c>
      <c r="O11" s="8">
        <v>118</v>
      </c>
      <c r="P11" s="101">
        <f t="shared" si="5"/>
        <v>1.2553191489361701</v>
      </c>
      <c r="Q11" s="99">
        <v>66</v>
      </c>
      <c r="R11" s="8">
        <v>67</v>
      </c>
      <c r="S11" s="9">
        <f t="shared" si="6"/>
        <v>1.0151515151515151</v>
      </c>
      <c r="T11" s="8">
        <v>67</v>
      </c>
      <c r="U11" s="9">
        <f t="shared" si="7"/>
        <v>1.0151515151515151</v>
      </c>
      <c r="V11" s="8">
        <v>67</v>
      </c>
      <c r="W11" s="9">
        <f>V11/Q11</f>
        <v>1.0151515151515151</v>
      </c>
      <c r="X11" s="8">
        <v>64</v>
      </c>
      <c r="Y11" s="101">
        <f t="shared" si="9"/>
        <v>0.96969696969696972</v>
      </c>
    </row>
    <row r="12" spans="1:25" x14ac:dyDescent="0.2">
      <c r="A12" s="94" t="s">
        <v>16</v>
      </c>
      <c r="B12" s="102">
        <v>162</v>
      </c>
      <c r="C12" s="13">
        <v>116</v>
      </c>
      <c r="D12" s="14">
        <f t="shared" si="0"/>
        <v>0.71604938271604934</v>
      </c>
      <c r="E12" s="13">
        <v>106</v>
      </c>
      <c r="F12" s="103">
        <f t="shared" si="1"/>
        <v>0.65432098765432101</v>
      </c>
      <c r="G12" s="16">
        <v>88</v>
      </c>
      <c r="H12" s="14">
        <f t="shared" si="2"/>
        <v>0.54320987654320985</v>
      </c>
      <c r="I12" s="13">
        <v>116</v>
      </c>
      <c r="J12" s="14">
        <f t="shared" si="3"/>
        <v>0.71604938271604934</v>
      </c>
      <c r="K12" s="13">
        <v>116</v>
      </c>
      <c r="L12" s="14">
        <f t="shared" ref="L12:L75" si="10">K12/B12</f>
        <v>0.71604938271604934</v>
      </c>
      <c r="M12" s="13">
        <v>109</v>
      </c>
      <c r="N12" s="14">
        <f t="shared" si="4"/>
        <v>0.6728395061728395</v>
      </c>
      <c r="O12" s="13">
        <v>150</v>
      </c>
      <c r="P12" s="104">
        <f t="shared" si="5"/>
        <v>0.6198347107438017</v>
      </c>
      <c r="Q12" s="102">
        <v>161</v>
      </c>
      <c r="R12" s="13">
        <v>132</v>
      </c>
      <c r="S12" s="14">
        <f t="shared" si="6"/>
        <v>0.81987577639751552</v>
      </c>
      <c r="T12" s="13">
        <v>134</v>
      </c>
      <c r="U12" s="14">
        <f t="shared" si="7"/>
        <v>0.83229813664596275</v>
      </c>
      <c r="V12" s="13">
        <v>133</v>
      </c>
      <c r="W12" s="14">
        <f t="shared" si="8"/>
        <v>0.82608695652173914</v>
      </c>
      <c r="X12" s="13">
        <v>128</v>
      </c>
      <c r="Y12" s="104">
        <f t="shared" si="9"/>
        <v>0.79503105590062106</v>
      </c>
    </row>
    <row r="13" spans="1:25" x14ac:dyDescent="0.2">
      <c r="A13" s="93" t="s">
        <v>14</v>
      </c>
      <c r="B13" s="99">
        <v>921</v>
      </c>
      <c r="C13" s="8">
        <v>614</v>
      </c>
      <c r="D13" s="9">
        <f t="shared" si="0"/>
        <v>0.66666666666666663</v>
      </c>
      <c r="E13" s="8">
        <v>560</v>
      </c>
      <c r="F13" s="100">
        <f t="shared" si="1"/>
        <v>0.60803474484256248</v>
      </c>
      <c r="G13" s="11">
        <v>624</v>
      </c>
      <c r="H13" s="9">
        <f t="shared" si="2"/>
        <v>0.67752442996742668</v>
      </c>
      <c r="I13" s="8">
        <v>608</v>
      </c>
      <c r="J13" s="9">
        <f t="shared" si="3"/>
        <v>0.6601520086862106</v>
      </c>
      <c r="K13" s="8">
        <v>616</v>
      </c>
      <c r="L13" s="9">
        <f t="shared" si="10"/>
        <v>0.66883821932681864</v>
      </c>
      <c r="M13" s="8">
        <v>614</v>
      </c>
      <c r="N13" s="9">
        <f t="shared" si="4"/>
        <v>0.66666666666666663</v>
      </c>
      <c r="O13" s="8">
        <v>903</v>
      </c>
      <c r="P13" s="101">
        <f t="shared" si="5"/>
        <v>0.68228182848507746</v>
      </c>
      <c r="Q13" s="99">
        <v>863</v>
      </c>
      <c r="R13" s="8">
        <v>673</v>
      </c>
      <c r="S13" s="9">
        <f t="shared" si="6"/>
        <v>0.77983777520278097</v>
      </c>
      <c r="T13" s="8">
        <v>655</v>
      </c>
      <c r="U13" s="9">
        <f t="shared" si="7"/>
        <v>0.75898030127462346</v>
      </c>
      <c r="V13" s="8">
        <v>657</v>
      </c>
      <c r="W13" s="9">
        <f t="shared" si="8"/>
        <v>0.76129779837775202</v>
      </c>
      <c r="X13" s="8">
        <v>614</v>
      </c>
      <c r="Y13" s="101">
        <f t="shared" si="9"/>
        <v>0.7114716106604867</v>
      </c>
    </row>
    <row r="14" spans="1:25" x14ac:dyDescent="0.2">
      <c r="A14" s="94" t="s">
        <v>17</v>
      </c>
      <c r="B14" s="102">
        <v>207</v>
      </c>
      <c r="C14" s="13">
        <v>196</v>
      </c>
      <c r="D14" s="14">
        <f t="shared" si="0"/>
        <v>0.9468599033816425</v>
      </c>
      <c r="E14" s="13">
        <v>179</v>
      </c>
      <c r="F14" s="103">
        <f t="shared" si="1"/>
        <v>0.86473429951690817</v>
      </c>
      <c r="G14" s="16">
        <v>114</v>
      </c>
      <c r="H14" s="14">
        <f t="shared" si="2"/>
        <v>0.55072463768115942</v>
      </c>
      <c r="I14" s="13">
        <v>196</v>
      </c>
      <c r="J14" s="14">
        <f t="shared" si="3"/>
        <v>0.9468599033816425</v>
      </c>
      <c r="K14" s="13">
        <v>196</v>
      </c>
      <c r="L14" s="14">
        <f t="shared" si="10"/>
        <v>0.9468599033816425</v>
      </c>
      <c r="M14" s="13">
        <v>187</v>
      </c>
      <c r="N14" s="14">
        <f t="shared" si="4"/>
        <v>0.90338164251207731</v>
      </c>
      <c r="O14" s="13">
        <v>334</v>
      </c>
      <c r="P14" s="104">
        <f t="shared" si="5"/>
        <v>1.1077943615257049</v>
      </c>
      <c r="Q14" s="102">
        <v>198</v>
      </c>
      <c r="R14" s="13">
        <v>220</v>
      </c>
      <c r="S14" s="14">
        <f t="shared" si="6"/>
        <v>1.1111111111111112</v>
      </c>
      <c r="T14" s="13">
        <v>218</v>
      </c>
      <c r="U14" s="14">
        <f t="shared" si="7"/>
        <v>1.101010101010101</v>
      </c>
      <c r="V14" s="13">
        <v>218</v>
      </c>
      <c r="W14" s="14">
        <f t="shared" si="8"/>
        <v>1.101010101010101</v>
      </c>
      <c r="X14" s="13">
        <v>207</v>
      </c>
      <c r="Y14" s="104">
        <f t="shared" si="9"/>
        <v>1.0454545454545454</v>
      </c>
    </row>
    <row r="15" spans="1:25" x14ac:dyDescent="0.2">
      <c r="A15" s="93" t="s">
        <v>18</v>
      </c>
      <c r="B15" s="99">
        <v>299</v>
      </c>
      <c r="C15" s="8">
        <v>245</v>
      </c>
      <c r="D15" s="9">
        <f t="shared" si="0"/>
        <v>0.8193979933110368</v>
      </c>
      <c r="E15" s="8">
        <v>229</v>
      </c>
      <c r="F15" s="100">
        <f t="shared" si="1"/>
        <v>0.76588628762541811</v>
      </c>
      <c r="G15" s="11">
        <v>127</v>
      </c>
      <c r="H15" s="9">
        <f t="shared" si="2"/>
        <v>0.42474916387959866</v>
      </c>
      <c r="I15" s="8">
        <v>245</v>
      </c>
      <c r="J15" s="9">
        <f t="shared" si="3"/>
        <v>0.8193979933110368</v>
      </c>
      <c r="K15" s="8">
        <v>244</v>
      </c>
      <c r="L15" s="9">
        <f t="shared" si="10"/>
        <v>0.81605351170568563</v>
      </c>
      <c r="M15" s="8">
        <v>246</v>
      </c>
      <c r="N15" s="9">
        <f t="shared" si="4"/>
        <v>0.82274247491638797</v>
      </c>
      <c r="O15" s="8">
        <v>322</v>
      </c>
      <c r="P15" s="101">
        <f t="shared" si="5"/>
        <v>0.70847084708470842</v>
      </c>
      <c r="Q15" s="99">
        <v>305</v>
      </c>
      <c r="R15" s="8">
        <v>265</v>
      </c>
      <c r="S15" s="9">
        <f t="shared" si="6"/>
        <v>0.86885245901639341</v>
      </c>
      <c r="T15" s="8">
        <v>270</v>
      </c>
      <c r="U15" s="9">
        <f t="shared" si="7"/>
        <v>0.88524590163934425</v>
      </c>
      <c r="V15" s="8">
        <v>263</v>
      </c>
      <c r="W15" s="9">
        <f t="shared" si="8"/>
        <v>0.86229508196721316</v>
      </c>
      <c r="X15" s="8">
        <v>224</v>
      </c>
      <c r="Y15" s="101">
        <f t="shared" si="9"/>
        <v>0.73442622950819669</v>
      </c>
    </row>
    <row r="16" spans="1:25" x14ac:dyDescent="0.2">
      <c r="A16" s="94" t="s">
        <v>19</v>
      </c>
      <c r="B16" s="102">
        <v>349</v>
      </c>
      <c r="C16" s="13">
        <v>318</v>
      </c>
      <c r="D16" s="14">
        <f t="shared" si="0"/>
        <v>0.91117478510028649</v>
      </c>
      <c r="E16" s="13">
        <v>289</v>
      </c>
      <c r="F16" s="103">
        <f t="shared" si="1"/>
        <v>0.82808022922636104</v>
      </c>
      <c r="G16" s="16">
        <v>127</v>
      </c>
      <c r="H16" s="14">
        <f t="shared" si="2"/>
        <v>0.36389684813753581</v>
      </c>
      <c r="I16" s="13">
        <v>316</v>
      </c>
      <c r="J16" s="14">
        <f t="shared" si="3"/>
        <v>0.90544412607449853</v>
      </c>
      <c r="K16" s="13">
        <v>318</v>
      </c>
      <c r="L16" s="14">
        <f t="shared" si="10"/>
        <v>0.91117478510028649</v>
      </c>
      <c r="M16" s="13">
        <v>313</v>
      </c>
      <c r="N16" s="14">
        <f t="shared" si="4"/>
        <v>0.8968481375358166</v>
      </c>
      <c r="O16" s="13">
        <v>442</v>
      </c>
      <c r="P16" s="104">
        <f t="shared" si="5"/>
        <v>0.86412512218963833</v>
      </c>
      <c r="Q16" s="102">
        <v>337</v>
      </c>
      <c r="R16" s="13">
        <v>332</v>
      </c>
      <c r="S16" s="14">
        <f t="shared" si="6"/>
        <v>0.98516320474777452</v>
      </c>
      <c r="T16" s="13">
        <v>339</v>
      </c>
      <c r="U16" s="14">
        <f t="shared" si="7"/>
        <v>1.0059347181008902</v>
      </c>
      <c r="V16" s="13">
        <v>308</v>
      </c>
      <c r="W16" s="14">
        <f t="shared" si="8"/>
        <v>0.91394658753709201</v>
      </c>
      <c r="X16" s="13">
        <v>290</v>
      </c>
      <c r="Y16" s="104">
        <f t="shared" si="9"/>
        <v>0.86053412462908008</v>
      </c>
    </row>
    <row r="17" spans="1:25" ht="13.5" thickBot="1" x14ac:dyDescent="0.25">
      <c r="A17" s="92" t="s">
        <v>20</v>
      </c>
      <c r="B17" s="97">
        <f>SUM(B18:B23)</f>
        <v>5937</v>
      </c>
      <c r="C17" s="28">
        <f>SUM(C18:C23)</f>
        <v>5482</v>
      </c>
      <c r="D17" s="4">
        <f t="shared" si="0"/>
        <v>0.92336196732356413</v>
      </c>
      <c r="E17" s="28">
        <f>SUM(E18:E23)</f>
        <v>5058</v>
      </c>
      <c r="F17" s="4">
        <f t="shared" si="1"/>
        <v>0.85194542698332487</v>
      </c>
      <c r="G17" s="28">
        <f>SUM(G18:G23)</f>
        <v>5321</v>
      </c>
      <c r="H17" s="4">
        <f t="shared" si="2"/>
        <v>0.89624389422267137</v>
      </c>
      <c r="I17" s="28">
        <f>SUM(I18:I23)</f>
        <v>5496</v>
      </c>
      <c r="J17" s="4">
        <f t="shared" si="3"/>
        <v>0.92572006063668522</v>
      </c>
      <c r="K17" s="28">
        <f>SUM(K18:K23)</f>
        <v>5497</v>
      </c>
      <c r="L17" s="4">
        <f>K17/B17</f>
        <v>0.92588849587333666</v>
      </c>
      <c r="M17" s="28">
        <f>SUM(M18:M23)</f>
        <v>5238</v>
      </c>
      <c r="N17" s="4">
        <f t="shared" si="4"/>
        <v>0.88226376958059627</v>
      </c>
      <c r="O17" s="28">
        <f>SUM(O18:O23)</f>
        <v>7147</v>
      </c>
      <c r="P17" s="98">
        <f t="shared" si="5"/>
        <v>0.81600730718730374</v>
      </c>
      <c r="Q17" s="97">
        <f>SUM(Q18:Q23)</f>
        <v>5790</v>
      </c>
      <c r="R17" s="28">
        <f>SUM(R18:R23)</f>
        <v>5759</v>
      </c>
      <c r="S17" s="4">
        <f t="shared" si="6"/>
        <v>0.9946459412780656</v>
      </c>
      <c r="T17" s="28">
        <f>SUM(T18:T23)</f>
        <v>5605</v>
      </c>
      <c r="U17" s="4">
        <f t="shared" si="7"/>
        <v>0.96804835924006905</v>
      </c>
      <c r="V17" s="28">
        <f>SUM(V18:V23)</f>
        <v>5452</v>
      </c>
      <c r="W17" s="4">
        <f t="shared" si="8"/>
        <v>0.9416234887737478</v>
      </c>
      <c r="X17" s="28">
        <f>SUM(X18:X23)</f>
        <v>4880</v>
      </c>
      <c r="Y17" s="98">
        <f t="shared" si="9"/>
        <v>0.84283246977547499</v>
      </c>
    </row>
    <row r="18" spans="1:25" x14ac:dyDescent="0.2">
      <c r="A18" s="93" t="s">
        <v>22</v>
      </c>
      <c r="B18" s="99">
        <v>755</v>
      </c>
      <c r="C18" s="8">
        <v>628</v>
      </c>
      <c r="D18" s="9">
        <f t="shared" si="0"/>
        <v>0.83178807947019873</v>
      </c>
      <c r="E18" s="8">
        <v>563</v>
      </c>
      <c r="F18" s="100">
        <f t="shared" si="1"/>
        <v>0.74569536423841054</v>
      </c>
      <c r="G18" s="11">
        <v>308</v>
      </c>
      <c r="H18" s="9">
        <f t="shared" si="2"/>
        <v>0.40794701986754967</v>
      </c>
      <c r="I18" s="8">
        <v>628</v>
      </c>
      <c r="J18" s="9">
        <f t="shared" si="3"/>
        <v>0.83178807947019873</v>
      </c>
      <c r="K18" s="8">
        <v>628</v>
      </c>
      <c r="L18" s="9">
        <f t="shared" si="10"/>
        <v>0.83178807947019873</v>
      </c>
      <c r="M18" s="8">
        <v>531</v>
      </c>
      <c r="N18" s="9">
        <f t="shared" si="4"/>
        <v>0.70331125827814567</v>
      </c>
      <c r="O18" s="8">
        <v>1011</v>
      </c>
      <c r="P18" s="101">
        <f t="shared" si="5"/>
        <v>0.90147124386981725</v>
      </c>
      <c r="Q18" s="99">
        <v>744</v>
      </c>
      <c r="R18" s="8">
        <v>651</v>
      </c>
      <c r="S18" s="9">
        <f t="shared" si="6"/>
        <v>0.875</v>
      </c>
      <c r="T18" s="8">
        <v>585</v>
      </c>
      <c r="U18" s="9">
        <f t="shared" si="7"/>
        <v>0.78629032258064513</v>
      </c>
      <c r="V18" s="8">
        <v>621</v>
      </c>
      <c r="W18" s="9">
        <f t="shared" si="8"/>
        <v>0.83467741935483875</v>
      </c>
      <c r="X18" s="8">
        <v>540</v>
      </c>
      <c r="Y18" s="101">
        <f t="shared" si="9"/>
        <v>0.72580645161290325</v>
      </c>
    </row>
    <row r="19" spans="1:25" x14ac:dyDescent="0.2">
      <c r="A19" s="94" t="s">
        <v>21</v>
      </c>
      <c r="B19" s="102">
        <v>1872</v>
      </c>
      <c r="C19" s="13">
        <v>1686</v>
      </c>
      <c r="D19" s="14">
        <f t="shared" si="0"/>
        <v>0.90064102564102566</v>
      </c>
      <c r="E19" s="13">
        <v>1531</v>
      </c>
      <c r="F19" s="103">
        <f t="shared" si="1"/>
        <v>0.81784188034188032</v>
      </c>
      <c r="G19" s="16">
        <v>3204</v>
      </c>
      <c r="H19" s="14">
        <f t="shared" si="2"/>
        <v>1.7115384615384615</v>
      </c>
      <c r="I19" s="13">
        <v>1684</v>
      </c>
      <c r="J19" s="14">
        <f t="shared" si="3"/>
        <v>0.8995726495726496</v>
      </c>
      <c r="K19" s="13">
        <v>1685</v>
      </c>
      <c r="L19" s="14">
        <f t="shared" si="10"/>
        <v>0.90010683760683763</v>
      </c>
      <c r="M19" s="13">
        <v>1742</v>
      </c>
      <c r="N19" s="14">
        <f t="shared" si="4"/>
        <v>0.93055555555555558</v>
      </c>
      <c r="O19" s="13">
        <v>2465</v>
      </c>
      <c r="P19" s="104">
        <f t="shared" si="5"/>
        <v>0.90758468335787923</v>
      </c>
      <c r="Q19" s="102">
        <v>1780</v>
      </c>
      <c r="R19" s="13">
        <v>1589</v>
      </c>
      <c r="S19" s="14">
        <f t="shared" si="6"/>
        <v>0.89269662921348314</v>
      </c>
      <c r="T19" s="13">
        <v>1607</v>
      </c>
      <c r="U19" s="14">
        <f t="shared" si="7"/>
        <v>0.90280898876404492</v>
      </c>
      <c r="V19" s="13">
        <v>1603</v>
      </c>
      <c r="W19" s="14">
        <f t="shared" si="8"/>
        <v>0.90056179775280898</v>
      </c>
      <c r="X19" s="13">
        <v>1467</v>
      </c>
      <c r="Y19" s="104">
        <f t="shared" si="9"/>
        <v>0.82415730337078652</v>
      </c>
    </row>
    <row r="20" spans="1:25" x14ac:dyDescent="0.2">
      <c r="A20" s="93" t="s">
        <v>23</v>
      </c>
      <c r="B20" s="99">
        <v>1293</v>
      </c>
      <c r="C20" s="8">
        <v>1223</v>
      </c>
      <c r="D20" s="9">
        <f t="shared" si="0"/>
        <v>0.94586233565351896</v>
      </c>
      <c r="E20" s="8">
        <v>1151</v>
      </c>
      <c r="F20" s="100">
        <f t="shared" si="1"/>
        <v>0.89017788089713845</v>
      </c>
      <c r="G20" s="11">
        <v>841</v>
      </c>
      <c r="H20" s="9">
        <f t="shared" si="2"/>
        <v>0.65042536736272238</v>
      </c>
      <c r="I20" s="8">
        <v>1239</v>
      </c>
      <c r="J20" s="9">
        <f t="shared" si="3"/>
        <v>0.95823665893271459</v>
      </c>
      <c r="K20" s="8">
        <v>1239</v>
      </c>
      <c r="L20" s="9">
        <f t="shared" si="10"/>
        <v>0.95823665893271459</v>
      </c>
      <c r="M20" s="8">
        <v>1207</v>
      </c>
      <c r="N20" s="9">
        <f t="shared" si="4"/>
        <v>0.93348801237432333</v>
      </c>
      <c r="O20" s="8">
        <v>1611</v>
      </c>
      <c r="P20" s="101">
        <f t="shared" si="5"/>
        <v>0.8405948343334203</v>
      </c>
      <c r="Q20" s="99">
        <v>1270</v>
      </c>
      <c r="R20" s="8">
        <v>1393</v>
      </c>
      <c r="S20" s="9">
        <f t="shared" si="6"/>
        <v>1.0968503937007874</v>
      </c>
      <c r="T20" s="8">
        <v>1386</v>
      </c>
      <c r="U20" s="9">
        <f t="shared" si="7"/>
        <v>1.0913385826771653</v>
      </c>
      <c r="V20" s="8">
        <v>1286</v>
      </c>
      <c r="W20" s="9">
        <f t="shared" si="8"/>
        <v>1.0125984251968505</v>
      </c>
      <c r="X20" s="8">
        <v>1167</v>
      </c>
      <c r="Y20" s="101">
        <f t="shared" si="9"/>
        <v>0.91889763779527556</v>
      </c>
    </row>
    <row r="21" spans="1:25" x14ac:dyDescent="0.2">
      <c r="A21" s="94" t="s">
        <v>24</v>
      </c>
      <c r="B21" s="102">
        <v>629</v>
      </c>
      <c r="C21" s="13">
        <v>625</v>
      </c>
      <c r="D21" s="14">
        <f t="shared" si="0"/>
        <v>0.99364069952305245</v>
      </c>
      <c r="E21" s="13">
        <v>583</v>
      </c>
      <c r="F21" s="103">
        <f t="shared" si="1"/>
        <v>0.9268680445151033</v>
      </c>
      <c r="G21" s="16">
        <v>276</v>
      </c>
      <c r="H21" s="14">
        <f t="shared" si="2"/>
        <v>0.43879173290937995</v>
      </c>
      <c r="I21" s="13">
        <v>624</v>
      </c>
      <c r="J21" s="14">
        <f t="shared" si="3"/>
        <v>0.99205087440381556</v>
      </c>
      <c r="K21" s="13">
        <v>624</v>
      </c>
      <c r="L21" s="14">
        <f t="shared" si="10"/>
        <v>0.99205087440381556</v>
      </c>
      <c r="M21" s="13">
        <v>558</v>
      </c>
      <c r="N21" s="14">
        <f t="shared" si="4"/>
        <v>0.88712241653418122</v>
      </c>
      <c r="O21" s="13">
        <v>967</v>
      </c>
      <c r="P21" s="104">
        <f t="shared" si="5"/>
        <v>1.0597260273972602</v>
      </c>
      <c r="Q21" s="102">
        <v>598</v>
      </c>
      <c r="R21" s="13">
        <v>668</v>
      </c>
      <c r="S21" s="14">
        <f t="shared" si="6"/>
        <v>1.1170568561872909</v>
      </c>
      <c r="T21" s="13">
        <v>668</v>
      </c>
      <c r="U21" s="14">
        <f t="shared" si="7"/>
        <v>1.1170568561872909</v>
      </c>
      <c r="V21" s="13">
        <v>668</v>
      </c>
      <c r="W21" s="14">
        <f t="shared" si="8"/>
        <v>1.1170568561872909</v>
      </c>
      <c r="X21" s="13">
        <v>637</v>
      </c>
      <c r="Y21" s="104">
        <f t="shared" si="9"/>
        <v>1.0652173913043479</v>
      </c>
    </row>
    <row r="22" spans="1:25" x14ac:dyDescent="0.2">
      <c r="A22" s="93" t="s">
        <v>25</v>
      </c>
      <c r="B22" s="99">
        <v>742</v>
      </c>
      <c r="C22" s="8">
        <v>689</v>
      </c>
      <c r="D22" s="9">
        <f t="shared" si="0"/>
        <v>0.9285714285714286</v>
      </c>
      <c r="E22" s="8">
        <v>637</v>
      </c>
      <c r="F22" s="100">
        <f t="shared" si="1"/>
        <v>0.85849056603773588</v>
      </c>
      <c r="G22" s="11">
        <v>378</v>
      </c>
      <c r="H22" s="9">
        <f t="shared" si="2"/>
        <v>0.50943396226415094</v>
      </c>
      <c r="I22" s="8">
        <v>689</v>
      </c>
      <c r="J22" s="9">
        <f t="shared" si="3"/>
        <v>0.9285714285714286</v>
      </c>
      <c r="K22" s="8">
        <v>687</v>
      </c>
      <c r="L22" s="9">
        <f t="shared" si="10"/>
        <v>0.92587601078167114</v>
      </c>
      <c r="M22" s="8">
        <v>645</v>
      </c>
      <c r="N22" s="9">
        <f t="shared" si="4"/>
        <v>0.8692722371967655</v>
      </c>
      <c r="O22" s="8">
        <v>424</v>
      </c>
      <c r="P22" s="101">
        <f t="shared" si="5"/>
        <v>0.37389770723104054</v>
      </c>
      <c r="Q22" s="99">
        <v>763</v>
      </c>
      <c r="R22" s="8">
        <v>741</v>
      </c>
      <c r="S22" s="9">
        <f t="shared" si="6"/>
        <v>0.97116644823066844</v>
      </c>
      <c r="T22" s="8">
        <v>713</v>
      </c>
      <c r="U22" s="9">
        <f t="shared" si="7"/>
        <v>0.93446920052424642</v>
      </c>
      <c r="V22" s="8">
        <v>673</v>
      </c>
      <c r="W22" s="9">
        <f t="shared" si="8"/>
        <v>0.88204456094364347</v>
      </c>
      <c r="X22" s="8">
        <v>625</v>
      </c>
      <c r="Y22" s="101">
        <f t="shared" si="9"/>
        <v>0.81913499344692009</v>
      </c>
    </row>
    <row r="23" spans="1:25" x14ac:dyDescent="0.2">
      <c r="A23" s="94" t="s">
        <v>26</v>
      </c>
      <c r="B23" s="102">
        <v>646</v>
      </c>
      <c r="C23" s="13">
        <v>631</v>
      </c>
      <c r="D23" s="14">
        <f t="shared" si="0"/>
        <v>0.97678018575851389</v>
      </c>
      <c r="E23" s="13">
        <v>593</v>
      </c>
      <c r="F23" s="103">
        <f t="shared" si="1"/>
        <v>0.91795665634674928</v>
      </c>
      <c r="G23" s="16">
        <v>314</v>
      </c>
      <c r="H23" s="14">
        <f t="shared" si="2"/>
        <v>0.48606811145510836</v>
      </c>
      <c r="I23" s="13">
        <v>632</v>
      </c>
      <c r="J23" s="14">
        <f t="shared" si="3"/>
        <v>0.97832817337461297</v>
      </c>
      <c r="K23" s="13">
        <v>634</v>
      </c>
      <c r="L23" s="14">
        <f t="shared" si="10"/>
        <v>0.98142414860681115</v>
      </c>
      <c r="M23" s="13">
        <v>555</v>
      </c>
      <c r="N23" s="14">
        <f t="shared" si="4"/>
        <v>0.85913312693498456</v>
      </c>
      <c r="O23" s="13">
        <v>669</v>
      </c>
      <c r="P23" s="104">
        <f t="shared" si="5"/>
        <v>0.69832985386221291</v>
      </c>
      <c r="Q23" s="102">
        <v>635</v>
      </c>
      <c r="R23" s="13">
        <v>717</v>
      </c>
      <c r="S23" s="14">
        <f t="shared" si="6"/>
        <v>1.1291338582677166</v>
      </c>
      <c r="T23" s="13">
        <v>646</v>
      </c>
      <c r="U23" s="14">
        <f t="shared" si="7"/>
        <v>1.0173228346456693</v>
      </c>
      <c r="V23" s="13">
        <v>601</v>
      </c>
      <c r="W23" s="14">
        <f t="shared" si="8"/>
        <v>0.94645669291338586</v>
      </c>
      <c r="X23" s="13">
        <v>444</v>
      </c>
      <c r="Y23" s="104">
        <f t="shared" si="9"/>
        <v>0.6992125984251969</v>
      </c>
    </row>
    <row r="24" spans="1:25" ht="13.5" thickBot="1" x14ac:dyDescent="0.25">
      <c r="A24" s="92" t="s">
        <v>27</v>
      </c>
      <c r="B24" s="97">
        <f>SUM(B25:B35)</f>
        <v>12935</v>
      </c>
      <c r="C24" s="28">
        <f>SUM(C25:C35)</f>
        <v>10777</v>
      </c>
      <c r="D24" s="4">
        <f t="shared" si="0"/>
        <v>0.83316582914572868</v>
      </c>
      <c r="E24" s="28">
        <f>SUM(E25:E35)</f>
        <v>10068</v>
      </c>
      <c r="F24" s="4">
        <f t="shared" si="1"/>
        <v>0.77835330498647082</v>
      </c>
      <c r="G24" s="28">
        <f>SUM(G25:G35)</f>
        <v>9777</v>
      </c>
      <c r="H24" s="4">
        <f t="shared" si="2"/>
        <v>0.75585620409741017</v>
      </c>
      <c r="I24" s="28">
        <f>SUM(I25:I35)</f>
        <v>10743</v>
      </c>
      <c r="J24" s="4">
        <f t="shared" si="3"/>
        <v>0.83053730189408581</v>
      </c>
      <c r="K24" s="28">
        <f>SUM(K25:K35)</f>
        <v>10820</v>
      </c>
      <c r="L24" s="4">
        <f>K24/B24</f>
        <v>0.83649014302280633</v>
      </c>
      <c r="M24" s="28">
        <f>SUM(M25:M35)</f>
        <v>10302</v>
      </c>
      <c r="N24" s="4">
        <f t="shared" si="4"/>
        <v>0.79644375724777738</v>
      </c>
      <c r="O24" s="28">
        <f>SUM(O25:O35)</f>
        <v>17643</v>
      </c>
      <c r="P24" s="98">
        <f t="shared" si="5"/>
        <v>0.9238865760741497</v>
      </c>
      <c r="Q24" s="97">
        <f>SUM(Q25:Q35)</f>
        <v>12629</v>
      </c>
      <c r="R24" s="28">
        <f>SUM(R25:R35)</f>
        <v>11678</v>
      </c>
      <c r="S24" s="4">
        <f t="shared" si="6"/>
        <v>0.92469712566315621</v>
      </c>
      <c r="T24" s="28">
        <f>SUM(T25:T35)</f>
        <v>11742</v>
      </c>
      <c r="U24" s="4">
        <f t="shared" si="7"/>
        <v>0.92976482698550955</v>
      </c>
      <c r="V24" s="28">
        <f>SUM(V25:V35)</f>
        <v>11758</v>
      </c>
      <c r="W24" s="4">
        <f t="shared" si="8"/>
        <v>0.93103175231609792</v>
      </c>
      <c r="X24" s="28">
        <f>SUM(X25:X35)</f>
        <v>10327</v>
      </c>
      <c r="Y24" s="98">
        <f t="shared" si="9"/>
        <v>0.81772111806160419</v>
      </c>
    </row>
    <row r="25" spans="1:25" x14ac:dyDescent="0.2">
      <c r="A25" s="93" t="s">
        <v>28</v>
      </c>
      <c r="B25" s="99">
        <v>2546</v>
      </c>
      <c r="C25" s="8">
        <v>2044</v>
      </c>
      <c r="D25" s="9">
        <f t="shared" si="0"/>
        <v>0.80282796543597801</v>
      </c>
      <c r="E25" s="8">
        <v>1908</v>
      </c>
      <c r="F25" s="100">
        <f t="shared" si="1"/>
        <v>0.74941084053417129</v>
      </c>
      <c r="G25" s="11">
        <v>1910</v>
      </c>
      <c r="H25" s="9">
        <f t="shared" si="2"/>
        <v>0.75019638648860953</v>
      </c>
      <c r="I25" s="8">
        <v>2062</v>
      </c>
      <c r="J25" s="9">
        <f t="shared" si="3"/>
        <v>0.80989787902592303</v>
      </c>
      <c r="K25" s="8">
        <v>2077</v>
      </c>
      <c r="L25" s="9">
        <f t="shared" si="10"/>
        <v>0.81578947368421051</v>
      </c>
      <c r="M25" s="8">
        <v>2028</v>
      </c>
      <c r="N25" s="9">
        <f t="shared" si="4"/>
        <v>0.79654359780047135</v>
      </c>
      <c r="O25" s="8">
        <v>3731</v>
      </c>
      <c r="P25" s="101">
        <f t="shared" si="5"/>
        <v>0.97619047619047616</v>
      </c>
      <c r="Q25" s="99">
        <v>2549</v>
      </c>
      <c r="R25" s="8">
        <v>2243</v>
      </c>
      <c r="S25" s="9">
        <f t="shared" si="6"/>
        <v>0.87995292271479009</v>
      </c>
      <c r="T25" s="8">
        <v>2262</v>
      </c>
      <c r="U25" s="9">
        <f t="shared" si="7"/>
        <v>0.88740682620635547</v>
      </c>
      <c r="V25" s="8">
        <v>2850</v>
      </c>
      <c r="W25" s="9">
        <f t="shared" si="8"/>
        <v>1.118085523734798</v>
      </c>
      <c r="X25" s="8">
        <v>2024</v>
      </c>
      <c r="Y25" s="101">
        <f t="shared" si="9"/>
        <v>0.79403687720674776</v>
      </c>
    </row>
    <row r="26" spans="1:25" x14ac:dyDescent="0.2">
      <c r="A26" s="94" t="s">
        <v>29</v>
      </c>
      <c r="B26" s="102">
        <v>676</v>
      </c>
      <c r="C26" s="13">
        <v>591</v>
      </c>
      <c r="D26" s="14">
        <f t="shared" si="0"/>
        <v>0.87426035502958577</v>
      </c>
      <c r="E26" s="13">
        <v>568</v>
      </c>
      <c r="F26" s="103">
        <f t="shared" si="1"/>
        <v>0.84023668639053251</v>
      </c>
      <c r="G26" s="16">
        <v>237</v>
      </c>
      <c r="H26" s="14">
        <f t="shared" si="2"/>
        <v>0.35059171597633138</v>
      </c>
      <c r="I26" s="13">
        <v>610</v>
      </c>
      <c r="J26" s="14">
        <f t="shared" si="3"/>
        <v>0.90236686390532539</v>
      </c>
      <c r="K26" s="13">
        <v>610</v>
      </c>
      <c r="L26" s="14">
        <f t="shared" si="10"/>
        <v>0.90236686390532539</v>
      </c>
      <c r="M26" s="13">
        <v>608</v>
      </c>
      <c r="N26" s="14">
        <f t="shared" si="4"/>
        <v>0.89940828402366868</v>
      </c>
      <c r="O26" s="13">
        <v>1028</v>
      </c>
      <c r="P26" s="104">
        <f t="shared" si="5"/>
        <v>1.0489795918367346</v>
      </c>
      <c r="Q26" s="102">
        <v>642</v>
      </c>
      <c r="R26" s="13">
        <v>578</v>
      </c>
      <c r="S26" s="14">
        <f t="shared" si="6"/>
        <v>0.90031152647975077</v>
      </c>
      <c r="T26" s="13">
        <v>587</v>
      </c>
      <c r="U26" s="14">
        <f t="shared" si="7"/>
        <v>0.91433021806853587</v>
      </c>
      <c r="V26" s="13">
        <v>607</v>
      </c>
      <c r="W26" s="14">
        <f t="shared" si="8"/>
        <v>0.94548286604361376</v>
      </c>
      <c r="X26" s="13">
        <v>535</v>
      </c>
      <c r="Y26" s="104">
        <f t="shared" si="9"/>
        <v>0.83333333333333337</v>
      </c>
    </row>
    <row r="27" spans="1:25" x14ac:dyDescent="0.2">
      <c r="A27" s="93" t="s">
        <v>30</v>
      </c>
      <c r="B27" s="99">
        <v>1042</v>
      </c>
      <c r="C27" s="8">
        <v>944</v>
      </c>
      <c r="D27" s="9">
        <f t="shared" si="0"/>
        <v>0.90595009596928988</v>
      </c>
      <c r="E27" s="8">
        <v>889</v>
      </c>
      <c r="F27" s="100">
        <f t="shared" si="1"/>
        <v>0.85316698656429946</v>
      </c>
      <c r="G27" s="11">
        <v>436</v>
      </c>
      <c r="H27" s="9">
        <f t="shared" si="2"/>
        <v>0.41842610364683303</v>
      </c>
      <c r="I27" s="8">
        <v>943</v>
      </c>
      <c r="J27" s="9">
        <f t="shared" si="3"/>
        <v>0.9049904030710173</v>
      </c>
      <c r="K27" s="8">
        <v>943</v>
      </c>
      <c r="L27" s="9">
        <f t="shared" si="10"/>
        <v>0.9049904030710173</v>
      </c>
      <c r="M27" s="8">
        <v>884</v>
      </c>
      <c r="N27" s="9">
        <f t="shared" si="4"/>
        <v>0.84836852207293667</v>
      </c>
      <c r="O27" s="8">
        <v>1657</v>
      </c>
      <c r="P27" s="101">
        <f t="shared" si="5"/>
        <v>1.0669671603348359</v>
      </c>
      <c r="Q27" s="99">
        <v>1032</v>
      </c>
      <c r="R27" s="8">
        <v>1026</v>
      </c>
      <c r="S27" s="9">
        <f t="shared" si="6"/>
        <v>0.9941860465116279</v>
      </c>
      <c r="T27" s="8">
        <v>1029</v>
      </c>
      <c r="U27" s="9">
        <f t="shared" si="7"/>
        <v>0.99709302325581395</v>
      </c>
      <c r="V27" s="8">
        <v>850</v>
      </c>
      <c r="W27" s="9">
        <f t="shared" si="8"/>
        <v>0.8236434108527132</v>
      </c>
      <c r="X27" s="8">
        <v>847</v>
      </c>
      <c r="Y27" s="101">
        <f t="shared" si="9"/>
        <v>0.82073643410852715</v>
      </c>
    </row>
    <row r="28" spans="1:25" x14ac:dyDescent="0.2">
      <c r="A28" s="94" t="s">
        <v>31</v>
      </c>
      <c r="B28" s="102">
        <v>1436</v>
      </c>
      <c r="C28" s="13">
        <v>1178</v>
      </c>
      <c r="D28" s="14">
        <f t="shared" si="0"/>
        <v>0.82033426183844016</v>
      </c>
      <c r="E28" s="13">
        <v>1090</v>
      </c>
      <c r="F28" s="103">
        <f t="shared" si="1"/>
        <v>0.75905292479108633</v>
      </c>
      <c r="G28" s="16">
        <v>2419</v>
      </c>
      <c r="H28" s="14">
        <f t="shared" si="2"/>
        <v>1.6845403899721449</v>
      </c>
      <c r="I28" s="13">
        <v>1148</v>
      </c>
      <c r="J28" s="14">
        <f t="shared" si="3"/>
        <v>0.79944289693593318</v>
      </c>
      <c r="K28" s="13">
        <v>1181</v>
      </c>
      <c r="L28" s="14">
        <f t="shared" si="10"/>
        <v>0.82242339832869082</v>
      </c>
      <c r="M28" s="13">
        <v>1128</v>
      </c>
      <c r="N28" s="14">
        <f t="shared" si="4"/>
        <v>0.78551532033426186</v>
      </c>
      <c r="O28" s="13">
        <v>1607</v>
      </c>
      <c r="P28" s="104">
        <f t="shared" si="5"/>
        <v>0.7808551992225462</v>
      </c>
      <c r="Q28" s="102">
        <v>1340</v>
      </c>
      <c r="R28" s="13">
        <v>1298</v>
      </c>
      <c r="S28" s="14">
        <f t="shared" si="6"/>
        <v>0.9686567164179104</v>
      </c>
      <c r="T28" s="13">
        <v>1297</v>
      </c>
      <c r="U28" s="14">
        <f t="shared" si="7"/>
        <v>0.96791044776119406</v>
      </c>
      <c r="V28" s="13">
        <v>1279</v>
      </c>
      <c r="W28" s="14">
        <f t="shared" si="8"/>
        <v>0.95447761194029845</v>
      </c>
      <c r="X28" s="13">
        <v>1221</v>
      </c>
      <c r="Y28" s="104">
        <f t="shared" si="9"/>
        <v>0.91119402985074627</v>
      </c>
    </row>
    <row r="29" spans="1:25" x14ac:dyDescent="0.2">
      <c r="A29" s="93" t="s">
        <v>32</v>
      </c>
      <c r="B29" s="99">
        <v>100</v>
      </c>
      <c r="C29" s="8">
        <v>74</v>
      </c>
      <c r="D29" s="9">
        <f t="shared" si="0"/>
        <v>0.74</v>
      </c>
      <c r="E29" s="8">
        <v>55</v>
      </c>
      <c r="F29" s="100">
        <f t="shared" si="1"/>
        <v>0.55000000000000004</v>
      </c>
      <c r="G29" s="11">
        <v>69</v>
      </c>
      <c r="H29" s="9">
        <f t="shared" si="2"/>
        <v>0.69</v>
      </c>
      <c r="I29" s="8">
        <v>65</v>
      </c>
      <c r="J29" s="9">
        <f t="shared" si="3"/>
        <v>0.65</v>
      </c>
      <c r="K29" s="8">
        <v>66</v>
      </c>
      <c r="L29" s="9">
        <f t="shared" si="10"/>
        <v>0.66</v>
      </c>
      <c r="M29" s="8">
        <v>56</v>
      </c>
      <c r="N29" s="9">
        <f t="shared" si="4"/>
        <v>0.56000000000000005</v>
      </c>
      <c r="O29" s="8">
        <v>149</v>
      </c>
      <c r="P29" s="101">
        <f t="shared" si="5"/>
        <v>1.0205479452054795</v>
      </c>
      <c r="Q29" s="99">
        <v>96</v>
      </c>
      <c r="R29" s="8">
        <v>125</v>
      </c>
      <c r="S29" s="9">
        <f t="shared" si="6"/>
        <v>1.3020833333333333</v>
      </c>
      <c r="T29" s="8">
        <v>112</v>
      </c>
      <c r="U29" s="9">
        <f t="shared" si="7"/>
        <v>1.1666666666666667</v>
      </c>
      <c r="V29" s="8">
        <v>85</v>
      </c>
      <c r="W29" s="9">
        <f t="shared" si="8"/>
        <v>0.88541666666666663</v>
      </c>
      <c r="X29" s="8">
        <v>105</v>
      </c>
      <c r="Y29" s="101">
        <f t="shared" si="9"/>
        <v>1.09375</v>
      </c>
    </row>
    <row r="30" spans="1:25" x14ac:dyDescent="0.2">
      <c r="A30" s="94" t="s">
        <v>33</v>
      </c>
      <c r="B30" s="102">
        <v>556</v>
      </c>
      <c r="C30" s="13">
        <v>545</v>
      </c>
      <c r="D30" s="14">
        <f t="shared" si="0"/>
        <v>0.98021582733812951</v>
      </c>
      <c r="E30" s="13">
        <v>508</v>
      </c>
      <c r="F30" s="103">
        <f t="shared" si="1"/>
        <v>0.91366906474820142</v>
      </c>
      <c r="G30" s="16">
        <v>314</v>
      </c>
      <c r="H30" s="14">
        <f t="shared" si="2"/>
        <v>0.56474820143884896</v>
      </c>
      <c r="I30" s="13">
        <v>545</v>
      </c>
      <c r="J30" s="14">
        <f t="shared" si="3"/>
        <v>0.98021582733812951</v>
      </c>
      <c r="K30" s="13">
        <v>545</v>
      </c>
      <c r="L30" s="14">
        <f t="shared" si="10"/>
        <v>0.98021582733812951</v>
      </c>
      <c r="M30" s="13">
        <v>486</v>
      </c>
      <c r="N30" s="14">
        <f t="shared" si="4"/>
        <v>0.87410071942446044</v>
      </c>
      <c r="O30" s="13">
        <v>701</v>
      </c>
      <c r="P30" s="104">
        <f t="shared" si="5"/>
        <v>0.89527458492975731</v>
      </c>
      <c r="Q30" s="102">
        <v>505</v>
      </c>
      <c r="R30" s="13">
        <v>465</v>
      </c>
      <c r="S30" s="14">
        <f t="shared" si="6"/>
        <v>0.92079207920792083</v>
      </c>
      <c r="T30" s="13">
        <v>482</v>
      </c>
      <c r="U30" s="14">
        <f t="shared" si="7"/>
        <v>0.95445544554455441</v>
      </c>
      <c r="V30" s="13">
        <v>470</v>
      </c>
      <c r="W30" s="14">
        <f t="shared" si="8"/>
        <v>0.93069306930693074</v>
      </c>
      <c r="X30" s="13">
        <v>363</v>
      </c>
      <c r="Y30" s="104">
        <f t="shared" si="9"/>
        <v>0.71881188118811878</v>
      </c>
    </row>
    <row r="31" spans="1:25" x14ac:dyDescent="0.2">
      <c r="A31" s="93" t="s">
        <v>34</v>
      </c>
      <c r="B31" s="99">
        <v>1490</v>
      </c>
      <c r="C31" s="8">
        <v>1111</v>
      </c>
      <c r="D31" s="9">
        <f t="shared" si="0"/>
        <v>0.74563758389261747</v>
      </c>
      <c r="E31" s="8">
        <v>1015</v>
      </c>
      <c r="F31" s="100">
        <f t="shared" si="1"/>
        <v>0.68120805369127513</v>
      </c>
      <c r="G31" s="11">
        <v>736</v>
      </c>
      <c r="H31" s="9">
        <f t="shared" si="2"/>
        <v>0.49395973154362416</v>
      </c>
      <c r="I31" s="8">
        <v>1110</v>
      </c>
      <c r="J31" s="9">
        <f t="shared" si="3"/>
        <v>0.74496644295302017</v>
      </c>
      <c r="K31" s="8">
        <v>1110</v>
      </c>
      <c r="L31" s="9">
        <f t="shared" si="10"/>
        <v>0.74496644295302017</v>
      </c>
      <c r="M31" s="8">
        <v>1054</v>
      </c>
      <c r="N31" s="9">
        <f t="shared" si="4"/>
        <v>0.70738255033557051</v>
      </c>
      <c r="O31" s="8">
        <v>1705</v>
      </c>
      <c r="P31" s="101">
        <f t="shared" si="5"/>
        <v>0.79191825359962842</v>
      </c>
      <c r="Q31" s="99">
        <v>1408</v>
      </c>
      <c r="R31" s="8">
        <v>1207</v>
      </c>
      <c r="S31" s="9">
        <f t="shared" si="6"/>
        <v>0.85724431818181823</v>
      </c>
      <c r="T31" s="8">
        <v>1213</v>
      </c>
      <c r="U31" s="9">
        <f t="shared" si="7"/>
        <v>0.86150568181818177</v>
      </c>
      <c r="V31" s="8">
        <v>1204</v>
      </c>
      <c r="W31" s="9">
        <f t="shared" si="8"/>
        <v>0.85511363636363635</v>
      </c>
      <c r="X31" s="8">
        <v>1161</v>
      </c>
      <c r="Y31" s="101">
        <f t="shared" si="9"/>
        <v>0.82457386363636365</v>
      </c>
    </row>
    <row r="32" spans="1:25" x14ac:dyDescent="0.2">
      <c r="A32" s="94" t="s">
        <v>35</v>
      </c>
      <c r="B32" s="102">
        <v>612</v>
      </c>
      <c r="C32" s="13">
        <v>489</v>
      </c>
      <c r="D32" s="14">
        <f t="shared" si="0"/>
        <v>0.7990196078431373</v>
      </c>
      <c r="E32" s="13">
        <v>458</v>
      </c>
      <c r="F32" s="103">
        <f t="shared" si="1"/>
        <v>0.74836601307189543</v>
      </c>
      <c r="G32" s="16">
        <v>230</v>
      </c>
      <c r="H32" s="14">
        <f t="shared" si="2"/>
        <v>0.37581699346405228</v>
      </c>
      <c r="I32" s="13">
        <v>489</v>
      </c>
      <c r="J32" s="14">
        <f t="shared" si="3"/>
        <v>0.7990196078431373</v>
      </c>
      <c r="K32" s="13">
        <v>489</v>
      </c>
      <c r="L32" s="14">
        <f t="shared" si="10"/>
        <v>0.7990196078431373</v>
      </c>
      <c r="M32" s="13">
        <v>457</v>
      </c>
      <c r="N32" s="14">
        <f t="shared" si="4"/>
        <v>0.74673202614379086</v>
      </c>
      <c r="O32" s="13">
        <v>966</v>
      </c>
      <c r="P32" s="104">
        <f t="shared" si="5"/>
        <v>1.1027397260273972</v>
      </c>
      <c r="Q32" s="102">
        <v>570</v>
      </c>
      <c r="R32" s="13">
        <v>573</v>
      </c>
      <c r="S32" s="14">
        <f t="shared" si="6"/>
        <v>1.0052631578947369</v>
      </c>
      <c r="T32" s="13">
        <v>583</v>
      </c>
      <c r="U32" s="14">
        <f t="shared" si="7"/>
        <v>1.0228070175438597</v>
      </c>
      <c r="V32" s="13">
        <v>573</v>
      </c>
      <c r="W32" s="14">
        <f t="shared" si="8"/>
        <v>1.0052631578947369</v>
      </c>
      <c r="X32" s="13">
        <v>562</v>
      </c>
      <c r="Y32" s="104">
        <f t="shared" si="9"/>
        <v>0.98596491228070171</v>
      </c>
    </row>
    <row r="33" spans="1:25" x14ac:dyDescent="0.2">
      <c r="A33" s="93" t="s">
        <v>36</v>
      </c>
      <c r="B33" s="99">
        <v>772</v>
      </c>
      <c r="C33" s="8">
        <v>723</v>
      </c>
      <c r="D33" s="9">
        <f t="shared" si="0"/>
        <v>0.93652849740932642</v>
      </c>
      <c r="E33" s="8">
        <v>684</v>
      </c>
      <c r="F33" s="100">
        <f t="shared" si="1"/>
        <v>0.88601036269430056</v>
      </c>
      <c r="G33" s="11">
        <v>358</v>
      </c>
      <c r="H33" s="9">
        <f t="shared" si="2"/>
        <v>0.46373056994818651</v>
      </c>
      <c r="I33" s="8">
        <v>721</v>
      </c>
      <c r="J33" s="9">
        <f t="shared" si="3"/>
        <v>0.93393782383419688</v>
      </c>
      <c r="K33" s="8">
        <v>726</v>
      </c>
      <c r="L33" s="9">
        <f t="shared" si="10"/>
        <v>0.94041450777202074</v>
      </c>
      <c r="M33" s="8">
        <v>731</v>
      </c>
      <c r="N33" s="9">
        <f t="shared" si="4"/>
        <v>0.94689119170984459</v>
      </c>
      <c r="O33" s="8">
        <v>995</v>
      </c>
      <c r="P33" s="101">
        <f t="shared" si="5"/>
        <v>0.78408195429472027</v>
      </c>
      <c r="Q33" s="99">
        <v>883</v>
      </c>
      <c r="R33" s="8">
        <v>824</v>
      </c>
      <c r="S33" s="9">
        <f t="shared" si="6"/>
        <v>0.93318233295583242</v>
      </c>
      <c r="T33" s="8">
        <v>815</v>
      </c>
      <c r="U33" s="9">
        <f t="shared" si="7"/>
        <v>0.92298980747451864</v>
      </c>
      <c r="V33" s="8">
        <v>778</v>
      </c>
      <c r="W33" s="9">
        <f t="shared" si="8"/>
        <v>0.88108720271800678</v>
      </c>
      <c r="X33" s="8">
        <v>717</v>
      </c>
      <c r="Y33" s="101">
        <f t="shared" si="9"/>
        <v>0.812004530011325</v>
      </c>
    </row>
    <row r="34" spans="1:25" x14ac:dyDescent="0.2">
      <c r="A34" s="94" t="s">
        <v>37</v>
      </c>
      <c r="B34" s="102">
        <v>3483</v>
      </c>
      <c r="C34" s="13">
        <v>2913</v>
      </c>
      <c r="D34" s="14">
        <f t="shared" si="0"/>
        <v>0.83634797588285958</v>
      </c>
      <c r="E34" s="13">
        <v>2728</v>
      </c>
      <c r="F34" s="103">
        <f t="shared" si="1"/>
        <v>0.78323284524834913</v>
      </c>
      <c r="G34" s="16">
        <v>2927</v>
      </c>
      <c r="H34" s="14">
        <f t="shared" si="2"/>
        <v>0.84036749928222798</v>
      </c>
      <c r="I34" s="13">
        <v>2885</v>
      </c>
      <c r="J34" s="14">
        <f t="shared" si="3"/>
        <v>0.8283089290841229</v>
      </c>
      <c r="K34" s="13">
        <v>2908</v>
      </c>
      <c r="L34" s="14">
        <f t="shared" si="10"/>
        <v>0.83491243181165664</v>
      </c>
      <c r="M34" s="13">
        <v>2718</v>
      </c>
      <c r="N34" s="14">
        <f t="shared" si="4"/>
        <v>0.78036175710594313</v>
      </c>
      <c r="O34" s="13">
        <v>4819</v>
      </c>
      <c r="P34" s="104">
        <f t="shared" si="5"/>
        <v>0.93983422720624088</v>
      </c>
      <c r="Q34" s="102">
        <v>3386</v>
      </c>
      <c r="R34" s="13">
        <v>3151</v>
      </c>
      <c r="S34" s="14">
        <f t="shared" si="6"/>
        <v>0.93059657412876551</v>
      </c>
      <c r="T34" s="13">
        <v>3174</v>
      </c>
      <c r="U34" s="14">
        <f t="shared" si="7"/>
        <v>0.93738924985233318</v>
      </c>
      <c r="V34" s="13">
        <v>2870</v>
      </c>
      <c r="W34" s="14">
        <f t="shared" si="8"/>
        <v>0.84760779681039577</v>
      </c>
      <c r="X34" s="13">
        <v>2605</v>
      </c>
      <c r="Y34" s="104">
        <f t="shared" si="9"/>
        <v>0.76934435912581212</v>
      </c>
    </row>
    <row r="35" spans="1:25" x14ac:dyDescent="0.2">
      <c r="A35" s="93" t="s">
        <v>38</v>
      </c>
      <c r="B35" s="99">
        <v>222</v>
      </c>
      <c r="C35" s="8">
        <v>165</v>
      </c>
      <c r="D35" s="9">
        <f t="shared" si="0"/>
        <v>0.7432432432432432</v>
      </c>
      <c r="E35" s="8">
        <v>165</v>
      </c>
      <c r="F35" s="100">
        <f t="shared" si="1"/>
        <v>0.7432432432432432</v>
      </c>
      <c r="G35" s="11">
        <v>141</v>
      </c>
      <c r="H35" s="9">
        <f t="shared" si="2"/>
        <v>0.63513513513513509</v>
      </c>
      <c r="I35" s="8">
        <v>165</v>
      </c>
      <c r="J35" s="9">
        <f t="shared" si="3"/>
        <v>0.7432432432432432</v>
      </c>
      <c r="K35" s="8">
        <v>165</v>
      </c>
      <c r="L35" s="9">
        <f t="shared" si="10"/>
        <v>0.7432432432432432</v>
      </c>
      <c r="M35" s="8">
        <v>152</v>
      </c>
      <c r="N35" s="9">
        <f t="shared" si="4"/>
        <v>0.68468468468468469</v>
      </c>
      <c r="O35" s="8">
        <v>285</v>
      </c>
      <c r="P35" s="101">
        <f t="shared" si="5"/>
        <v>0.86626139817629177</v>
      </c>
      <c r="Q35" s="99">
        <v>218</v>
      </c>
      <c r="R35" s="8">
        <v>188</v>
      </c>
      <c r="S35" s="9">
        <f t="shared" si="6"/>
        <v>0.86238532110091748</v>
      </c>
      <c r="T35" s="8">
        <v>188</v>
      </c>
      <c r="U35" s="9">
        <f t="shared" si="7"/>
        <v>0.86238532110091748</v>
      </c>
      <c r="V35" s="8">
        <v>192</v>
      </c>
      <c r="W35" s="9">
        <f t="shared" si="8"/>
        <v>0.88073394495412849</v>
      </c>
      <c r="X35" s="8">
        <v>187</v>
      </c>
      <c r="Y35" s="101">
        <f t="shared" si="9"/>
        <v>0.85779816513761464</v>
      </c>
    </row>
    <row r="36" spans="1:25" ht="13.5" thickBot="1" x14ac:dyDescent="0.25">
      <c r="A36" s="92" t="s">
        <v>39</v>
      </c>
      <c r="B36" s="97">
        <f>SUM(B37:B46)</f>
        <v>3162</v>
      </c>
      <c r="C36" s="28">
        <f>SUM(C37:C46)</f>
        <v>2757</v>
      </c>
      <c r="D36" s="4">
        <f t="shared" si="0"/>
        <v>0.87191650853889946</v>
      </c>
      <c r="E36" s="28">
        <f>SUM(E37:E46)</f>
        <v>2562</v>
      </c>
      <c r="F36" s="4">
        <f t="shared" si="1"/>
        <v>0.8102466793168881</v>
      </c>
      <c r="G36" s="28">
        <f>SUM(G37:G46)</f>
        <v>2262</v>
      </c>
      <c r="H36" s="4">
        <f t="shared" si="2"/>
        <v>0.71537001897533203</v>
      </c>
      <c r="I36" s="28">
        <f>SUM(I37:I46)</f>
        <v>2747</v>
      </c>
      <c r="J36" s="4">
        <f t="shared" si="3"/>
        <v>0.86875395319418092</v>
      </c>
      <c r="K36" s="28">
        <f>SUM(K37:K46)</f>
        <v>2756</v>
      </c>
      <c r="L36" s="4">
        <f>K36/B36</f>
        <v>0.87160025300442756</v>
      </c>
      <c r="M36" s="28">
        <f>SUM(M37:M46)</f>
        <v>2565</v>
      </c>
      <c r="N36" s="4">
        <f t="shared" si="4"/>
        <v>0.81119544592030357</v>
      </c>
      <c r="O36" s="28">
        <f>SUM(O37:O46)</f>
        <v>4352</v>
      </c>
      <c r="P36" s="98">
        <f t="shared" si="5"/>
        <v>0.81620405101275317</v>
      </c>
      <c r="Q36" s="97">
        <f>SUM(Q37:Q46)</f>
        <v>3751</v>
      </c>
      <c r="R36" s="28">
        <f>SUM(R37:R46)</f>
        <v>2939</v>
      </c>
      <c r="S36" s="4">
        <f t="shared" si="6"/>
        <v>0.78352439349506797</v>
      </c>
      <c r="T36" s="28">
        <f>SUM(T37:T46)</f>
        <v>2953</v>
      </c>
      <c r="U36" s="4">
        <f>T36/Q36</f>
        <v>0.78725673153825648</v>
      </c>
      <c r="V36" s="28">
        <f>SUM(V37:V46)</f>
        <v>2891</v>
      </c>
      <c r="W36" s="4">
        <f t="shared" si="8"/>
        <v>0.77072780591842172</v>
      </c>
      <c r="X36" s="28">
        <f>SUM(X37:X46)</f>
        <v>2736</v>
      </c>
      <c r="Y36" s="98">
        <f t="shared" si="9"/>
        <v>0.72940549186883497</v>
      </c>
    </row>
    <row r="37" spans="1:25" x14ac:dyDescent="0.2">
      <c r="A37" s="93" t="s">
        <v>41</v>
      </c>
      <c r="B37" s="99">
        <v>380</v>
      </c>
      <c r="C37" s="8">
        <v>363</v>
      </c>
      <c r="D37" s="9">
        <f t="shared" si="0"/>
        <v>0.95526315789473681</v>
      </c>
      <c r="E37" s="8">
        <v>344</v>
      </c>
      <c r="F37" s="100">
        <f t="shared" si="1"/>
        <v>0.90526315789473688</v>
      </c>
      <c r="G37" s="11">
        <v>325</v>
      </c>
      <c r="H37" s="9">
        <f t="shared" si="2"/>
        <v>0.85526315789473684</v>
      </c>
      <c r="I37" s="8">
        <v>364</v>
      </c>
      <c r="J37" s="9">
        <f t="shared" si="3"/>
        <v>0.95789473684210524</v>
      </c>
      <c r="K37" s="8">
        <v>365</v>
      </c>
      <c r="L37" s="9">
        <f t="shared" si="10"/>
        <v>0.96052631578947367</v>
      </c>
      <c r="M37" s="8">
        <v>349</v>
      </c>
      <c r="N37" s="9">
        <f t="shared" si="4"/>
        <v>0.91842105263157892</v>
      </c>
      <c r="O37" s="8">
        <v>606</v>
      </c>
      <c r="P37" s="101">
        <f t="shared" si="5"/>
        <v>1.0341296928327646</v>
      </c>
      <c r="Q37" s="99">
        <v>396</v>
      </c>
      <c r="R37" s="8">
        <v>341</v>
      </c>
      <c r="S37" s="9">
        <f t="shared" si="6"/>
        <v>0.86111111111111116</v>
      </c>
      <c r="T37" s="8">
        <v>335</v>
      </c>
      <c r="U37" s="9">
        <f>T37/Q37</f>
        <v>0.84595959595959591</v>
      </c>
      <c r="V37" s="8">
        <v>342</v>
      </c>
      <c r="W37" s="9">
        <f t="shared" si="8"/>
        <v>0.86363636363636365</v>
      </c>
      <c r="X37" s="8">
        <v>347</v>
      </c>
      <c r="Y37" s="101">
        <f t="shared" si="9"/>
        <v>0.8762626262626263</v>
      </c>
    </row>
    <row r="38" spans="1:25" x14ac:dyDescent="0.2">
      <c r="A38" s="94" t="s">
        <v>42</v>
      </c>
      <c r="B38" s="102">
        <v>341</v>
      </c>
      <c r="C38" s="13">
        <v>288</v>
      </c>
      <c r="D38" s="14">
        <f t="shared" si="0"/>
        <v>0.84457478005865105</v>
      </c>
      <c r="E38" s="13">
        <v>265</v>
      </c>
      <c r="F38" s="103">
        <f t="shared" si="1"/>
        <v>0.77712609970674484</v>
      </c>
      <c r="G38" s="16">
        <v>219</v>
      </c>
      <c r="H38" s="14">
        <f t="shared" si="2"/>
        <v>0.64222873900293254</v>
      </c>
      <c r="I38" s="13">
        <v>287</v>
      </c>
      <c r="J38" s="14">
        <f t="shared" si="3"/>
        <v>0.84164222873900296</v>
      </c>
      <c r="K38" s="13">
        <v>285</v>
      </c>
      <c r="L38" s="14">
        <f t="shared" si="10"/>
        <v>0.83577712609970678</v>
      </c>
      <c r="M38" s="13">
        <v>251</v>
      </c>
      <c r="N38" s="14">
        <f t="shared" si="4"/>
        <v>0.73607038123167157</v>
      </c>
      <c r="O38" s="13">
        <v>244</v>
      </c>
      <c r="P38" s="104">
        <f t="shared" si="5"/>
        <v>0.48848848848848847</v>
      </c>
      <c r="Q38" s="102">
        <v>329</v>
      </c>
      <c r="R38" s="13">
        <v>289</v>
      </c>
      <c r="S38" s="14">
        <f t="shared" si="6"/>
        <v>0.87841945288753798</v>
      </c>
      <c r="T38" s="13">
        <v>297</v>
      </c>
      <c r="U38" s="14">
        <f t="shared" ref="U38:U46" si="11">T38/Q38</f>
        <v>0.90273556231003038</v>
      </c>
      <c r="V38" s="13">
        <v>277</v>
      </c>
      <c r="W38" s="14">
        <f t="shared" si="8"/>
        <v>0.84194528875379937</v>
      </c>
      <c r="X38" s="13">
        <v>266</v>
      </c>
      <c r="Y38" s="104">
        <f t="shared" si="9"/>
        <v>0.80851063829787229</v>
      </c>
    </row>
    <row r="39" spans="1:25" x14ac:dyDescent="0.2">
      <c r="A39" s="93" t="s">
        <v>43</v>
      </c>
      <c r="B39" s="99">
        <v>139</v>
      </c>
      <c r="C39" s="8">
        <v>105</v>
      </c>
      <c r="D39" s="9">
        <f t="shared" si="0"/>
        <v>0.75539568345323738</v>
      </c>
      <c r="E39" s="8">
        <v>97</v>
      </c>
      <c r="F39" s="100">
        <f t="shared" si="1"/>
        <v>0.69784172661870503</v>
      </c>
      <c r="G39" s="11">
        <v>79</v>
      </c>
      <c r="H39" s="9">
        <f t="shared" si="2"/>
        <v>0.56834532374100721</v>
      </c>
      <c r="I39" s="8">
        <v>105</v>
      </c>
      <c r="J39" s="9">
        <f t="shared" si="3"/>
        <v>0.75539568345323738</v>
      </c>
      <c r="K39" s="8">
        <v>105</v>
      </c>
      <c r="L39" s="9">
        <f t="shared" si="10"/>
        <v>0.75539568345323738</v>
      </c>
      <c r="M39" s="8">
        <v>98</v>
      </c>
      <c r="N39" s="9">
        <f t="shared" si="4"/>
        <v>0.70503597122302153</v>
      </c>
      <c r="O39" s="8">
        <v>136</v>
      </c>
      <c r="P39" s="101">
        <f t="shared" si="5"/>
        <v>0.64608076009501192</v>
      </c>
      <c r="Q39" s="99">
        <v>141</v>
      </c>
      <c r="R39" s="8">
        <v>111</v>
      </c>
      <c r="S39" s="9">
        <f t="shared" si="6"/>
        <v>0.78723404255319152</v>
      </c>
      <c r="T39" s="8">
        <v>111</v>
      </c>
      <c r="U39" s="9">
        <f t="shared" si="11"/>
        <v>0.78723404255319152</v>
      </c>
      <c r="V39" s="8">
        <v>117</v>
      </c>
      <c r="W39" s="9">
        <f t="shared" si="8"/>
        <v>0.82978723404255317</v>
      </c>
      <c r="X39" s="8">
        <v>109</v>
      </c>
      <c r="Y39" s="101">
        <f t="shared" si="9"/>
        <v>0.77304964539007093</v>
      </c>
    </row>
    <row r="40" spans="1:25" x14ac:dyDescent="0.2">
      <c r="A40" s="94" t="s">
        <v>44</v>
      </c>
      <c r="B40" s="102">
        <v>463</v>
      </c>
      <c r="C40" s="13">
        <v>479</v>
      </c>
      <c r="D40" s="14">
        <f t="shared" si="0"/>
        <v>1.0345572354211663</v>
      </c>
      <c r="E40" s="13">
        <v>432</v>
      </c>
      <c r="F40" s="103">
        <f t="shared" si="1"/>
        <v>0.93304535637149033</v>
      </c>
      <c r="G40" s="16">
        <v>374</v>
      </c>
      <c r="H40" s="14">
        <f t="shared" si="2"/>
        <v>0.8077753779697624</v>
      </c>
      <c r="I40" s="13">
        <v>475</v>
      </c>
      <c r="J40" s="14">
        <f t="shared" si="3"/>
        <v>1.0259179265658747</v>
      </c>
      <c r="K40" s="13">
        <v>478</v>
      </c>
      <c r="L40" s="14">
        <f t="shared" si="10"/>
        <v>1.0323974082073435</v>
      </c>
      <c r="M40" s="13">
        <v>459</v>
      </c>
      <c r="N40" s="14">
        <f t="shared" si="4"/>
        <v>0.99136069114470837</v>
      </c>
      <c r="O40" s="13">
        <v>839</v>
      </c>
      <c r="P40" s="104">
        <f t="shared" si="5"/>
        <v>1.2293040293040294</v>
      </c>
      <c r="Q40" s="102">
        <v>451</v>
      </c>
      <c r="R40" s="13">
        <v>510</v>
      </c>
      <c r="S40" s="14">
        <f t="shared" si="6"/>
        <v>1.1308203991130821</v>
      </c>
      <c r="T40" s="13">
        <v>508</v>
      </c>
      <c r="U40" s="14">
        <f t="shared" si="11"/>
        <v>1.1263858093126387</v>
      </c>
      <c r="V40" s="13">
        <v>490</v>
      </c>
      <c r="W40" s="14">
        <f t="shared" si="8"/>
        <v>1.0864745011086474</v>
      </c>
      <c r="X40" s="13">
        <v>467</v>
      </c>
      <c r="Y40" s="104">
        <f t="shared" si="9"/>
        <v>1.0354767184035476</v>
      </c>
    </row>
    <row r="41" spans="1:25" x14ac:dyDescent="0.2">
      <c r="A41" s="93" t="s">
        <v>45</v>
      </c>
      <c r="B41" s="99">
        <v>353</v>
      </c>
      <c r="C41" s="8">
        <v>288</v>
      </c>
      <c r="D41" s="9">
        <f t="shared" si="0"/>
        <v>0.81586402266288949</v>
      </c>
      <c r="E41" s="8">
        <v>269</v>
      </c>
      <c r="F41" s="100">
        <f t="shared" si="1"/>
        <v>0.76203966005665724</v>
      </c>
      <c r="G41" s="11">
        <v>221</v>
      </c>
      <c r="H41" s="9">
        <f t="shared" si="2"/>
        <v>0.62606232294617559</v>
      </c>
      <c r="I41" s="8">
        <v>288</v>
      </c>
      <c r="J41" s="9">
        <f t="shared" si="3"/>
        <v>0.81586402266288949</v>
      </c>
      <c r="K41" s="8">
        <v>288</v>
      </c>
      <c r="L41" s="9">
        <f t="shared" si="10"/>
        <v>0.81586402266288949</v>
      </c>
      <c r="M41" s="8">
        <v>271</v>
      </c>
      <c r="N41" s="9">
        <f t="shared" si="4"/>
        <v>0.76770538243626063</v>
      </c>
      <c r="O41" s="8">
        <v>662</v>
      </c>
      <c r="P41" s="101">
        <f t="shared" si="5"/>
        <v>1.2385406922357343</v>
      </c>
      <c r="Q41" s="99">
        <v>358</v>
      </c>
      <c r="R41" s="8">
        <v>294</v>
      </c>
      <c r="S41" s="9">
        <f t="shared" si="6"/>
        <v>0.82122905027932958</v>
      </c>
      <c r="T41" s="8">
        <v>304</v>
      </c>
      <c r="U41" s="9">
        <f t="shared" si="11"/>
        <v>0.84916201117318435</v>
      </c>
      <c r="V41" s="8">
        <v>304</v>
      </c>
      <c r="W41" s="9">
        <f t="shared" si="8"/>
        <v>0.84916201117318435</v>
      </c>
      <c r="X41" s="8">
        <v>287</v>
      </c>
      <c r="Y41" s="101">
        <f t="shared" ref="Y41:Y72" si="12">X41/Q41</f>
        <v>0.8016759776536313</v>
      </c>
    </row>
    <row r="42" spans="1:25" x14ac:dyDescent="0.2">
      <c r="A42" s="94" t="s">
        <v>46</v>
      </c>
      <c r="B42" s="102">
        <v>114</v>
      </c>
      <c r="C42" s="13">
        <v>104</v>
      </c>
      <c r="D42" s="14">
        <f t="shared" si="0"/>
        <v>0.91228070175438591</v>
      </c>
      <c r="E42" s="13">
        <v>101</v>
      </c>
      <c r="F42" s="103">
        <f t="shared" si="1"/>
        <v>0.88596491228070173</v>
      </c>
      <c r="G42" s="16">
        <v>50</v>
      </c>
      <c r="H42" s="14">
        <f t="shared" si="2"/>
        <v>0.43859649122807015</v>
      </c>
      <c r="I42" s="13">
        <v>102</v>
      </c>
      <c r="J42" s="14">
        <f t="shared" si="3"/>
        <v>0.89473684210526316</v>
      </c>
      <c r="K42" s="13">
        <v>103</v>
      </c>
      <c r="L42" s="14">
        <f t="shared" si="10"/>
        <v>0.90350877192982459</v>
      </c>
      <c r="M42" s="13">
        <v>95</v>
      </c>
      <c r="N42" s="14">
        <f t="shared" si="4"/>
        <v>0.83333333333333337</v>
      </c>
      <c r="O42" s="13">
        <v>186</v>
      </c>
      <c r="P42" s="104">
        <f t="shared" si="5"/>
        <v>1.0108695652173914</v>
      </c>
      <c r="Q42" s="102">
        <v>127</v>
      </c>
      <c r="R42" s="13">
        <v>131</v>
      </c>
      <c r="S42" s="14">
        <f t="shared" si="6"/>
        <v>1.0314960629921259</v>
      </c>
      <c r="T42" s="13">
        <v>129</v>
      </c>
      <c r="U42" s="14">
        <f t="shared" si="11"/>
        <v>1.015748031496063</v>
      </c>
      <c r="V42" s="13">
        <v>130</v>
      </c>
      <c r="W42" s="14">
        <f t="shared" si="8"/>
        <v>1.0236220472440944</v>
      </c>
      <c r="X42" s="13">
        <v>120</v>
      </c>
      <c r="Y42" s="104">
        <f t="shared" si="12"/>
        <v>0.94488188976377951</v>
      </c>
    </row>
    <row r="43" spans="1:25" x14ac:dyDescent="0.2">
      <c r="A43" s="93" t="s">
        <v>47</v>
      </c>
      <c r="B43" s="99">
        <v>781</v>
      </c>
      <c r="C43" s="8">
        <v>623</v>
      </c>
      <c r="D43" s="9">
        <f t="shared" si="0"/>
        <v>0.79769526248399492</v>
      </c>
      <c r="E43" s="8">
        <v>585</v>
      </c>
      <c r="F43" s="100">
        <f t="shared" si="1"/>
        <v>0.74903969270166448</v>
      </c>
      <c r="G43" s="11">
        <v>549</v>
      </c>
      <c r="H43" s="9">
        <f t="shared" si="2"/>
        <v>0.70294494238156213</v>
      </c>
      <c r="I43" s="8">
        <v>618</v>
      </c>
      <c r="J43" s="9">
        <f t="shared" si="3"/>
        <v>0.7912932138284251</v>
      </c>
      <c r="K43" s="8">
        <v>624</v>
      </c>
      <c r="L43" s="9">
        <f t="shared" si="10"/>
        <v>0.79897567221510879</v>
      </c>
      <c r="M43" s="8">
        <v>555</v>
      </c>
      <c r="N43" s="9">
        <f t="shared" si="4"/>
        <v>0.71062740076824582</v>
      </c>
      <c r="O43" s="8">
        <v>929</v>
      </c>
      <c r="P43" s="101">
        <f t="shared" si="5"/>
        <v>0.72777124951037997</v>
      </c>
      <c r="Q43" s="99">
        <v>886</v>
      </c>
      <c r="R43" s="8">
        <v>722</v>
      </c>
      <c r="S43" s="9">
        <f t="shared" si="6"/>
        <v>0.8148984198645598</v>
      </c>
      <c r="T43" s="8">
        <v>723</v>
      </c>
      <c r="U43" s="9">
        <f t="shared" si="11"/>
        <v>0.81602708803611734</v>
      </c>
      <c r="V43" s="8">
        <v>678</v>
      </c>
      <c r="W43" s="9">
        <f t="shared" si="8"/>
        <v>0.76523702031602714</v>
      </c>
      <c r="X43" s="8">
        <v>626</v>
      </c>
      <c r="Y43" s="101">
        <f t="shared" si="12"/>
        <v>0.7065462753950339</v>
      </c>
    </row>
    <row r="44" spans="1:25" x14ac:dyDescent="0.2">
      <c r="A44" s="94" t="s">
        <v>48</v>
      </c>
      <c r="B44" s="102">
        <v>223</v>
      </c>
      <c r="C44" s="13">
        <v>195</v>
      </c>
      <c r="D44" s="14">
        <f t="shared" si="0"/>
        <v>0.87443946188340804</v>
      </c>
      <c r="E44" s="13">
        <v>179</v>
      </c>
      <c r="F44" s="103">
        <f t="shared" si="1"/>
        <v>0.80269058295964124</v>
      </c>
      <c r="G44" s="16">
        <v>150</v>
      </c>
      <c r="H44" s="14">
        <f t="shared" si="2"/>
        <v>0.67264573991031396</v>
      </c>
      <c r="I44" s="13">
        <v>196</v>
      </c>
      <c r="J44" s="14">
        <f t="shared" si="3"/>
        <v>0.87892376681614348</v>
      </c>
      <c r="K44" s="13">
        <v>195</v>
      </c>
      <c r="L44" s="14">
        <f t="shared" si="10"/>
        <v>0.87443946188340804</v>
      </c>
      <c r="M44" s="13">
        <v>174</v>
      </c>
      <c r="N44" s="14">
        <f t="shared" si="4"/>
        <v>0.78026905829596416</v>
      </c>
      <c r="O44" s="13">
        <v>343</v>
      </c>
      <c r="P44" s="104">
        <f t="shared" si="5"/>
        <v>1.0837282780410742</v>
      </c>
      <c r="Q44" s="102">
        <v>205</v>
      </c>
      <c r="R44" s="13">
        <v>202</v>
      </c>
      <c r="S44" s="14">
        <f t="shared" si="6"/>
        <v>0.98536585365853657</v>
      </c>
      <c r="T44" s="13">
        <v>204</v>
      </c>
      <c r="U44" s="14">
        <f t="shared" si="11"/>
        <v>0.99512195121951219</v>
      </c>
      <c r="V44" s="13">
        <v>209</v>
      </c>
      <c r="W44" s="14">
        <f t="shared" si="8"/>
        <v>1.0195121951219512</v>
      </c>
      <c r="X44" s="13">
        <v>191</v>
      </c>
      <c r="Y44" s="104">
        <f t="shared" si="12"/>
        <v>0.93170731707317078</v>
      </c>
    </row>
    <row r="45" spans="1:25" x14ac:dyDescent="0.2">
      <c r="A45" s="93" t="s">
        <v>49</v>
      </c>
      <c r="B45" s="99">
        <v>97</v>
      </c>
      <c r="C45" s="8">
        <v>79</v>
      </c>
      <c r="D45" s="9">
        <f t="shared" si="0"/>
        <v>0.81443298969072164</v>
      </c>
      <c r="E45" s="8">
        <v>74</v>
      </c>
      <c r="F45" s="100">
        <f t="shared" si="1"/>
        <v>0.76288659793814428</v>
      </c>
      <c r="G45" s="11">
        <v>59</v>
      </c>
      <c r="H45" s="9">
        <f t="shared" si="2"/>
        <v>0.60824742268041232</v>
      </c>
      <c r="I45" s="8">
        <v>80</v>
      </c>
      <c r="J45" s="9">
        <f t="shared" si="3"/>
        <v>0.82474226804123707</v>
      </c>
      <c r="K45" s="8">
        <v>80</v>
      </c>
      <c r="L45" s="9">
        <f t="shared" si="10"/>
        <v>0.82474226804123707</v>
      </c>
      <c r="M45" s="8">
        <v>71</v>
      </c>
      <c r="N45" s="9">
        <f t="shared" si="4"/>
        <v>0.73195876288659789</v>
      </c>
      <c r="O45" s="8">
        <v>122</v>
      </c>
      <c r="P45" s="101">
        <f t="shared" si="5"/>
        <v>0.49492900608519269</v>
      </c>
      <c r="Q45" s="99">
        <v>198</v>
      </c>
      <c r="R45" s="8">
        <v>87</v>
      </c>
      <c r="S45" s="9">
        <f t="shared" si="6"/>
        <v>0.43939393939393939</v>
      </c>
      <c r="T45" s="8">
        <v>87</v>
      </c>
      <c r="U45" s="9">
        <f t="shared" si="11"/>
        <v>0.43939393939393939</v>
      </c>
      <c r="V45" s="8">
        <v>92</v>
      </c>
      <c r="W45" s="9">
        <f t="shared" si="8"/>
        <v>0.46464646464646464</v>
      </c>
      <c r="X45" s="8">
        <v>86</v>
      </c>
      <c r="Y45" s="101">
        <f t="shared" si="12"/>
        <v>0.43434343434343436</v>
      </c>
    </row>
    <row r="46" spans="1:25" x14ac:dyDescent="0.2">
      <c r="A46" s="94" t="s">
        <v>40</v>
      </c>
      <c r="B46" s="102">
        <v>271</v>
      </c>
      <c r="C46" s="13">
        <v>233</v>
      </c>
      <c r="D46" s="14">
        <f t="shared" si="0"/>
        <v>0.85977859778597787</v>
      </c>
      <c r="E46" s="13">
        <v>216</v>
      </c>
      <c r="F46" s="103">
        <f t="shared" si="1"/>
        <v>0.79704797047970477</v>
      </c>
      <c r="G46" s="16">
        <v>236</v>
      </c>
      <c r="H46" s="14">
        <f t="shared" si="2"/>
        <v>0.87084870848708484</v>
      </c>
      <c r="I46" s="13">
        <v>232</v>
      </c>
      <c r="J46" s="14">
        <f t="shared" si="3"/>
        <v>0.85608856088560881</v>
      </c>
      <c r="K46" s="13">
        <v>233</v>
      </c>
      <c r="L46" s="14">
        <f t="shared" si="10"/>
        <v>0.85977859778597787</v>
      </c>
      <c r="M46" s="13">
        <v>242</v>
      </c>
      <c r="N46" s="14">
        <f t="shared" si="4"/>
        <v>0.8929889298892989</v>
      </c>
      <c r="O46" s="13">
        <v>285</v>
      </c>
      <c r="P46" s="104">
        <f t="shared" si="5"/>
        <v>0.35826524198617221</v>
      </c>
      <c r="Q46" s="102">
        <v>660</v>
      </c>
      <c r="R46" s="13">
        <v>252</v>
      </c>
      <c r="S46" s="14">
        <f t="shared" si="6"/>
        <v>0.38181818181818183</v>
      </c>
      <c r="T46" s="13">
        <v>255</v>
      </c>
      <c r="U46" s="14">
        <f t="shared" si="11"/>
        <v>0.38636363636363635</v>
      </c>
      <c r="V46" s="13">
        <v>252</v>
      </c>
      <c r="W46" s="14">
        <f t="shared" si="8"/>
        <v>0.38181818181818183</v>
      </c>
      <c r="X46" s="13">
        <v>237</v>
      </c>
      <c r="Y46" s="104">
        <f t="shared" si="12"/>
        <v>0.35909090909090907</v>
      </c>
    </row>
    <row r="47" spans="1:25" ht="13.5" thickBot="1" x14ac:dyDescent="0.25">
      <c r="A47" s="92" t="s">
        <v>50</v>
      </c>
      <c r="B47" s="97">
        <f>SUM(B48:B66)</f>
        <v>3206</v>
      </c>
      <c r="C47" s="28">
        <f>SUM(C48:C66)</f>
        <v>2858</v>
      </c>
      <c r="D47" s="4">
        <f t="shared" si="0"/>
        <v>0.89145352464129757</v>
      </c>
      <c r="E47" s="28">
        <f>SUM(E48:E66)</f>
        <v>2645</v>
      </c>
      <c r="F47" s="4">
        <f t="shared" si="1"/>
        <v>0.8250155957579538</v>
      </c>
      <c r="G47" s="28">
        <f>SUM(G48:G66)</f>
        <v>2456</v>
      </c>
      <c r="H47" s="4">
        <f t="shared" si="2"/>
        <v>0.76606363069245165</v>
      </c>
      <c r="I47" s="28">
        <f>SUM(I48:I66)</f>
        <v>2872</v>
      </c>
      <c r="J47" s="4">
        <f t="shared" si="3"/>
        <v>0.89582033686837181</v>
      </c>
      <c r="K47" s="28">
        <f>SUM(K48:K66)</f>
        <v>2872</v>
      </c>
      <c r="L47" s="4">
        <f>K47/B47</f>
        <v>0.89582033686837181</v>
      </c>
      <c r="M47" s="28">
        <f>SUM(M48:M66)</f>
        <v>2719</v>
      </c>
      <c r="N47" s="4">
        <f t="shared" si="4"/>
        <v>0.84809731752963191</v>
      </c>
      <c r="O47" s="28">
        <f>SUM(O48:O66)</f>
        <v>3788</v>
      </c>
      <c r="P47" s="98">
        <f t="shared" si="5"/>
        <v>0.79898755536806576</v>
      </c>
      <c r="Q47" s="97">
        <f>SUM(Q48:Q66)</f>
        <v>3138</v>
      </c>
      <c r="R47" s="28">
        <f>SUM(R48:R66)</f>
        <v>2936</v>
      </c>
      <c r="S47" s="4">
        <f t="shared" si="6"/>
        <v>0.93562778840025496</v>
      </c>
      <c r="T47" s="28">
        <f>SUM(T48:T66)</f>
        <v>2899</v>
      </c>
      <c r="U47" s="4">
        <f>T47/Q47</f>
        <v>0.9238368387507967</v>
      </c>
      <c r="V47" s="28">
        <f>SUM(V48:V66)</f>
        <v>2884</v>
      </c>
      <c r="W47" s="4">
        <f t="shared" si="8"/>
        <v>0.91905672402804339</v>
      </c>
      <c r="X47" s="28">
        <f>SUM(X48:X66)</f>
        <v>2716</v>
      </c>
      <c r="Y47" s="98">
        <f t="shared" si="12"/>
        <v>0.86551943913320584</v>
      </c>
    </row>
    <row r="48" spans="1:25" x14ac:dyDescent="0.2">
      <c r="A48" s="93" t="s">
        <v>52</v>
      </c>
      <c r="B48" s="99">
        <v>26</v>
      </c>
      <c r="C48" s="8">
        <v>17</v>
      </c>
      <c r="D48" s="9">
        <f t="shared" si="0"/>
        <v>0.65384615384615385</v>
      </c>
      <c r="E48" s="8">
        <v>15</v>
      </c>
      <c r="F48" s="100">
        <f t="shared" si="1"/>
        <v>0.57692307692307687</v>
      </c>
      <c r="G48" s="11">
        <v>12</v>
      </c>
      <c r="H48" s="9">
        <f t="shared" si="2"/>
        <v>0.46153846153846156</v>
      </c>
      <c r="I48" s="8">
        <v>17</v>
      </c>
      <c r="J48" s="9">
        <f t="shared" si="3"/>
        <v>0.65384615384615385</v>
      </c>
      <c r="K48" s="8">
        <v>17</v>
      </c>
      <c r="L48" s="9">
        <f t="shared" si="10"/>
        <v>0.65384615384615385</v>
      </c>
      <c r="M48" s="8">
        <v>13</v>
      </c>
      <c r="N48" s="9">
        <f t="shared" si="4"/>
        <v>0.5</v>
      </c>
      <c r="O48" s="8">
        <v>35</v>
      </c>
      <c r="P48" s="101">
        <f t="shared" si="5"/>
        <v>0.72916666666666663</v>
      </c>
      <c r="Q48" s="99">
        <v>35</v>
      </c>
      <c r="R48" s="8">
        <v>20</v>
      </c>
      <c r="S48" s="9">
        <f t="shared" si="6"/>
        <v>0.5714285714285714</v>
      </c>
      <c r="T48" s="8">
        <v>20</v>
      </c>
      <c r="U48" s="9">
        <f>T48/Q48</f>
        <v>0.5714285714285714</v>
      </c>
      <c r="V48" s="8">
        <v>24</v>
      </c>
      <c r="W48" s="9">
        <f t="shared" si="8"/>
        <v>0.68571428571428572</v>
      </c>
      <c r="X48" s="8">
        <v>21</v>
      </c>
      <c r="Y48" s="101">
        <f t="shared" si="12"/>
        <v>0.6</v>
      </c>
    </row>
    <row r="49" spans="1:25" x14ac:dyDescent="0.2">
      <c r="A49" s="94" t="s">
        <v>51</v>
      </c>
      <c r="B49" s="102">
        <v>346</v>
      </c>
      <c r="C49" s="13">
        <v>262</v>
      </c>
      <c r="D49" s="14">
        <f t="shared" si="0"/>
        <v>0.75722543352601157</v>
      </c>
      <c r="E49" s="13">
        <v>235</v>
      </c>
      <c r="F49" s="103">
        <f t="shared" si="1"/>
        <v>0.67919075144508667</v>
      </c>
      <c r="G49" s="16">
        <v>299</v>
      </c>
      <c r="H49" s="14">
        <f t="shared" si="2"/>
        <v>0.86416184971098264</v>
      </c>
      <c r="I49" s="13">
        <v>262</v>
      </c>
      <c r="J49" s="14">
        <f t="shared" si="3"/>
        <v>0.75722543352601157</v>
      </c>
      <c r="K49" s="13">
        <v>264</v>
      </c>
      <c r="L49" s="14">
        <f t="shared" si="10"/>
        <v>0.76300578034682076</v>
      </c>
      <c r="M49" s="13">
        <v>278</v>
      </c>
      <c r="N49" s="14">
        <f t="shared" si="4"/>
        <v>0.80346820809248554</v>
      </c>
      <c r="O49" s="13">
        <v>349</v>
      </c>
      <c r="P49" s="104">
        <f t="shared" si="5"/>
        <v>0.65601503759398494</v>
      </c>
      <c r="Q49" s="102">
        <v>359</v>
      </c>
      <c r="R49" s="13">
        <v>285</v>
      </c>
      <c r="S49" s="14">
        <f t="shared" si="6"/>
        <v>0.79387186629526463</v>
      </c>
      <c r="T49" s="13">
        <v>286</v>
      </c>
      <c r="U49" s="14">
        <f t="shared" ref="U49:U66" si="13">T49/Q49</f>
        <v>0.79665738161559885</v>
      </c>
      <c r="V49" s="13">
        <v>286</v>
      </c>
      <c r="W49" s="14">
        <f t="shared" si="8"/>
        <v>0.79665738161559885</v>
      </c>
      <c r="X49" s="13">
        <v>276</v>
      </c>
      <c r="Y49" s="104">
        <f t="shared" si="12"/>
        <v>0.76880222841225632</v>
      </c>
    </row>
    <row r="50" spans="1:25" x14ac:dyDescent="0.2">
      <c r="A50" s="93" t="s">
        <v>53</v>
      </c>
      <c r="B50" s="99">
        <v>100</v>
      </c>
      <c r="C50" s="8">
        <v>112</v>
      </c>
      <c r="D50" s="9">
        <f t="shared" si="0"/>
        <v>1.1200000000000001</v>
      </c>
      <c r="E50" s="8">
        <v>100</v>
      </c>
      <c r="F50" s="100">
        <f t="shared" si="1"/>
        <v>1</v>
      </c>
      <c r="G50" s="11">
        <v>97</v>
      </c>
      <c r="H50" s="9">
        <f t="shared" si="2"/>
        <v>0.97</v>
      </c>
      <c r="I50" s="8">
        <v>112</v>
      </c>
      <c r="J50" s="9">
        <f t="shared" si="3"/>
        <v>1.1200000000000001</v>
      </c>
      <c r="K50" s="8">
        <v>112</v>
      </c>
      <c r="L50" s="9">
        <f t="shared" si="10"/>
        <v>1.1200000000000001</v>
      </c>
      <c r="M50" s="8">
        <v>116</v>
      </c>
      <c r="N50" s="9">
        <f t="shared" si="4"/>
        <v>1.1599999999999999</v>
      </c>
      <c r="O50" s="8">
        <v>116</v>
      </c>
      <c r="P50" s="101">
        <f t="shared" si="5"/>
        <v>0.78378378378378377</v>
      </c>
      <c r="Q50" s="99">
        <v>98</v>
      </c>
      <c r="R50" s="8">
        <v>82</v>
      </c>
      <c r="S50" s="9">
        <f t="shared" si="6"/>
        <v>0.83673469387755106</v>
      </c>
      <c r="T50" s="8">
        <v>83</v>
      </c>
      <c r="U50" s="9">
        <f t="shared" si="13"/>
        <v>0.84693877551020413</v>
      </c>
      <c r="V50" s="8">
        <v>81</v>
      </c>
      <c r="W50" s="9">
        <f t="shared" si="8"/>
        <v>0.82653061224489799</v>
      </c>
      <c r="X50" s="8">
        <v>81</v>
      </c>
      <c r="Y50" s="101">
        <f t="shared" si="12"/>
        <v>0.82653061224489799</v>
      </c>
    </row>
    <row r="51" spans="1:25" x14ac:dyDescent="0.2">
      <c r="A51" s="94" t="s">
        <v>54</v>
      </c>
      <c r="B51" s="102">
        <v>46</v>
      </c>
      <c r="C51" s="13">
        <v>43</v>
      </c>
      <c r="D51" s="14">
        <f t="shared" si="0"/>
        <v>0.93478260869565222</v>
      </c>
      <c r="E51" s="13">
        <v>41</v>
      </c>
      <c r="F51" s="103">
        <f t="shared" si="1"/>
        <v>0.89130434782608692</v>
      </c>
      <c r="G51" s="16">
        <v>32</v>
      </c>
      <c r="H51" s="14">
        <f t="shared" si="2"/>
        <v>0.69565217391304346</v>
      </c>
      <c r="I51" s="13">
        <v>44</v>
      </c>
      <c r="J51" s="14">
        <f t="shared" si="3"/>
        <v>0.95652173913043481</v>
      </c>
      <c r="K51" s="13">
        <v>44</v>
      </c>
      <c r="L51" s="14">
        <f t="shared" si="10"/>
        <v>0.95652173913043481</v>
      </c>
      <c r="M51" s="13">
        <v>43</v>
      </c>
      <c r="N51" s="14">
        <f t="shared" si="4"/>
        <v>0.93478260869565222</v>
      </c>
      <c r="O51" s="13">
        <v>33</v>
      </c>
      <c r="P51" s="104">
        <f t="shared" si="5"/>
        <v>0.41249999999999998</v>
      </c>
      <c r="Q51" s="102">
        <v>57</v>
      </c>
      <c r="R51" s="13">
        <v>36</v>
      </c>
      <c r="S51" s="14">
        <f t="shared" si="6"/>
        <v>0.63157894736842102</v>
      </c>
      <c r="T51" s="13">
        <v>38</v>
      </c>
      <c r="U51" s="14">
        <f t="shared" si="13"/>
        <v>0.66666666666666663</v>
      </c>
      <c r="V51" s="13">
        <v>35</v>
      </c>
      <c r="W51" s="14">
        <f t="shared" si="8"/>
        <v>0.61403508771929827</v>
      </c>
      <c r="X51" s="13">
        <v>33</v>
      </c>
      <c r="Y51" s="104">
        <f t="shared" si="12"/>
        <v>0.57894736842105265</v>
      </c>
    </row>
    <row r="52" spans="1:25" x14ac:dyDescent="0.2">
      <c r="A52" s="93" t="s">
        <v>55</v>
      </c>
      <c r="B52" s="99">
        <v>127</v>
      </c>
      <c r="C52" s="8">
        <v>116</v>
      </c>
      <c r="D52" s="9">
        <f t="shared" si="0"/>
        <v>0.91338582677165359</v>
      </c>
      <c r="E52" s="8">
        <v>106</v>
      </c>
      <c r="F52" s="100">
        <f t="shared" si="1"/>
        <v>0.83464566929133854</v>
      </c>
      <c r="G52" s="11">
        <v>97</v>
      </c>
      <c r="H52" s="9">
        <f t="shared" si="2"/>
        <v>0.76377952755905509</v>
      </c>
      <c r="I52" s="8">
        <v>116</v>
      </c>
      <c r="J52" s="9">
        <f t="shared" si="3"/>
        <v>0.91338582677165359</v>
      </c>
      <c r="K52" s="8">
        <v>116</v>
      </c>
      <c r="L52" s="9">
        <f t="shared" si="10"/>
        <v>0.91338582677165359</v>
      </c>
      <c r="M52" s="8">
        <v>121</v>
      </c>
      <c r="N52" s="9">
        <f t="shared" si="4"/>
        <v>0.952755905511811</v>
      </c>
      <c r="O52" s="8">
        <v>197</v>
      </c>
      <c r="P52" s="101">
        <f t="shared" si="5"/>
        <v>1.012853470437018</v>
      </c>
      <c r="Q52" s="99">
        <v>131</v>
      </c>
      <c r="R52" s="8">
        <v>119</v>
      </c>
      <c r="S52" s="9">
        <f t="shared" si="6"/>
        <v>0.90839694656488545</v>
      </c>
      <c r="T52" s="8">
        <v>118</v>
      </c>
      <c r="U52" s="9">
        <f t="shared" si="13"/>
        <v>0.9007633587786259</v>
      </c>
      <c r="V52" s="8">
        <v>118</v>
      </c>
      <c r="W52" s="9">
        <f t="shared" si="8"/>
        <v>0.9007633587786259</v>
      </c>
      <c r="X52" s="8">
        <v>118</v>
      </c>
      <c r="Y52" s="101">
        <f t="shared" si="12"/>
        <v>0.9007633587786259</v>
      </c>
    </row>
    <row r="53" spans="1:25" x14ac:dyDescent="0.2">
      <c r="A53" s="94" t="s">
        <v>113</v>
      </c>
      <c r="B53" s="102">
        <v>128</v>
      </c>
      <c r="C53" s="13">
        <v>108</v>
      </c>
      <c r="D53" s="14">
        <f t="shared" si="0"/>
        <v>0.84375</v>
      </c>
      <c r="E53" s="13">
        <v>94</v>
      </c>
      <c r="F53" s="103">
        <f t="shared" si="1"/>
        <v>0.734375</v>
      </c>
      <c r="G53" s="16">
        <v>59</v>
      </c>
      <c r="H53" s="14">
        <f t="shared" si="2"/>
        <v>0.4609375</v>
      </c>
      <c r="I53" s="13">
        <v>107</v>
      </c>
      <c r="J53" s="14">
        <f t="shared" si="3"/>
        <v>0.8359375</v>
      </c>
      <c r="K53" s="13">
        <v>107</v>
      </c>
      <c r="L53" s="14">
        <f t="shared" si="10"/>
        <v>0.8359375</v>
      </c>
      <c r="M53" s="13">
        <v>95</v>
      </c>
      <c r="N53" s="14">
        <f t="shared" si="4"/>
        <v>0.7421875</v>
      </c>
      <c r="O53" s="13">
        <v>121</v>
      </c>
      <c r="P53" s="104">
        <f t="shared" si="5"/>
        <v>0.67597765363128492</v>
      </c>
      <c r="Q53" s="102">
        <v>115</v>
      </c>
      <c r="R53" s="13">
        <v>133</v>
      </c>
      <c r="S53" s="14">
        <f t="shared" si="6"/>
        <v>1.1565217391304348</v>
      </c>
      <c r="T53" s="13">
        <v>135</v>
      </c>
      <c r="U53" s="14">
        <f t="shared" si="13"/>
        <v>1.173913043478261</v>
      </c>
      <c r="V53" s="13">
        <v>132</v>
      </c>
      <c r="W53" s="14">
        <f t="shared" si="8"/>
        <v>1.1478260869565218</v>
      </c>
      <c r="X53" s="13">
        <v>130</v>
      </c>
      <c r="Y53" s="104">
        <f t="shared" si="12"/>
        <v>1.1304347826086956</v>
      </c>
    </row>
    <row r="54" spans="1:25" x14ac:dyDescent="0.2">
      <c r="A54" s="93" t="s">
        <v>56</v>
      </c>
      <c r="B54" s="99">
        <v>218</v>
      </c>
      <c r="C54" s="8">
        <v>195</v>
      </c>
      <c r="D54" s="9">
        <f t="shared" si="0"/>
        <v>0.89449541284403666</v>
      </c>
      <c r="E54" s="8">
        <v>184</v>
      </c>
      <c r="F54" s="100">
        <f t="shared" si="1"/>
        <v>0.84403669724770647</v>
      </c>
      <c r="G54" s="11">
        <v>142</v>
      </c>
      <c r="H54" s="9">
        <f t="shared" si="2"/>
        <v>0.65137614678899081</v>
      </c>
      <c r="I54" s="8">
        <v>195</v>
      </c>
      <c r="J54" s="9">
        <f t="shared" si="3"/>
        <v>0.89449541284403666</v>
      </c>
      <c r="K54" s="8">
        <v>195</v>
      </c>
      <c r="L54" s="9">
        <f t="shared" si="10"/>
        <v>0.89449541284403666</v>
      </c>
      <c r="M54" s="8">
        <v>174</v>
      </c>
      <c r="N54" s="9">
        <f t="shared" si="4"/>
        <v>0.79816513761467889</v>
      </c>
      <c r="O54" s="8">
        <v>367</v>
      </c>
      <c r="P54" s="101">
        <f t="shared" si="5"/>
        <v>1.1468750000000001</v>
      </c>
      <c r="Q54" s="99">
        <v>211</v>
      </c>
      <c r="R54" s="8">
        <v>195</v>
      </c>
      <c r="S54" s="9">
        <f t="shared" si="6"/>
        <v>0.92417061611374407</v>
      </c>
      <c r="T54" s="8">
        <v>194</v>
      </c>
      <c r="U54" s="9">
        <f t="shared" si="13"/>
        <v>0.91943127962085303</v>
      </c>
      <c r="V54" s="8">
        <v>194</v>
      </c>
      <c r="W54" s="9">
        <f t="shared" si="8"/>
        <v>0.91943127962085303</v>
      </c>
      <c r="X54" s="8">
        <v>192</v>
      </c>
      <c r="Y54" s="101">
        <f t="shared" si="12"/>
        <v>0.90995260663507105</v>
      </c>
    </row>
    <row r="55" spans="1:25" x14ac:dyDescent="0.2">
      <c r="A55" s="94" t="s">
        <v>57</v>
      </c>
      <c r="B55" s="102">
        <v>509</v>
      </c>
      <c r="C55" s="13">
        <v>477</v>
      </c>
      <c r="D55" s="14">
        <f t="shared" si="0"/>
        <v>0.93713163064833005</v>
      </c>
      <c r="E55" s="13">
        <v>437</v>
      </c>
      <c r="F55" s="103">
        <f t="shared" si="1"/>
        <v>0.85854616895874258</v>
      </c>
      <c r="G55" s="16">
        <v>451</v>
      </c>
      <c r="H55" s="14">
        <f t="shared" si="2"/>
        <v>0.88605108055009818</v>
      </c>
      <c r="I55" s="13">
        <v>474</v>
      </c>
      <c r="J55" s="14">
        <f t="shared" si="3"/>
        <v>0.93123772102161095</v>
      </c>
      <c r="K55" s="13">
        <v>474</v>
      </c>
      <c r="L55" s="14">
        <f t="shared" si="10"/>
        <v>0.93123772102161095</v>
      </c>
      <c r="M55" s="13">
        <v>446</v>
      </c>
      <c r="N55" s="14">
        <f t="shared" si="4"/>
        <v>0.87622789783889976</v>
      </c>
      <c r="O55" s="13">
        <v>309</v>
      </c>
      <c r="P55" s="104">
        <f t="shared" si="5"/>
        <v>0.42299794661190965</v>
      </c>
      <c r="Q55" s="102">
        <v>476</v>
      </c>
      <c r="R55" s="13">
        <v>510</v>
      </c>
      <c r="S55" s="14">
        <f t="shared" si="6"/>
        <v>1.0714285714285714</v>
      </c>
      <c r="T55" s="13">
        <v>474</v>
      </c>
      <c r="U55" s="14">
        <f t="shared" si="13"/>
        <v>0.99579831932773111</v>
      </c>
      <c r="V55" s="13">
        <v>447</v>
      </c>
      <c r="W55" s="14">
        <f t="shared" si="8"/>
        <v>0.93907563025210083</v>
      </c>
      <c r="X55" s="13">
        <v>402</v>
      </c>
      <c r="Y55" s="104">
        <f t="shared" si="12"/>
        <v>0.84453781512605042</v>
      </c>
    </row>
    <row r="56" spans="1:25" x14ac:dyDescent="0.2">
      <c r="A56" s="93" t="s">
        <v>58</v>
      </c>
      <c r="B56" s="99">
        <v>149</v>
      </c>
      <c r="C56" s="8">
        <v>115</v>
      </c>
      <c r="D56" s="9">
        <f t="shared" si="0"/>
        <v>0.77181208053691275</v>
      </c>
      <c r="E56" s="8">
        <v>106</v>
      </c>
      <c r="F56" s="100">
        <f t="shared" si="1"/>
        <v>0.71140939597315433</v>
      </c>
      <c r="G56" s="11">
        <v>77</v>
      </c>
      <c r="H56" s="9">
        <f t="shared" si="2"/>
        <v>0.51677852348993292</v>
      </c>
      <c r="I56" s="8">
        <v>115</v>
      </c>
      <c r="J56" s="9">
        <f t="shared" si="3"/>
        <v>0.77181208053691275</v>
      </c>
      <c r="K56" s="8">
        <v>115</v>
      </c>
      <c r="L56" s="9">
        <f t="shared" si="10"/>
        <v>0.77181208053691275</v>
      </c>
      <c r="M56" s="8">
        <v>116</v>
      </c>
      <c r="N56" s="9">
        <f t="shared" si="4"/>
        <v>0.77852348993288589</v>
      </c>
      <c r="O56" s="8">
        <v>231</v>
      </c>
      <c r="P56" s="101">
        <f t="shared" si="5"/>
        <v>1.0382022471910113</v>
      </c>
      <c r="Q56" s="99">
        <v>148</v>
      </c>
      <c r="R56" s="8">
        <v>137</v>
      </c>
      <c r="S56" s="9">
        <f t="shared" si="6"/>
        <v>0.92567567567567566</v>
      </c>
      <c r="T56" s="8">
        <v>138</v>
      </c>
      <c r="U56" s="9">
        <f t="shared" si="13"/>
        <v>0.93243243243243246</v>
      </c>
      <c r="V56" s="8">
        <v>136</v>
      </c>
      <c r="W56" s="9">
        <f t="shared" si="8"/>
        <v>0.91891891891891897</v>
      </c>
      <c r="X56" s="8">
        <v>130</v>
      </c>
      <c r="Y56" s="101">
        <f t="shared" si="12"/>
        <v>0.8783783783783784</v>
      </c>
    </row>
    <row r="57" spans="1:25" x14ac:dyDescent="0.2">
      <c r="A57" s="94" t="s">
        <v>59</v>
      </c>
      <c r="B57" s="102">
        <v>481</v>
      </c>
      <c r="C57" s="13">
        <v>435</v>
      </c>
      <c r="D57" s="14">
        <f t="shared" si="0"/>
        <v>0.90436590436590436</v>
      </c>
      <c r="E57" s="13">
        <v>418</v>
      </c>
      <c r="F57" s="103">
        <f t="shared" si="1"/>
        <v>0.86902286902286907</v>
      </c>
      <c r="G57" s="16">
        <v>395</v>
      </c>
      <c r="H57" s="14">
        <f t="shared" si="2"/>
        <v>0.8212058212058212</v>
      </c>
      <c r="I57" s="13">
        <v>448</v>
      </c>
      <c r="J57" s="14">
        <f t="shared" si="3"/>
        <v>0.93139293139293144</v>
      </c>
      <c r="K57" s="13">
        <v>447</v>
      </c>
      <c r="L57" s="14">
        <f t="shared" si="10"/>
        <v>0.92931392931392931</v>
      </c>
      <c r="M57" s="13">
        <v>383</v>
      </c>
      <c r="N57" s="14">
        <f t="shared" si="4"/>
        <v>0.79625779625779625</v>
      </c>
      <c r="O57" s="13">
        <v>569</v>
      </c>
      <c r="P57" s="104">
        <f t="shared" si="5"/>
        <v>0.83738042678440028</v>
      </c>
      <c r="Q57" s="102">
        <v>439</v>
      </c>
      <c r="R57" s="13">
        <v>456</v>
      </c>
      <c r="S57" s="14">
        <f t="shared" si="6"/>
        <v>1.0387243735763099</v>
      </c>
      <c r="T57" s="13">
        <v>443</v>
      </c>
      <c r="U57" s="14">
        <f t="shared" si="13"/>
        <v>1.0091116173120729</v>
      </c>
      <c r="V57" s="13">
        <v>475</v>
      </c>
      <c r="W57" s="14">
        <f t="shared" si="8"/>
        <v>1.082004555808656</v>
      </c>
      <c r="X57" s="13">
        <v>409</v>
      </c>
      <c r="Y57" s="104">
        <f t="shared" si="12"/>
        <v>0.93166287015945326</v>
      </c>
    </row>
    <row r="58" spans="1:25" x14ac:dyDescent="0.2">
      <c r="A58" s="93" t="s">
        <v>60</v>
      </c>
      <c r="B58" s="99">
        <v>68</v>
      </c>
      <c r="C58" s="8">
        <v>61</v>
      </c>
      <c r="D58" s="9">
        <f t="shared" si="0"/>
        <v>0.8970588235294118</v>
      </c>
      <c r="E58" s="8">
        <v>56</v>
      </c>
      <c r="F58" s="100">
        <f t="shared" si="1"/>
        <v>0.82352941176470584</v>
      </c>
      <c r="G58" s="11">
        <v>49</v>
      </c>
      <c r="H58" s="9">
        <f t="shared" si="2"/>
        <v>0.72058823529411764</v>
      </c>
      <c r="I58" s="8">
        <v>61</v>
      </c>
      <c r="J58" s="9">
        <f t="shared" si="3"/>
        <v>0.8970588235294118</v>
      </c>
      <c r="K58" s="8">
        <v>61</v>
      </c>
      <c r="L58" s="9">
        <f t="shared" si="10"/>
        <v>0.8970588235294118</v>
      </c>
      <c r="M58" s="8">
        <v>58</v>
      </c>
      <c r="N58" s="9">
        <f t="shared" si="4"/>
        <v>0.8529411764705882</v>
      </c>
      <c r="O58" s="8">
        <v>85</v>
      </c>
      <c r="P58" s="101">
        <f t="shared" si="5"/>
        <v>0.83333333333333337</v>
      </c>
      <c r="Q58" s="99">
        <v>68</v>
      </c>
      <c r="R58" s="8">
        <v>63</v>
      </c>
      <c r="S58" s="9">
        <f t="shared" si="6"/>
        <v>0.92647058823529416</v>
      </c>
      <c r="T58" s="8">
        <v>62</v>
      </c>
      <c r="U58" s="9">
        <f t="shared" si="13"/>
        <v>0.91176470588235292</v>
      </c>
      <c r="V58" s="8">
        <v>61</v>
      </c>
      <c r="W58" s="9">
        <f t="shared" si="8"/>
        <v>0.8970588235294118</v>
      </c>
      <c r="X58" s="8">
        <v>61</v>
      </c>
      <c r="Y58" s="101">
        <f t="shared" si="12"/>
        <v>0.8970588235294118</v>
      </c>
    </row>
    <row r="59" spans="1:25" x14ac:dyDescent="0.2">
      <c r="A59" s="94" t="s">
        <v>61</v>
      </c>
      <c r="B59" s="102">
        <v>68</v>
      </c>
      <c r="C59" s="13">
        <v>53</v>
      </c>
      <c r="D59" s="14">
        <f t="shared" si="0"/>
        <v>0.77941176470588236</v>
      </c>
      <c r="E59" s="13">
        <v>49</v>
      </c>
      <c r="F59" s="103">
        <f t="shared" si="1"/>
        <v>0.72058823529411764</v>
      </c>
      <c r="G59" s="16">
        <v>48</v>
      </c>
      <c r="H59" s="14">
        <f t="shared" si="2"/>
        <v>0.70588235294117652</v>
      </c>
      <c r="I59" s="13">
        <v>54</v>
      </c>
      <c r="J59" s="14">
        <f t="shared" si="3"/>
        <v>0.79411764705882348</v>
      </c>
      <c r="K59" s="13">
        <v>54</v>
      </c>
      <c r="L59" s="14">
        <f t="shared" si="10"/>
        <v>0.79411764705882348</v>
      </c>
      <c r="M59" s="13">
        <v>53</v>
      </c>
      <c r="N59" s="14">
        <f t="shared" si="4"/>
        <v>0.77941176470588236</v>
      </c>
      <c r="O59" s="13">
        <v>94</v>
      </c>
      <c r="P59" s="104">
        <f t="shared" si="5"/>
        <v>0.8867924528301887</v>
      </c>
      <c r="Q59" s="102">
        <v>72</v>
      </c>
      <c r="R59" s="13">
        <v>50</v>
      </c>
      <c r="S59" s="14">
        <f t="shared" si="6"/>
        <v>0.69444444444444442</v>
      </c>
      <c r="T59" s="13">
        <v>51</v>
      </c>
      <c r="U59" s="14">
        <f t="shared" si="13"/>
        <v>0.70833333333333337</v>
      </c>
      <c r="V59" s="13">
        <v>49</v>
      </c>
      <c r="W59" s="14">
        <f t="shared" si="8"/>
        <v>0.68055555555555558</v>
      </c>
      <c r="X59" s="13">
        <v>50</v>
      </c>
      <c r="Y59" s="104">
        <f t="shared" si="12"/>
        <v>0.69444444444444442</v>
      </c>
    </row>
    <row r="60" spans="1:25" x14ac:dyDescent="0.2">
      <c r="A60" s="93" t="s">
        <v>62</v>
      </c>
      <c r="B60" s="99">
        <v>107</v>
      </c>
      <c r="C60" s="8">
        <v>106</v>
      </c>
      <c r="D60" s="9">
        <f t="shared" si="0"/>
        <v>0.99065420560747663</v>
      </c>
      <c r="E60" s="8">
        <v>92</v>
      </c>
      <c r="F60" s="100">
        <f t="shared" si="1"/>
        <v>0.85981308411214952</v>
      </c>
      <c r="G60" s="11">
        <v>95</v>
      </c>
      <c r="H60" s="9">
        <f t="shared" si="2"/>
        <v>0.88785046728971961</v>
      </c>
      <c r="I60" s="8">
        <v>106</v>
      </c>
      <c r="J60" s="9">
        <f t="shared" si="3"/>
        <v>0.99065420560747663</v>
      </c>
      <c r="K60" s="8">
        <v>104</v>
      </c>
      <c r="L60" s="9">
        <f t="shared" si="10"/>
        <v>0.9719626168224299</v>
      </c>
      <c r="M60" s="8">
        <v>114</v>
      </c>
      <c r="N60" s="9">
        <f t="shared" si="4"/>
        <v>1.0654205607476634</v>
      </c>
      <c r="O60" s="8">
        <v>174</v>
      </c>
      <c r="P60" s="101">
        <f t="shared" si="5"/>
        <v>1.008695652173913</v>
      </c>
      <c r="Q60" s="99">
        <v>119</v>
      </c>
      <c r="R60" s="8">
        <v>91</v>
      </c>
      <c r="S60" s="9">
        <f t="shared" si="6"/>
        <v>0.76470588235294112</v>
      </c>
      <c r="T60" s="8">
        <v>91</v>
      </c>
      <c r="U60" s="9">
        <f t="shared" si="13"/>
        <v>0.76470588235294112</v>
      </c>
      <c r="V60" s="8">
        <v>90</v>
      </c>
      <c r="W60" s="9">
        <f t="shared" si="8"/>
        <v>0.75630252100840334</v>
      </c>
      <c r="X60" s="8">
        <v>90</v>
      </c>
      <c r="Y60" s="101">
        <f t="shared" si="12"/>
        <v>0.75630252100840334</v>
      </c>
    </row>
    <row r="61" spans="1:25" x14ac:dyDescent="0.2">
      <c r="A61" s="94" t="s">
        <v>63</v>
      </c>
      <c r="B61" s="102">
        <v>34</v>
      </c>
      <c r="C61" s="13">
        <v>25</v>
      </c>
      <c r="D61" s="14">
        <f t="shared" si="0"/>
        <v>0.73529411764705888</v>
      </c>
      <c r="E61" s="13">
        <v>25</v>
      </c>
      <c r="F61" s="103">
        <f t="shared" si="1"/>
        <v>0.73529411764705888</v>
      </c>
      <c r="G61" s="16">
        <v>15</v>
      </c>
      <c r="H61" s="14">
        <f t="shared" si="2"/>
        <v>0.44117647058823528</v>
      </c>
      <c r="I61" s="13">
        <v>25</v>
      </c>
      <c r="J61" s="14">
        <f t="shared" si="3"/>
        <v>0.73529411764705888</v>
      </c>
      <c r="K61" s="13">
        <v>25</v>
      </c>
      <c r="L61" s="14">
        <f t="shared" si="10"/>
        <v>0.73529411764705888</v>
      </c>
      <c r="M61" s="13">
        <v>19</v>
      </c>
      <c r="N61" s="14">
        <f t="shared" si="4"/>
        <v>0.55882352941176472</v>
      </c>
      <c r="O61" s="13">
        <v>49</v>
      </c>
      <c r="P61" s="104">
        <f t="shared" si="5"/>
        <v>0.98</v>
      </c>
      <c r="Q61" s="102">
        <v>33</v>
      </c>
      <c r="R61" s="13">
        <v>30</v>
      </c>
      <c r="S61" s="14">
        <f t="shared" si="6"/>
        <v>0.90909090909090906</v>
      </c>
      <c r="T61" s="13">
        <v>32</v>
      </c>
      <c r="U61" s="14">
        <f t="shared" si="13"/>
        <v>0.96969696969696972</v>
      </c>
      <c r="V61" s="13">
        <v>30</v>
      </c>
      <c r="W61" s="14">
        <f t="shared" si="8"/>
        <v>0.90909090909090906</v>
      </c>
      <c r="X61" s="13">
        <v>28</v>
      </c>
      <c r="Y61" s="104">
        <f t="shared" si="12"/>
        <v>0.84848484848484851</v>
      </c>
    </row>
    <row r="62" spans="1:25" x14ac:dyDescent="0.2">
      <c r="A62" s="93" t="s">
        <v>64</v>
      </c>
      <c r="B62" s="99">
        <v>167</v>
      </c>
      <c r="C62" s="8">
        <v>128</v>
      </c>
      <c r="D62" s="9">
        <f t="shared" si="0"/>
        <v>0.76646706586826352</v>
      </c>
      <c r="E62" s="8">
        <v>122</v>
      </c>
      <c r="F62" s="100">
        <f t="shared" si="1"/>
        <v>0.73053892215568861</v>
      </c>
      <c r="G62" s="11">
        <v>110</v>
      </c>
      <c r="H62" s="9">
        <f t="shared" si="2"/>
        <v>0.6586826347305389</v>
      </c>
      <c r="I62" s="8">
        <v>128</v>
      </c>
      <c r="J62" s="9">
        <f t="shared" si="3"/>
        <v>0.76646706586826352</v>
      </c>
      <c r="K62" s="8">
        <v>128</v>
      </c>
      <c r="L62" s="9">
        <f t="shared" si="10"/>
        <v>0.76646706586826352</v>
      </c>
      <c r="M62" s="8">
        <v>120</v>
      </c>
      <c r="N62" s="9">
        <f t="shared" si="4"/>
        <v>0.71856287425149701</v>
      </c>
      <c r="O62" s="8">
        <v>228</v>
      </c>
      <c r="P62" s="101">
        <f t="shared" si="5"/>
        <v>0.93634496919917864</v>
      </c>
      <c r="Q62" s="99">
        <v>160</v>
      </c>
      <c r="R62" s="8">
        <v>136</v>
      </c>
      <c r="S62" s="9">
        <f t="shared" si="6"/>
        <v>0.85</v>
      </c>
      <c r="T62" s="8">
        <v>136</v>
      </c>
      <c r="U62" s="9">
        <f t="shared" si="13"/>
        <v>0.85</v>
      </c>
      <c r="V62" s="8">
        <v>136</v>
      </c>
      <c r="W62" s="9">
        <f t="shared" si="8"/>
        <v>0.85</v>
      </c>
      <c r="X62" s="8">
        <v>130</v>
      </c>
      <c r="Y62" s="101">
        <f t="shared" si="12"/>
        <v>0.8125</v>
      </c>
    </row>
    <row r="63" spans="1:25" x14ac:dyDescent="0.2">
      <c r="A63" s="94" t="s">
        <v>65</v>
      </c>
      <c r="B63" s="102">
        <v>175</v>
      </c>
      <c r="C63" s="13">
        <v>176</v>
      </c>
      <c r="D63" s="14">
        <f t="shared" si="0"/>
        <v>1.0057142857142858</v>
      </c>
      <c r="E63" s="13">
        <v>167</v>
      </c>
      <c r="F63" s="103">
        <f t="shared" si="1"/>
        <v>0.95428571428571429</v>
      </c>
      <c r="G63" s="16">
        <v>143</v>
      </c>
      <c r="H63" s="14">
        <f t="shared" si="2"/>
        <v>0.81714285714285717</v>
      </c>
      <c r="I63" s="13">
        <v>176</v>
      </c>
      <c r="J63" s="14">
        <f t="shared" si="3"/>
        <v>1.0057142857142858</v>
      </c>
      <c r="K63" s="13">
        <v>176</v>
      </c>
      <c r="L63" s="14">
        <f t="shared" si="10"/>
        <v>1.0057142857142858</v>
      </c>
      <c r="M63" s="13">
        <v>171</v>
      </c>
      <c r="N63" s="14">
        <f t="shared" si="4"/>
        <v>0.97714285714285709</v>
      </c>
      <c r="O63" s="13">
        <v>194</v>
      </c>
      <c r="P63" s="104">
        <f t="shared" si="5"/>
        <v>0.75048355899419728</v>
      </c>
      <c r="Q63" s="102">
        <v>171</v>
      </c>
      <c r="R63" s="13">
        <v>155</v>
      </c>
      <c r="S63" s="14">
        <f t="shared" si="6"/>
        <v>0.9064327485380117</v>
      </c>
      <c r="T63" s="13">
        <v>160</v>
      </c>
      <c r="U63" s="14">
        <f t="shared" si="13"/>
        <v>0.93567251461988299</v>
      </c>
      <c r="V63" s="13">
        <v>158</v>
      </c>
      <c r="W63" s="14">
        <f t="shared" si="8"/>
        <v>0.92397660818713445</v>
      </c>
      <c r="X63" s="13">
        <v>147</v>
      </c>
      <c r="Y63" s="104">
        <f t="shared" si="12"/>
        <v>0.85964912280701755</v>
      </c>
    </row>
    <row r="64" spans="1:25" x14ac:dyDescent="0.2">
      <c r="A64" s="93" t="s">
        <v>66</v>
      </c>
      <c r="B64" s="99">
        <v>170</v>
      </c>
      <c r="C64" s="8">
        <v>162</v>
      </c>
      <c r="D64" s="9">
        <f t="shared" si="0"/>
        <v>0.95294117647058818</v>
      </c>
      <c r="E64" s="8">
        <v>157</v>
      </c>
      <c r="F64" s="100">
        <f t="shared" si="1"/>
        <v>0.92352941176470593</v>
      </c>
      <c r="G64" s="11">
        <v>114</v>
      </c>
      <c r="H64" s="9">
        <f t="shared" si="2"/>
        <v>0.6705882352941176</v>
      </c>
      <c r="I64" s="8">
        <v>165</v>
      </c>
      <c r="J64" s="9">
        <f t="shared" si="3"/>
        <v>0.97058823529411764</v>
      </c>
      <c r="K64" s="8">
        <v>166</v>
      </c>
      <c r="L64" s="9">
        <f t="shared" si="10"/>
        <v>0.97647058823529409</v>
      </c>
      <c r="M64" s="8">
        <v>147</v>
      </c>
      <c r="N64" s="9">
        <f t="shared" si="4"/>
        <v>0.86470588235294121</v>
      </c>
      <c r="O64" s="8">
        <v>198</v>
      </c>
      <c r="P64" s="101">
        <f t="shared" si="5"/>
        <v>0.77042801556420237</v>
      </c>
      <c r="Q64" s="99">
        <v>172</v>
      </c>
      <c r="R64" s="8">
        <v>168</v>
      </c>
      <c r="S64" s="9">
        <f t="shared" si="6"/>
        <v>0.97674418604651159</v>
      </c>
      <c r="T64" s="8">
        <v>166</v>
      </c>
      <c r="U64" s="9">
        <f t="shared" si="13"/>
        <v>0.96511627906976749</v>
      </c>
      <c r="V64" s="8">
        <v>162</v>
      </c>
      <c r="W64" s="9">
        <f t="shared" si="8"/>
        <v>0.94186046511627908</v>
      </c>
      <c r="X64" s="8">
        <v>159</v>
      </c>
      <c r="Y64" s="101">
        <f t="shared" si="12"/>
        <v>0.92441860465116277</v>
      </c>
    </row>
    <row r="65" spans="1:25" x14ac:dyDescent="0.2">
      <c r="A65" s="94" t="s">
        <v>67</v>
      </c>
      <c r="B65" s="102">
        <v>155</v>
      </c>
      <c r="C65" s="13">
        <v>144</v>
      </c>
      <c r="D65" s="14">
        <f t="shared" si="0"/>
        <v>0.92903225806451617</v>
      </c>
      <c r="E65" s="13">
        <v>128</v>
      </c>
      <c r="F65" s="103">
        <f t="shared" si="1"/>
        <v>0.82580645161290323</v>
      </c>
      <c r="G65" s="16">
        <v>120</v>
      </c>
      <c r="H65" s="14">
        <f t="shared" si="2"/>
        <v>0.77419354838709675</v>
      </c>
      <c r="I65" s="13">
        <v>144</v>
      </c>
      <c r="J65" s="14">
        <f t="shared" si="3"/>
        <v>0.92903225806451617</v>
      </c>
      <c r="K65" s="13">
        <v>144</v>
      </c>
      <c r="L65" s="14">
        <f t="shared" si="10"/>
        <v>0.92903225806451617</v>
      </c>
      <c r="M65" s="13">
        <v>146</v>
      </c>
      <c r="N65" s="14">
        <f t="shared" si="4"/>
        <v>0.9419354838709677</v>
      </c>
      <c r="O65" s="13">
        <v>237</v>
      </c>
      <c r="P65" s="104">
        <f t="shared" si="5"/>
        <v>0.97731958762886595</v>
      </c>
      <c r="Q65" s="102">
        <v>165</v>
      </c>
      <c r="R65" s="13">
        <v>143</v>
      </c>
      <c r="S65" s="14">
        <f t="shared" si="6"/>
        <v>0.8666666666666667</v>
      </c>
      <c r="T65" s="13">
        <v>143</v>
      </c>
      <c r="U65" s="14">
        <f t="shared" si="13"/>
        <v>0.8666666666666667</v>
      </c>
      <c r="V65" s="13">
        <v>143</v>
      </c>
      <c r="W65" s="14">
        <f t="shared" si="8"/>
        <v>0.8666666666666667</v>
      </c>
      <c r="X65" s="13">
        <v>136</v>
      </c>
      <c r="Y65" s="104">
        <f t="shared" si="12"/>
        <v>0.82424242424242422</v>
      </c>
    </row>
    <row r="66" spans="1:25" x14ac:dyDescent="0.2">
      <c r="A66" s="93" t="s">
        <v>68</v>
      </c>
      <c r="B66" s="99">
        <v>132</v>
      </c>
      <c r="C66" s="8">
        <v>123</v>
      </c>
      <c r="D66" s="9">
        <f t="shared" si="0"/>
        <v>0.93181818181818177</v>
      </c>
      <c r="E66" s="8">
        <v>113</v>
      </c>
      <c r="F66" s="100">
        <f t="shared" si="1"/>
        <v>0.85606060606060608</v>
      </c>
      <c r="G66" s="11">
        <v>101</v>
      </c>
      <c r="H66" s="9">
        <f t="shared" si="2"/>
        <v>0.76515151515151514</v>
      </c>
      <c r="I66" s="8">
        <v>123</v>
      </c>
      <c r="J66" s="9">
        <f t="shared" si="3"/>
        <v>0.93181818181818177</v>
      </c>
      <c r="K66" s="8">
        <v>123</v>
      </c>
      <c r="L66" s="9">
        <f t="shared" si="10"/>
        <v>0.93181818181818177</v>
      </c>
      <c r="M66" s="8">
        <v>106</v>
      </c>
      <c r="N66" s="9">
        <f t="shared" si="4"/>
        <v>0.80303030303030298</v>
      </c>
      <c r="O66" s="8">
        <v>202</v>
      </c>
      <c r="P66" s="101">
        <f t="shared" si="5"/>
        <v>1.1542857142857144</v>
      </c>
      <c r="Q66" s="99">
        <v>109</v>
      </c>
      <c r="R66" s="8">
        <v>127</v>
      </c>
      <c r="S66" s="9">
        <f t="shared" si="6"/>
        <v>1.165137614678899</v>
      </c>
      <c r="T66" s="8">
        <v>129</v>
      </c>
      <c r="U66" s="9">
        <f t="shared" si="13"/>
        <v>1.1834862385321101</v>
      </c>
      <c r="V66" s="8">
        <v>127</v>
      </c>
      <c r="W66" s="9">
        <f t="shared" si="8"/>
        <v>1.165137614678899</v>
      </c>
      <c r="X66" s="8">
        <v>123</v>
      </c>
      <c r="Y66" s="101">
        <f t="shared" si="12"/>
        <v>1.128440366972477</v>
      </c>
    </row>
    <row r="67" spans="1:25" ht="13.5" thickBot="1" x14ac:dyDescent="0.25">
      <c r="A67" s="92" t="s">
        <v>69</v>
      </c>
      <c r="B67" s="97">
        <f>SUM(B68:B84)</f>
        <v>4018</v>
      </c>
      <c r="C67" s="28">
        <f>SUM(C68:C84)</f>
        <v>3508</v>
      </c>
      <c r="D67" s="4">
        <f t="shared" si="0"/>
        <v>0.8730711796913887</v>
      </c>
      <c r="E67" s="28">
        <f>SUM(E68:E84)</f>
        <v>3280</v>
      </c>
      <c r="F67" s="4">
        <f t="shared" si="1"/>
        <v>0.81632653061224492</v>
      </c>
      <c r="G67" s="28">
        <f>SUM(G68:G84)</f>
        <v>2941</v>
      </c>
      <c r="H67" s="4">
        <f t="shared" si="2"/>
        <v>0.73195619711299154</v>
      </c>
      <c r="I67" s="28">
        <f>SUM(I68:I84)</f>
        <v>3496</v>
      </c>
      <c r="J67" s="4">
        <f t="shared" si="3"/>
        <v>0.87008461921353908</v>
      </c>
      <c r="K67" s="28">
        <f>SUM(K68:K84)</f>
        <v>3497</v>
      </c>
      <c r="L67" s="4">
        <f>K67/B67</f>
        <v>0.8703334992533599</v>
      </c>
      <c r="M67" s="28">
        <f>SUM(M68:M84)</f>
        <v>3434</v>
      </c>
      <c r="N67" s="4">
        <f t="shared" si="4"/>
        <v>0.85465405674464912</v>
      </c>
      <c r="O67" s="28">
        <f>SUM(O68:O84)</f>
        <v>5939</v>
      </c>
      <c r="P67" s="98">
        <f t="shared" si="5"/>
        <v>0.97713063507732811</v>
      </c>
      <c r="Q67" s="97">
        <f>SUM(Q68:Q84)</f>
        <v>4069</v>
      </c>
      <c r="R67" s="28">
        <f>SUM(R68:R84)</f>
        <v>3629</v>
      </c>
      <c r="S67" s="4">
        <f t="shared" si="6"/>
        <v>0.89186532317522738</v>
      </c>
      <c r="T67" s="28">
        <f>SUM(T68:T84)</f>
        <v>3601</v>
      </c>
      <c r="U67" s="4">
        <f>T67/Q67</f>
        <v>0.88498402555910538</v>
      </c>
      <c r="V67" s="28">
        <f>SUM(V68:V84)</f>
        <v>3659</v>
      </c>
      <c r="W67" s="4">
        <f t="shared" si="8"/>
        <v>0.8992381420496437</v>
      </c>
      <c r="X67" s="28">
        <f>SUM(X68:X84)</f>
        <v>3434</v>
      </c>
      <c r="Y67" s="98">
        <f t="shared" si="12"/>
        <v>0.84394200049152124</v>
      </c>
    </row>
    <row r="68" spans="1:25" x14ac:dyDescent="0.2">
      <c r="A68" s="94" t="s">
        <v>71</v>
      </c>
      <c r="B68" s="102">
        <v>169</v>
      </c>
      <c r="C68" s="13">
        <v>159</v>
      </c>
      <c r="D68" s="14">
        <f t="shared" si="0"/>
        <v>0.94082840236686394</v>
      </c>
      <c r="E68" s="13">
        <v>148</v>
      </c>
      <c r="F68" s="103">
        <f t="shared" si="1"/>
        <v>0.87573964497041423</v>
      </c>
      <c r="G68" s="16">
        <v>139</v>
      </c>
      <c r="H68" s="14">
        <f t="shared" si="2"/>
        <v>0.8224852071005917</v>
      </c>
      <c r="I68" s="13">
        <v>158</v>
      </c>
      <c r="J68" s="14">
        <f t="shared" si="3"/>
        <v>0.9349112426035503</v>
      </c>
      <c r="K68" s="13">
        <v>158</v>
      </c>
      <c r="L68" s="14">
        <f t="shared" si="10"/>
        <v>0.9349112426035503</v>
      </c>
      <c r="M68" s="13">
        <v>142</v>
      </c>
      <c r="N68" s="14">
        <f t="shared" si="4"/>
        <v>0.84023668639053251</v>
      </c>
      <c r="O68" s="13">
        <v>285</v>
      </c>
      <c r="P68" s="104">
        <f t="shared" si="5"/>
        <v>1.269487750556793</v>
      </c>
      <c r="Q68" s="102">
        <v>140</v>
      </c>
      <c r="R68" s="13">
        <v>146</v>
      </c>
      <c r="S68" s="14">
        <f t="shared" si="6"/>
        <v>1.0428571428571429</v>
      </c>
      <c r="T68" s="13">
        <v>146</v>
      </c>
      <c r="U68" s="14">
        <f>T68/Q68</f>
        <v>1.0428571428571429</v>
      </c>
      <c r="V68" s="13">
        <v>147</v>
      </c>
      <c r="W68" s="14">
        <f t="shared" si="8"/>
        <v>1.05</v>
      </c>
      <c r="X68" s="13">
        <v>147</v>
      </c>
      <c r="Y68" s="104">
        <f t="shared" si="12"/>
        <v>1.05</v>
      </c>
    </row>
    <row r="69" spans="1:25" x14ac:dyDescent="0.2">
      <c r="A69" s="93" t="s">
        <v>72</v>
      </c>
      <c r="B69" s="99">
        <v>100</v>
      </c>
      <c r="C69" s="8">
        <v>91</v>
      </c>
      <c r="D69" s="9">
        <f t="shared" si="0"/>
        <v>0.91</v>
      </c>
      <c r="E69" s="8">
        <v>85</v>
      </c>
      <c r="F69" s="100">
        <f t="shared" si="1"/>
        <v>0.85</v>
      </c>
      <c r="G69" s="11">
        <v>53</v>
      </c>
      <c r="H69" s="9">
        <f t="shared" si="2"/>
        <v>0.53</v>
      </c>
      <c r="I69" s="8">
        <v>91</v>
      </c>
      <c r="J69" s="9">
        <f t="shared" si="3"/>
        <v>0.91</v>
      </c>
      <c r="K69" s="8">
        <v>91</v>
      </c>
      <c r="L69" s="9">
        <f t="shared" si="10"/>
        <v>0.91</v>
      </c>
      <c r="M69" s="8">
        <v>87</v>
      </c>
      <c r="N69" s="9">
        <f t="shared" si="4"/>
        <v>0.87</v>
      </c>
      <c r="O69" s="8">
        <v>163</v>
      </c>
      <c r="P69" s="101">
        <f t="shared" si="5"/>
        <v>1.1013513513513513</v>
      </c>
      <c r="Q69" s="99">
        <v>98</v>
      </c>
      <c r="R69" s="8">
        <v>92</v>
      </c>
      <c r="S69" s="9">
        <f t="shared" si="6"/>
        <v>0.93877551020408168</v>
      </c>
      <c r="T69" s="8">
        <v>93</v>
      </c>
      <c r="U69" s="9">
        <f t="shared" ref="U69:U83" si="14">T69/Q69</f>
        <v>0.94897959183673475</v>
      </c>
      <c r="V69" s="8">
        <v>91</v>
      </c>
      <c r="W69" s="9">
        <f t="shared" si="8"/>
        <v>0.9285714285714286</v>
      </c>
      <c r="X69" s="8">
        <v>91</v>
      </c>
      <c r="Y69" s="101">
        <f t="shared" si="12"/>
        <v>0.9285714285714286</v>
      </c>
    </row>
    <row r="70" spans="1:25" x14ac:dyDescent="0.2">
      <c r="A70" s="94" t="s">
        <v>73</v>
      </c>
      <c r="B70" s="102">
        <v>174</v>
      </c>
      <c r="C70" s="13">
        <v>143</v>
      </c>
      <c r="D70" s="14">
        <f t="shared" si="0"/>
        <v>0.82183908045977017</v>
      </c>
      <c r="E70" s="13">
        <v>133</v>
      </c>
      <c r="F70" s="103">
        <f t="shared" si="1"/>
        <v>0.76436781609195403</v>
      </c>
      <c r="G70" s="16">
        <v>128</v>
      </c>
      <c r="H70" s="14">
        <f t="shared" si="2"/>
        <v>0.73563218390804597</v>
      </c>
      <c r="I70" s="13">
        <v>144</v>
      </c>
      <c r="J70" s="14">
        <f t="shared" si="3"/>
        <v>0.82758620689655171</v>
      </c>
      <c r="K70" s="13">
        <v>142</v>
      </c>
      <c r="L70" s="14">
        <f t="shared" si="10"/>
        <v>0.81609195402298851</v>
      </c>
      <c r="M70" s="13">
        <v>147</v>
      </c>
      <c r="N70" s="14">
        <f t="shared" si="4"/>
        <v>0.84482758620689657</v>
      </c>
      <c r="O70" s="13">
        <v>321</v>
      </c>
      <c r="P70" s="104">
        <f t="shared" si="5"/>
        <v>1.1801470588235294</v>
      </c>
      <c r="Q70" s="102">
        <v>185</v>
      </c>
      <c r="R70" s="13">
        <v>145</v>
      </c>
      <c r="S70" s="14">
        <f t="shared" si="6"/>
        <v>0.78378378378378377</v>
      </c>
      <c r="T70" s="13">
        <v>145</v>
      </c>
      <c r="U70" s="14">
        <f t="shared" si="14"/>
        <v>0.78378378378378377</v>
      </c>
      <c r="V70" s="13">
        <v>143</v>
      </c>
      <c r="W70" s="14">
        <f t="shared" si="8"/>
        <v>0.77297297297297296</v>
      </c>
      <c r="X70" s="13">
        <v>140</v>
      </c>
      <c r="Y70" s="104">
        <f t="shared" si="12"/>
        <v>0.7567567567567568</v>
      </c>
    </row>
    <row r="71" spans="1:25" x14ac:dyDescent="0.2">
      <c r="A71" s="93" t="s">
        <v>74</v>
      </c>
      <c r="B71" s="99">
        <v>137</v>
      </c>
      <c r="C71" s="8">
        <v>132</v>
      </c>
      <c r="D71" s="9">
        <f t="shared" si="0"/>
        <v>0.96350364963503654</v>
      </c>
      <c r="E71" s="8">
        <v>123</v>
      </c>
      <c r="F71" s="100">
        <f t="shared" si="1"/>
        <v>0.8978102189781022</v>
      </c>
      <c r="G71" s="11">
        <v>116</v>
      </c>
      <c r="H71" s="9">
        <f t="shared" si="2"/>
        <v>0.84671532846715325</v>
      </c>
      <c r="I71" s="8">
        <v>131</v>
      </c>
      <c r="J71" s="9">
        <f t="shared" si="3"/>
        <v>0.95620437956204385</v>
      </c>
      <c r="K71" s="8">
        <v>131</v>
      </c>
      <c r="L71" s="9">
        <f t="shared" si="10"/>
        <v>0.95620437956204385</v>
      </c>
      <c r="M71" s="8">
        <v>128</v>
      </c>
      <c r="N71" s="9">
        <f t="shared" si="4"/>
        <v>0.93430656934306566</v>
      </c>
      <c r="O71" s="8">
        <v>266</v>
      </c>
      <c r="P71" s="101">
        <f t="shared" si="5"/>
        <v>1.2881355932203389</v>
      </c>
      <c r="Q71" s="99">
        <v>138</v>
      </c>
      <c r="R71" s="8">
        <v>143</v>
      </c>
      <c r="S71" s="9">
        <f t="shared" si="6"/>
        <v>1.036231884057971</v>
      </c>
      <c r="T71" s="8">
        <v>145</v>
      </c>
      <c r="U71" s="9">
        <f t="shared" si="14"/>
        <v>1.0507246376811594</v>
      </c>
      <c r="V71" s="8">
        <v>144</v>
      </c>
      <c r="W71" s="9">
        <f t="shared" si="8"/>
        <v>1.0434782608695652</v>
      </c>
      <c r="X71" s="8">
        <v>140</v>
      </c>
      <c r="Y71" s="101">
        <f t="shared" si="12"/>
        <v>1.0144927536231885</v>
      </c>
    </row>
    <row r="72" spans="1:25" x14ac:dyDescent="0.2">
      <c r="A72" s="94" t="s">
        <v>75</v>
      </c>
      <c r="B72" s="102">
        <v>53</v>
      </c>
      <c r="C72" s="13">
        <v>22</v>
      </c>
      <c r="D72" s="14">
        <f t="shared" si="0"/>
        <v>0.41509433962264153</v>
      </c>
      <c r="E72" s="13">
        <v>21</v>
      </c>
      <c r="F72" s="103">
        <f t="shared" si="1"/>
        <v>0.39622641509433965</v>
      </c>
      <c r="G72" s="16">
        <v>24</v>
      </c>
      <c r="H72" s="14">
        <f t="shared" si="2"/>
        <v>0.45283018867924529</v>
      </c>
      <c r="I72" s="13">
        <v>22</v>
      </c>
      <c r="J72" s="14">
        <f t="shared" si="3"/>
        <v>0.41509433962264153</v>
      </c>
      <c r="K72" s="13">
        <v>22</v>
      </c>
      <c r="L72" s="14">
        <f t="shared" si="10"/>
        <v>0.41509433962264153</v>
      </c>
      <c r="M72" s="13">
        <v>23</v>
      </c>
      <c r="N72" s="14">
        <f t="shared" si="4"/>
        <v>0.43396226415094341</v>
      </c>
      <c r="O72" s="13">
        <v>50</v>
      </c>
      <c r="P72" s="104">
        <f t="shared" si="5"/>
        <v>0.59880239520958078</v>
      </c>
      <c r="Q72" s="102">
        <v>57</v>
      </c>
      <c r="R72" s="13">
        <v>27</v>
      </c>
      <c r="S72" s="14">
        <f t="shared" si="6"/>
        <v>0.47368421052631576</v>
      </c>
      <c r="T72" s="13">
        <v>28</v>
      </c>
      <c r="U72" s="14">
        <f t="shared" si="14"/>
        <v>0.49122807017543857</v>
      </c>
      <c r="V72" s="13">
        <v>27</v>
      </c>
      <c r="W72" s="14">
        <f t="shared" si="8"/>
        <v>0.47368421052631576</v>
      </c>
      <c r="X72" s="13">
        <v>26</v>
      </c>
      <c r="Y72" s="104">
        <f t="shared" si="12"/>
        <v>0.45614035087719296</v>
      </c>
    </row>
    <row r="73" spans="1:25" x14ac:dyDescent="0.2">
      <c r="A73" s="93" t="s">
        <v>76</v>
      </c>
      <c r="B73" s="99">
        <v>253</v>
      </c>
      <c r="C73" s="8">
        <v>254</v>
      </c>
      <c r="D73" s="9">
        <f t="shared" ref="D73:D136" si="15">C73/B73</f>
        <v>1.0039525691699605</v>
      </c>
      <c r="E73" s="8">
        <v>242</v>
      </c>
      <c r="F73" s="100">
        <f t="shared" ref="F73:F136" si="16">E73/B73</f>
        <v>0.95652173913043481</v>
      </c>
      <c r="G73" s="11">
        <v>150</v>
      </c>
      <c r="H73" s="9">
        <f t="shared" ref="H73:H136" si="17">G73/B73</f>
        <v>0.59288537549407117</v>
      </c>
      <c r="I73" s="8">
        <v>255</v>
      </c>
      <c r="J73" s="9">
        <f t="shared" ref="J73:J136" si="18">I73/B73</f>
        <v>1.0079051383399209</v>
      </c>
      <c r="K73" s="8">
        <v>255</v>
      </c>
      <c r="L73" s="9">
        <f t="shared" si="10"/>
        <v>1.0079051383399209</v>
      </c>
      <c r="M73" s="8">
        <v>267</v>
      </c>
      <c r="N73" s="9">
        <f t="shared" ref="N73:N136" si="19">M73/B73</f>
        <v>1.0553359683794465</v>
      </c>
      <c r="O73" s="8">
        <v>409</v>
      </c>
      <c r="P73" s="101">
        <f t="shared" ref="P73:P136" si="20">O73/((B73/2)+Q73)</f>
        <v>1.0393900889453622</v>
      </c>
      <c r="Q73" s="99">
        <v>267</v>
      </c>
      <c r="R73" s="8">
        <v>259</v>
      </c>
      <c r="S73" s="9">
        <f t="shared" ref="S73:S136" si="21">R73/Q73</f>
        <v>0.97003745318352064</v>
      </c>
      <c r="T73" s="8">
        <v>259</v>
      </c>
      <c r="U73" s="9">
        <f t="shared" si="14"/>
        <v>0.97003745318352064</v>
      </c>
      <c r="V73" s="8">
        <v>257</v>
      </c>
      <c r="W73" s="9">
        <f t="shared" ref="W73:W136" si="22">V73/Q73</f>
        <v>0.96254681647940077</v>
      </c>
      <c r="X73" s="8">
        <v>251</v>
      </c>
      <c r="Y73" s="101">
        <f t="shared" ref="Y73:Y104" si="23">X73/Q73</f>
        <v>0.94007490636704116</v>
      </c>
    </row>
    <row r="74" spans="1:25" x14ac:dyDescent="0.2">
      <c r="A74" s="94" t="s">
        <v>77</v>
      </c>
      <c r="B74" s="102">
        <v>133</v>
      </c>
      <c r="C74" s="13">
        <v>129</v>
      </c>
      <c r="D74" s="14">
        <f t="shared" si="15"/>
        <v>0.96992481203007519</v>
      </c>
      <c r="E74" s="13">
        <v>117</v>
      </c>
      <c r="F74" s="103">
        <f t="shared" si="16"/>
        <v>0.87969924812030076</v>
      </c>
      <c r="G74" s="16">
        <v>80</v>
      </c>
      <c r="H74" s="14">
        <f t="shared" si="17"/>
        <v>0.60150375939849621</v>
      </c>
      <c r="I74" s="13">
        <v>129</v>
      </c>
      <c r="J74" s="14">
        <f t="shared" si="18"/>
        <v>0.96992481203007519</v>
      </c>
      <c r="K74" s="13">
        <v>129</v>
      </c>
      <c r="L74" s="14">
        <f t="shared" si="10"/>
        <v>0.96992481203007519</v>
      </c>
      <c r="M74" s="13">
        <v>119</v>
      </c>
      <c r="N74" s="14">
        <f t="shared" si="19"/>
        <v>0.89473684210526316</v>
      </c>
      <c r="O74" s="13">
        <v>224</v>
      </c>
      <c r="P74" s="104">
        <f t="shared" si="20"/>
        <v>1.1576227390180878</v>
      </c>
      <c r="Q74" s="102">
        <v>127</v>
      </c>
      <c r="R74" s="13">
        <v>121</v>
      </c>
      <c r="S74" s="14">
        <f t="shared" si="21"/>
        <v>0.952755905511811</v>
      </c>
      <c r="T74" s="13">
        <v>120</v>
      </c>
      <c r="U74" s="14">
        <f t="shared" si="14"/>
        <v>0.94488188976377951</v>
      </c>
      <c r="V74" s="13">
        <v>120</v>
      </c>
      <c r="W74" s="14">
        <f t="shared" si="22"/>
        <v>0.94488188976377951</v>
      </c>
      <c r="X74" s="13">
        <v>111</v>
      </c>
      <c r="Y74" s="104">
        <f t="shared" si="23"/>
        <v>0.87401574803149606</v>
      </c>
    </row>
    <row r="75" spans="1:25" x14ac:dyDescent="0.2">
      <c r="A75" s="93" t="s">
        <v>78</v>
      </c>
      <c r="B75" s="99">
        <v>92</v>
      </c>
      <c r="C75" s="8">
        <v>83</v>
      </c>
      <c r="D75" s="9">
        <f t="shared" si="15"/>
        <v>0.90217391304347827</v>
      </c>
      <c r="E75" s="8">
        <v>81</v>
      </c>
      <c r="F75" s="100">
        <f t="shared" si="16"/>
        <v>0.88043478260869568</v>
      </c>
      <c r="G75" s="11">
        <v>61</v>
      </c>
      <c r="H75" s="9">
        <f t="shared" si="17"/>
        <v>0.66304347826086951</v>
      </c>
      <c r="I75" s="8">
        <v>82</v>
      </c>
      <c r="J75" s="9">
        <f t="shared" si="18"/>
        <v>0.89130434782608692</v>
      </c>
      <c r="K75" s="8">
        <v>83</v>
      </c>
      <c r="L75" s="9">
        <f t="shared" si="10"/>
        <v>0.90217391304347827</v>
      </c>
      <c r="M75" s="8">
        <v>84</v>
      </c>
      <c r="N75" s="9">
        <f t="shared" si="19"/>
        <v>0.91304347826086951</v>
      </c>
      <c r="O75" s="8">
        <v>144</v>
      </c>
      <c r="P75" s="101">
        <f t="shared" si="20"/>
        <v>0.99310344827586206</v>
      </c>
      <c r="Q75" s="99">
        <v>99</v>
      </c>
      <c r="R75" s="8">
        <v>85</v>
      </c>
      <c r="S75" s="9">
        <f t="shared" si="21"/>
        <v>0.85858585858585856</v>
      </c>
      <c r="T75" s="8">
        <v>87</v>
      </c>
      <c r="U75" s="9">
        <f t="shared" si="14"/>
        <v>0.87878787878787878</v>
      </c>
      <c r="V75" s="8">
        <v>87</v>
      </c>
      <c r="W75" s="9">
        <f t="shared" si="22"/>
        <v>0.87878787878787878</v>
      </c>
      <c r="X75" s="8">
        <v>84</v>
      </c>
      <c r="Y75" s="101">
        <f t="shared" si="23"/>
        <v>0.84848484848484851</v>
      </c>
    </row>
    <row r="76" spans="1:25" x14ac:dyDescent="0.2">
      <c r="A76" s="94" t="s">
        <v>79</v>
      </c>
      <c r="B76" s="102">
        <v>100</v>
      </c>
      <c r="C76" s="13">
        <v>76</v>
      </c>
      <c r="D76" s="14">
        <f t="shared" si="15"/>
        <v>0.76</v>
      </c>
      <c r="E76" s="13">
        <v>67</v>
      </c>
      <c r="F76" s="103">
        <f t="shared" si="16"/>
        <v>0.67</v>
      </c>
      <c r="G76" s="16">
        <v>44</v>
      </c>
      <c r="H76" s="14">
        <f t="shared" si="17"/>
        <v>0.44</v>
      </c>
      <c r="I76" s="13">
        <v>77</v>
      </c>
      <c r="J76" s="14">
        <f t="shared" si="18"/>
        <v>0.77</v>
      </c>
      <c r="K76" s="13">
        <v>75</v>
      </c>
      <c r="L76" s="14">
        <f t="shared" ref="L76:L139" si="24">K76/B76</f>
        <v>0.75</v>
      </c>
      <c r="M76" s="13">
        <v>74</v>
      </c>
      <c r="N76" s="14">
        <f t="shared" si="19"/>
        <v>0.74</v>
      </c>
      <c r="O76" s="13">
        <v>130</v>
      </c>
      <c r="P76" s="104">
        <f t="shared" si="20"/>
        <v>0.8441558441558441</v>
      </c>
      <c r="Q76" s="102">
        <v>104</v>
      </c>
      <c r="R76" s="13">
        <v>83</v>
      </c>
      <c r="S76" s="14">
        <f t="shared" si="21"/>
        <v>0.79807692307692313</v>
      </c>
      <c r="T76" s="13">
        <v>84</v>
      </c>
      <c r="U76" s="14">
        <f t="shared" si="14"/>
        <v>0.80769230769230771</v>
      </c>
      <c r="V76" s="13">
        <v>82</v>
      </c>
      <c r="W76" s="14">
        <f t="shared" si="22"/>
        <v>0.78846153846153844</v>
      </c>
      <c r="X76" s="13">
        <v>73</v>
      </c>
      <c r="Y76" s="104">
        <f t="shared" si="23"/>
        <v>0.70192307692307687</v>
      </c>
    </row>
    <row r="77" spans="1:25" x14ac:dyDescent="0.2">
      <c r="A77" s="93" t="s">
        <v>80</v>
      </c>
      <c r="B77" s="99">
        <v>509</v>
      </c>
      <c r="C77" s="8">
        <v>373</v>
      </c>
      <c r="D77" s="9">
        <f t="shared" si="15"/>
        <v>0.73280943025540279</v>
      </c>
      <c r="E77" s="8">
        <v>350</v>
      </c>
      <c r="F77" s="100">
        <f t="shared" si="16"/>
        <v>0.68762278978389002</v>
      </c>
      <c r="G77" s="11">
        <v>335</v>
      </c>
      <c r="H77" s="9">
        <f t="shared" si="17"/>
        <v>0.65815324165029465</v>
      </c>
      <c r="I77" s="8">
        <v>373</v>
      </c>
      <c r="J77" s="9">
        <f t="shared" si="18"/>
        <v>0.73280943025540279</v>
      </c>
      <c r="K77" s="8">
        <v>374</v>
      </c>
      <c r="L77" s="9">
        <f t="shared" si="24"/>
        <v>0.73477406679764246</v>
      </c>
      <c r="M77" s="8">
        <v>349</v>
      </c>
      <c r="N77" s="9">
        <f t="shared" si="19"/>
        <v>0.68565815324165025</v>
      </c>
      <c r="O77" s="8">
        <v>566</v>
      </c>
      <c r="P77" s="101">
        <f t="shared" si="20"/>
        <v>0.73363577446532724</v>
      </c>
      <c r="Q77" s="99">
        <v>517</v>
      </c>
      <c r="R77" s="8">
        <v>442</v>
      </c>
      <c r="S77" s="9">
        <f t="shared" si="21"/>
        <v>0.85493230174081236</v>
      </c>
      <c r="T77" s="8">
        <v>415</v>
      </c>
      <c r="U77" s="9">
        <f t="shared" si="14"/>
        <v>0.80270793036750487</v>
      </c>
      <c r="V77" s="8">
        <v>438</v>
      </c>
      <c r="W77" s="9">
        <f t="shared" si="22"/>
        <v>0.84719535783365574</v>
      </c>
      <c r="X77" s="8">
        <v>376</v>
      </c>
      <c r="Y77" s="101">
        <f t="shared" si="23"/>
        <v>0.72727272727272729</v>
      </c>
    </row>
    <row r="78" spans="1:25" x14ac:dyDescent="0.2">
      <c r="A78" s="94" t="s">
        <v>145</v>
      </c>
      <c r="B78" s="102">
        <v>123</v>
      </c>
      <c r="C78" s="13">
        <v>114</v>
      </c>
      <c r="D78" s="14">
        <f t="shared" si="15"/>
        <v>0.92682926829268297</v>
      </c>
      <c r="E78" s="13">
        <v>108</v>
      </c>
      <c r="F78" s="103">
        <f t="shared" si="16"/>
        <v>0.87804878048780488</v>
      </c>
      <c r="G78" s="16">
        <v>103</v>
      </c>
      <c r="H78" s="14">
        <f t="shared" si="17"/>
        <v>0.83739837398373984</v>
      </c>
      <c r="I78" s="13">
        <v>113</v>
      </c>
      <c r="J78" s="14">
        <f t="shared" si="18"/>
        <v>0.91869918699186992</v>
      </c>
      <c r="K78" s="13">
        <v>113</v>
      </c>
      <c r="L78" s="14">
        <f t="shared" si="24"/>
        <v>0.91869918699186992</v>
      </c>
      <c r="M78" s="13">
        <v>119</v>
      </c>
      <c r="N78" s="14">
        <f t="shared" si="19"/>
        <v>0.96747967479674801</v>
      </c>
      <c r="O78" s="13">
        <v>194</v>
      </c>
      <c r="P78" s="104">
        <f t="shared" si="20"/>
        <v>1.0929577464788733</v>
      </c>
      <c r="Q78" s="102">
        <v>116</v>
      </c>
      <c r="R78" s="13">
        <v>111</v>
      </c>
      <c r="S78" s="14">
        <f t="shared" si="21"/>
        <v>0.9568965517241379</v>
      </c>
      <c r="T78" s="13">
        <v>109</v>
      </c>
      <c r="U78" s="14">
        <f t="shared" si="14"/>
        <v>0.93965517241379315</v>
      </c>
      <c r="V78" s="13">
        <v>108</v>
      </c>
      <c r="W78" s="14">
        <f t="shared" si="22"/>
        <v>0.93103448275862066</v>
      </c>
      <c r="X78" s="13">
        <v>107</v>
      </c>
      <c r="Y78" s="104">
        <f t="shared" si="23"/>
        <v>0.92241379310344829</v>
      </c>
    </row>
    <row r="79" spans="1:25" x14ac:dyDescent="0.2">
      <c r="A79" s="93" t="s">
        <v>146</v>
      </c>
      <c r="B79" s="99">
        <v>54</v>
      </c>
      <c r="C79" s="8">
        <v>72</v>
      </c>
      <c r="D79" s="9">
        <f t="shared" si="15"/>
        <v>1.3333333333333333</v>
      </c>
      <c r="E79" s="8">
        <v>63</v>
      </c>
      <c r="F79" s="100">
        <f t="shared" si="16"/>
        <v>1.1666666666666667</v>
      </c>
      <c r="G79" s="11">
        <v>61</v>
      </c>
      <c r="H79" s="9">
        <f t="shared" si="17"/>
        <v>1.1296296296296295</v>
      </c>
      <c r="I79" s="8">
        <v>69</v>
      </c>
      <c r="J79" s="9">
        <f t="shared" si="18"/>
        <v>1.2777777777777777</v>
      </c>
      <c r="K79" s="8">
        <v>69</v>
      </c>
      <c r="L79" s="9">
        <f t="shared" si="24"/>
        <v>1.2777777777777777</v>
      </c>
      <c r="M79" s="8">
        <v>68</v>
      </c>
      <c r="N79" s="9">
        <f t="shared" si="19"/>
        <v>1.2592592592592593</v>
      </c>
      <c r="O79" s="8">
        <v>93</v>
      </c>
      <c r="P79" s="101">
        <f t="shared" si="20"/>
        <v>1.0813953488372092</v>
      </c>
      <c r="Q79" s="99">
        <v>59</v>
      </c>
      <c r="R79" s="8">
        <v>52</v>
      </c>
      <c r="S79" s="9">
        <f t="shared" si="21"/>
        <v>0.88135593220338981</v>
      </c>
      <c r="T79" s="8">
        <v>56</v>
      </c>
      <c r="U79" s="9">
        <f t="shared" si="14"/>
        <v>0.94915254237288138</v>
      </c>
      <c r="V79" s="8">
        <v>49</v>
      </c>
      <c r="W79" s="9">
        <f t="shared" si="22"/>
        <v>0.83050847457627119</v>
      </c>
      <c r="X79" s="8">
        <v>48</v>
      </c>
      <c r="Y79" s="101">
        <f t="shared" si="23"/>
        <v>0.81355932203389836</v>
      </c>
    </row>
    <row r="80" spans="1:25" x14ac:dyDescent="0.2">
      <c r="A80" s="94" t="s">
        <v>81</v>
      </c>
      <c r="B80" s="102">
        <v>360</v>
      </c>
      <c r="C80" s="13">
        <v>315</v>
      </c>
      <c r="D80" s="14">
        <f t="shared" si="15"/>
        <v>0.875</v>
      </c>
      <c r="E80" s="13">
        <v>299</v>
      </c>
      <c r="F80" s="103">
        <f t="shared" si="16"/>
        <v>0.8305555555555556</v>
      </c>
      <c r="G80" s="16">
        <v>237</v>
      </c>
      <c r="H80" s="14">
        <f t="shared" si="17"/>
        <v>0.65833333333333333</v>
      </c>
      <c r="I80" s="13">
        <v>312</v>
      </c>
      <c r="J80" s="14">
        <f t="shared" si="18"/>
        <v>0.8666666666666667</v>
      </c>
      <c r="K80" s="13">
        <v>312</v>
      </c>
      <c r="L80" s="14">
        <f t="shared" si="24"/>
        <v>0.8666666666666667</v>
      </c>
      <c r="M80" s="13">
        <v>323</v>
      </c>
      <c r="N80" s="14">
        <f t="shared" si="19"/>
        <v>0.89722222222222225</v>
      </c>
      <c r="O80" s="13">
        <v>552</v>
      </c>
      <c r="P80" s="104">
        <f t="shared" si="20"/>
        <v>0.95833333333333337</v>
      </c>
      <c r="Q80" s="102">
        <v>396</v>
      </c>
      <c r="R80" s="13">
        <v>324</v>
      </c>
      <c r="S80" s="14">
        <f t="shared" si="21"/>
        <v>0.81818181818181823</v>
      </c>
      <c r="T80" s="13">
        <v>317</v>
      </c>
      <c r="U80" s="14">
        <f t="shared" si="14"/>
        <v>0.8005050505050505</v>
      </c>
      <c r="V80" s="13">
        <v>326</v>
      </c>
      <c r="W80" s="14">
        <f t="shared" si="22"/>
        <v>0.8232323232323232</v>
      </c>
      <c r="X80" s="13">
        <v>312</v>
      </c>
      <c r="Y80" s="104">
        <f t="shared" si="23"/>
        <v>0.78787878787878785</v>
      </c>
    </row>
    <row r="81" spans="1:25" x14ac:dyDescent="0.2">
      <c r="A81" s="93" t="s">
        <v>82</v>
      </c>
      <c r="B81" s="99">
        <v>533</v>
      </c>
      <c r="C81" s="8">
        <v>486</v>
      </c>
      <c r="D81" s="9">
        <f t="shared" si="15"/>
        <v>0.91181988742964348</v>
      </c>
      <c r="E81" s="8">
        <v>449</v>
      </c>
      <c r="F81" s="100">
        <f t="shared" si="16"/>
        <v>0.8424015009380863</v>
      </c>
      <c r="G81" s="11">
        <v>427</v>
      </c>
      <c r="H81" s="9">
        <f t="shared" si="17"/>
        <v>0.80112570356472801</v>
      </c>
      <c r="I81" s="8">
        <v>483</v>
      </c>
      <c r="J81" s="9">
        <f t="shared" si="18"/>
        <v>0.90619136960600377</v>
      </c>
      <c r="K81" s="8">
        <v>483</v>
      </c>
      <c r="L81" s="9">
        <f t="shared" si="24"/>
        <v>0.90619136960600377</v>
      </c>
      <c r="M81" s="8">
        <v>490</v>
      </c>
      <c r="N81" s="9">
        <f t="shared" si="19"/>
        <v>0.91932457786116317</v>
      </c>
      <c r="O81" s="8">
        <v>828</v>
      </c>
      <c r="P81" s="101">
        <f t="shared" si="20"/>
        <v>1.0128440366972478</v>
      </c>
      <c r="Q81" s="99">
        <v>551</v>
      </c>
      <c r="R81" s="8">
        <v>507</v>
      </c>
      <c r="S81" s="9">
        <f t="shared" si="21"/>
        <v>0.92014519056261346</v>
      </c>
      <c r="T81" s="8">
        <v>506</v>
      </c>
      <c r="U81" s="9">
        <f t="shared" si="14"/>
        <v>0.91833030852994557</v>
      </c>
      <c r="V81" s="8">
        <v>506</v>
      </c>
      <c r="W81" s="9">
        <f t="shared" si="22"/>
        <v>0.91833030852994557</v>
      </c>
      <c r="X81" s="8">
        <v>489</v>
      </c>
      <c r="Y81" s="101">
        <f t="shared" si="23"/>
        <v>0.88747731397459162</v>
      </c>
    </row>
    <row r="82" spans="1:25" x14ac:dyDescent="0.2">
      <c r="A82" s="94" t="s">
        <v>83</v>
      </c>
      <c r="B82" s="102">
        <v>105</v>
      </c>
      <c r="C82" s="13">
        <v>97</v>
      </c>
      <c r="D82" s="14">
        <f t="shared" si="15"/>
        <v>0.92380952380952386</v>
      </c>
      <c r="E82" s="13">
        <v>91</v>
      </c>
      <c r="F82" s="103">
        <f t="shared" si="16"/>
        <v>0.8666666666666667</v>
      </c>
      <c r="G82" s="16">
        <v>77</v>
      </c>
      <c r="H82" s="14">
        <f t="shared" si="17"/>
        <v>0.73333333333333328</v>
      </c>
      <c r="I82" s="13">
        <v>97</v>
      </c>
      <c r="J82" s="14">
        <f t="shared" si="18"/>
        <v>0.92380952380952386</v>
      </c>
      <c r="K82" s="13">
        <v>98</v>
      </c>
      <c r="L82" s="14">
        <f t="shared" si="24"/>
        <v>0.93333333333333335</v>
      </c>
      <c r="M82" s="13">
        <v>95</v>
      </c>
      <c r="N82" s="14">
        <f t="shared" si="19"/>
        <v>0.90476190476190477</v>
      </c>
      <c r="O82" s="13">
        <v>143</v>
      </c>
      <c r="P82" s="104">
        <f t="shared" si="20"/>
        <v>0.91373801916932906</v>
      </c>
      <c r="Q82" s="102">
        <v>104</v>
      </c>
      <c r="R82" s="13">
        <v>110</v>
      </c>
      <c r="S82" s="14">
        <f t="shared" si="21"/>
        <v>1.0576923076923077</v>
      </c>
      <c r="T82" s="13">
        <v>111</v>
      </c>
      <c r="U82" s="14">
        <f t="shared" si="14"/>
        <v>1.0673076923076923</v>
      </c>
      <c r="V82" s="13">
        <v>124</v>
      </c>
      <c r="W82" s="14">
        <f t="shared" si="22"/>
        <v>1.1923076923076923</v>
      </c>
      <c r="X82" s="13">
        <v>106</v>
      </c>
      <c r="Y82" s="104">
        <f t="shared" si="23"/>
        <v>1.0192307692307692</v>
      </c>
    </row>
    <row r="83" spans="1:25" x14ac:dyDescent="0.2">
      <c r="A83" s="93" t="s">
        <v>84</v>
      </c>
      <c r="B83" s="99">
        <v>349</v>
      </c>
      <c r="C83" s="8">
        <v>284</v>
      </c>
      <c r="D83" s="9">
        <f t="shared" si="15"/>
        <v>0.81375358166189116</v>
      </c>
      <c r="E83" s="8">
        <v>261</v>
      </c>
      <c r="F83" s="100">
        <f t="shared" si="16"/>
        <v>0.74785100286532946</v>
      </c>
      <c r="G83" s="11">
        <v>274</v>
      </c>
      <c r="H83" s="9">
        <f t="shared" si="17"/>
        <v>0.78510028653295127</v>
      </c>
      <c r="I83" s="8">
        <v>284</v>
      </c>
      <c r="J83" s="9">
        <f t="shared" si="18"/>
        <v>0.81375358166189116</v>
      </c>
      <c r="K83" s="8">
        <v>285</v>
      </c>
      <c r="L83" s="9">
        <f t="shared" si="24"/>
        <v>0.81661891117478513</v>
      </c>
      <c r="M83" s="8">
        <v>266</v>
      </c>
      <c r="N83" s="9">
        <f t="shared" si="19"/>
        <v>0.76217765042979946</v>
      </c>
      <c r="O83" s="8">
        <v>479</v>
      </c>
      <c r="P83" s="101">
        <f t="shared" si="20"/>
        <v>0.9220404234841193</v>
      </c>
      <c r="Q83" s="99">
        <v>345</v>
      </c>
      <c r="R83" s="8">
        <v>305</v>
      </c>
      <c r="S83" s="9">
        <f t="shared" si="21"/>
        <v>0.88405797101449279</v>
      </c>
      <c r="T83" s="8">
        <v>304</v>
      </c>
      <c r="U83" s="9">
        <f t="shared" si="14"/>
        <v>0.88115942028985506</v>
      </c>
      <c r="V83" s="8">
        <v>350</v>
      </c>
      <c r="W83" s="9">
        <f t="shared" si="22"/>
        <v>1.0144927536231885</v>
      </c>
      <c r="X83" s="8">
        <v>294</v>
      </c>
      <c r="Y83" s="101">
        <f t="shared" si="23"/>
        <v>0.85217391304347823</v>
      </c>
    </row>
    <row r="84" spans="1:25" x14ac:dyDescent="0.2">
      <c r="A84" s="94" t="s">
        <v>70</v>
      </c>
      <c r="B84" s="102">
        <v>774</v>
      </c>
      <c r="C84" s="13">
        <v>678</v>
      </c>
      <c r="D84" s="14">
        <f t="shared" si="15"/>
        <v>0.87596899224806202</v>
      </c>
      <c r="E84" s="13">
        <v>642</v>
      </c>
      <c r="F84" s="103">
        <f t="shared" si="16"/>
        <v>0.8294573643410853</v>
      </c>
      <c r="G84" s="16">
        <v>632</v>
      </c>
      <c r="H84" s="14">
        <f t="shared" si="17"/>
        <v>0.81653746770025837</v>
      </c>
      <c r="I84" s="13">
        <v>676</v>
      </c>
      <c r="J84" s="14">
        <f t="shared" si="18"/>
        <v>0.87338501291989667</v>
      </c>
      <c r="K84" s="13">
        <v>677</v>
      </c>
      <c r="L84" s="14">
        <f t="shared" si="24"/>
        <v>0.87467700258397929</v>
      </c>
      <c r="M84" s="13">
        <v>653</v>
      </c>
      <c r="N84" s="14">
        <f t="shared" si="19"/>
        <v>0.84366925064599485</v>
      </c>
      <c r="O84" s="13">
        <v>1092</v>
      </c>
      <c r="P84" s="104">
        <f t="shared" si="20"/>
        <v>0.94709453599306159</v>
      </c>
      <c r="Q84" s="102">
        <v>766</v>
      </c>
      <c r="R84" s="13">
        <v>677</v>
      </c>
      <c r="S84" s="14">
        <f t="shared" si="21"/>
        <v>0.88381201044386426</v>
      </c>
      <c r="T84" s="13">
        <v>676</v>
      </c>
      <c r="U84" s="14">
        <f>T84/Q84</f>
        <v>0.88250652741514357</v>
      </c>
      <c r="V84" s="13">
        <v>660</v>
      </c>
      <c r="W84" s="14">
        <f t="shared" si="22"/>
        <v>0.86161879895561355</v>
      </c>
      <c r="X84" s="13">
        <v>639</v>
      </c>
      <c r="Y84" s="104">
        <f t="shared" si="23"/>
        <v>0.83420365535248042</v>
      </c>
    </row>
    <row r="85" spans="1:25" ht="13.5" thickBot="1" x14ac:dyDescent="0.25">
      <c r="A85" s="92" t="s">
        <v>85</v>
      </c>
      <c r="B85" s="97">
        <f>SUM(B86:B108)</f>
        <v>7816</v>
      </c>
      <c r="C85" s="28">
        <f>SUM(C86:C108)</f>
        <v>7042</v>
      </c>
      <c r="D85" s="4">
        <f t="shared" si="15"/>
        <v>0.90097236438075745</v>
      </c>
      <c r="E85" s="28">
        <f>SUM(E86:E108)</f>
        <v>6490</v>
      </c>
      <c r="F85" s="4">
        <f t="shared" si="16"/>
        <v>0.83034800409416576</v>
      </c>
      <c r="G85" s="28">
        <f>SUM(G86:G108)</f>
        <v>6655</v>
      </c>
      <c r="H85" s="4">
        <f t="shared" si="17"/>
        <v>0.85145854657113618</v>
      </c>
      <c r="I85" s="28">
        <f>SUM(I86:I108)</f>
        <v>6877</v>
      </c>
      <c r="J85" s="4">
        <f t="shared" si="18"/>
        <v>0.87986182190378714</v>
      </c>
      <c r="K85" s="28">
        <f>SUM(K86:K108)</f>
        <v>7033</v>
      </c>
      <c r="L85" s="4">
        <f>K85/B85</f>
        <v>0.89982088024564999</v>
      </c>
      <c r="M85" s="28">
        <f>SUM(M86:M108)</f>
        <v>7039</v>
      </c>
      <c r="N85" s="4">
        <f t="shared" si="19"/>
        <v>0.90058853633572156</v>
      </c>
      <c r="O85" s="28">
        <f>SUM(O86:O108)</f>
        <v>11263</v>
      </c>
      <c r="P85" s="98">
        <f t="shared" si="20"/>
        <v>0.94958266587977402</v>
      </c>
      <c r="Q85" s="97">
        <f>SUM(Q86:Q108)</f>
        <v>7953</v>
      </c>
      <c r="R85" s="28">
        <f>SUM(R86:R108)</f>
        <v>7217</v>
      </c>
      <c r="S85" s="4">
        <f t="shared" si="21"/>
        <v>0.90745630579655479</v>
      </c>
      <c r="T85" s="28">
        <f>SUM(T86:T108)</f>
        <v>7243</v>
      </c>
      <c r="U85" s="4">
        <f>T85/Q85</f>
        <v>0.91072551238526345</v>
      </c>
      <c r="V85" s="28">
        <f>SUM(V86:V108)</f>
        <v>7154</v>
      </c>
      <c r="W85" s="4">
        <f t="shared" si="22"/>
        <v>0.8995347667546838</v>
      </c>
      <c r="X85" s="28">
        <f>SUM(X86:X108)</f>
        <v>7083</v>
      </c>
      <c r="Y85" s="98">
        <f t="shared" si="23"/>
        <v>0.89060731799321013</v>
      </c>
    </row>
    <row r="86" spans="1:25" x14ac:dyDescent="0.2">
      <c r="A86" s="93" t="s">
        <v>87</v>
      </c>
      <c r="B86" s="99">
        <v>277</v>
      </c>
      <c r="C86" s="8">
        <v>198</v>
      </c>
      <c r="D86" s="9">
        <f t="shared" si="15"/>
        <v>0.71480144404332135</v>
      </c>
      <c r="E86" s="8">
        <v>182</v>
      </c>
      <c r="F86" s="100">
        <f t="shared" si="16"/>
        <v>0.65703971119133575</v>
      </c>
      <c r="G86" s="11">
        <v>171</v>
      </c>
      <c r="H86" s="9">
        <f t="shared" si="17"/>
        <v>0.61732851985559567</v>
      </c>
      <c r="I86" s="8">
        <v>195</v>
      </c>
      <c r="J86" s="9">
        <f t="shared" si="18"/>
        <v>0.70397111913357402</v>
      </c>
      <c r="K86" s="8">
        <v>197</v>
      </c>
      <c r="L86" s="9">
        <f t="shared" si="24"/>
        <v>0.71119133574007221</v>
      </c>
      <c r="M86" s="8">
        <v>184</v>
      </c>
      <c r="N86" s="9">
        <f t="shared" si="19"/>
        <v>0.66425992779783394</v>
      </c>
      <c r="O86" s="8">
        <v>376</v>
      </c>
      <c r="P86" s="101">
        <f t="shared" si="20"/>
        <v>0.91819291819291815</v>
      </c>
      <c r="Q86" s="99">
        <v>271</v>
      </c>
      <c r="R86" s="8">
        <v>213</v>
      </c>
      <c r="S86" s="9">
        <f t="shared" si="21"/>
        <v>0.7859778597785978</v>
      </c>
      <c r="T86" s="8">
        <v>213</v>
      </c>
      <c r="U86" s="9">
        <f>T86/Q86</f>
        <v>0.7859778597785978</v>
      </c>
      <c r="V86" s="8">
        <v>213</v>
      </c>
      <c r="W86" s="9">
        <f t="shared" si="22"/>
        <v>0.7859778597785978</v>
      </c>
      <c r="X86" s="8">
        <v>206</v>
      </c>
      <c r="Y86" s="101">
        <f t="shared" si="23"/>
        <v>0.76014760147601479</v>
      </c>
    </row>
    <row r="87" spans="1:25" x14ac:dyDescent="0.2">
      <c r="A87" s="94" t="s">
        <v>88</v>
      </c>
      <c r="B87" s="102">
        <v>57</v>
      </c>
      <c r="C87" s="13">
        <v>47</v>
      </c>
      <c r="D87" s="14">
        <f t="shared" si="15"/>
        <v>0.82456140350877194</v>
      </c>
      <c r="E87" s="13">
        <v>44</v>
      </c>
      <c r="F87" s="103">
        <f t="shared" si="16"/>
        <v>0.77192982456140347</v>
      </c>
      <c r="G87" s="16">
        <v>35</v>
      </c>
      <c r="H87" s="14">
        <f t="shared" si="17"/>
        <v>0.61403508771929827</v>
      </c>
      <c r="I87" s="13">
        <v>47</v>
      </c>
      <c r="J87" s="14">
        <f t="shared" si="18"/>
        <v>0.82456140350877194</v>
      </c>
      <c r="K87" s="13">
        <v>47</v>
      </c>
      <c r="L87" s="14">
        <f t="shared" si="24"/>
        <v>0.82456140350877194</v>
      </c>
      <c r="M87" s="13">
        <v>47</v>
      </c>
      <c r="N87" s="14">
        <f t="shared" si="19"/>
        <v>0.82456140350877194</v>
      </c>
      <c r="O87" s="13">
        <v>101</v>
      </c>
      <c r="P87" s="104">
        <f t="shared" si="20"/>
        <v>1.1676300578034682</v>
      </c>
      <c r="Q87" s="102">
        <v>58</v>
      </c>
      <c r="R87" s="13">
        <v>61</v>
      </c>
      <c r="S87" s="14">
        <f t="shared" si="21"/>
        <v>1.0517241379310345</v>
      </c>
      <c r="T87" s="13">
        <v>60</v>
      </c>
      <c r="U87" s="14">
        <f t="shared" ref="U87:U108" si="25">T87/Q87</f>
        <v>1.0344827586206897</v>
      </c>
      <c r="V87" s="13">
        <v>66</v>
      </c>
      <c r="W87" s="14">
        <f t="shared" si="22"/>
        <v>1.1379310344827587</v>
      </c>
      <c r="X87" s="13">
        <v>60</v>
      </c>
      <c r="Y87" s="104">
        <f t="shared" si="23"/>
        <v>1.0344827586206897</v>
      </c>
    </row>
    <row r="88" spans="1:25" x14ac:dyDescent="0.2">
      <c r="A88" s="93" t="s">
        <v>89</v>
      </c>
      <c r="B88" s="99">
        <v>129</v>
      </c>
      <c r="C88" s="8">
        <v>121</v>
      </c>
      <c r="D88" s="9">
        <f t="shared" si="15"/>
        <v>0.93798449612403101</v>
      </c>
      <c r="E88" s="8">
        <v>115</v>
      </c>
      <c r="F88" s="100">
        <f t="shared" si="16"/>
        <v>0.89147286821705429</v>
      </c>
      <c r="G88" s="11">
        <v>122</v>
      </c>
      <c r="H88" s="9">
        <f t="shared" si="17"/>
        <v>0.94573643410852715</v>
      </c>
      <c r="I88" s="8">
        <v>120</v>
      </c>
      <c r="J88" s="9">
        <f t="shared" si="18"/>
        <v>0.93023255813953487</v>
      </c>
      <c r="K88" s="8">
        <v>120</v>
      </c>
      <c r="L88" s="9">
        <f t="shared" si="24"/>
        <v>0.93023255813953487</v>
      </c>
      <c r="M88" s="8">
        <v>131</v>
      </c>
      <c r="N88" s="9">
        <f t="shared" si="19"/>
        <v>1.0155038759689923</v>
      </c>
      <c r="O88" s="8">
        <v>159</v>
      </c>
      <c r="P88" s="101">
        <f t="shared" si="20"/>
        <v>0.70198675496688745</v>
      </c>
      <c r="Q88" s="99">
        <v>162</v>
      </c>
      <c r="R88" s="8">
        <v>131</v>
      </c>
      <c r="S88" s="9">
        <f t="shared" si="21"/>
        <v>0.80864197530864201</v>
      </c>
      <c r="T88" s="8">
        <v>138</v>
      </c>
      <c r="U88" s="9">
        <f t="shared" si="25"/>
        <v>0.85185185185185186</v>
      </c>
      <c r="V88" s="8">
        <v>131</v>
      </c>
      <c r="W88" s="9">
        <f t="shared" si="22"/>
        <v>0.80864197530864201</v>
      </c>
      <c r="X88" s="8">
        <v>128</v>
      </c>
      <c r="Y88" s="101">
        <f t="shared" si="23"/>
        <v>0.79012345679012341</v>
      </c>
    </row>
    <row r="89" spans="1:25" x14ac:dyDescent="0.2">
      <c r="A89" s="94" t="s">
        <v>90</v>
      </c>
      <c r="B89" s="102">
        <v>562</v>
      </c>
      <c r="C89" s="13">
        <v>552</v>
      </c>
      <c r="D89" s="14">
        <f t="shared" si="15"/>
        <v>0.98220640569395012</v>
      </c>
      <c r="E89" s="13">
        <v>515</v>
      </c>
      <c r="F89" s="103">
        <f t="shared" si="16"/>
        <v>0.91637010676156583</v>
      </c>
      <c r="G89" s="16">
        <v>528</v>
      </c>
      <c r="H89" s="14">
        <f t="shared" si="17"/>
        <v>0.93950177935943058</v>
      </c>
      <c r="I89" s="13">
        <v>551</v>
      </c>
      <c r="J89" s="14">
        <f t="shared" si="18"/>
        <v>0.9804270462633452</v>
      </c>
      <c r="K89" s="13">
        <v>552</v>
      </c>
      <c r="L89" s="14">
        <f t="shared" si="24"/>
        <v>0.98220640569395012</v>
      </c>
      <c r="M89" s="13">
        <v>536</v>
      </c>
      <c r="N89" s="14">
        <f t="shared" si="19"/>
        <v>0.9537366548042705</v>
      </c>
      <c r="O89" s="13">
        <v>936</v>
      </c>
      <c r="P89" s="104">
        <f t="shared" si="20"/>
        <v>1.0721649484536082</v>
      </c>
      <c r="Q89" s="102">
        <v>592</v>
      </c>
      <c r="R89" s="13">
        <v>521</v>
      </c>
      <c r="S89" s="14">
        <f t="shared" si="21"/>
        <v>0.88006756756756754</v>
      </c>
      <c r="T89" s="13">
        <v>520</v>
      </c>
      <c r="U89" s="14">
        <f t="shared" si="25"/>
        <v>0.8783783783783784</v>
      </c>
      <c r="V89" s="13">
        <v>513</v>
      </c>
      <c r="W89" s="14">
        <f t="shared" si="22"/>
        <v>0.86655405405405406</v>
      </c>
      <c r="X89" s="13">
        <v>513</v>
      </c>
      <c r="Y89" s="104">
        <f t="shared" si="23"/>
        <v>0.86655405405405406</v>
      </c>
    </row>
    <row r="90" spans="1:25" x14ac:dyDescent="0.2">
      <c r="A90" s="93" t="s">
        <v>91</v>
      </c>
      <c r="B90" s="99">
        <v>224</v>
      </c>
      <c r="C90" s="8">
        <v>189</v>
      </c>
      <c r="D90" s="9">
        <f t="shared" si="15"/>
        <v>0.84375</v>
      </c>
      <c r="E90" s="8">
        <v>170</v>
      </c>
      <c r="F90" s="100">
        <f t="shared" si="16"/>
        <v>0.7589285714285714</v>
      </c>
      <c r="G90" s="11">
        <v>184</v>
      </c>
      <c r="H90" s="9">
        <f t="shared" si="17"/>
        <v>0.8214285714285714</v>
      </c>
      <c r="I90" s="8">
        <v>190</v>
      </c>
      <c r="J90" s="9">
        <f t="shared" si="18"/>
        <v>0.8482142857142857</v>
      </c>
      <c r="K90" s="8">
        <v>190</v>
      </c>
      <c r="L90" s="9">
        <f t="shared" si="24"/>
        <v>0.8482142857142857</v>
      </c>
      <c r="M90" s="8">
        <v>184</v>
      </c>
      <c r="N90" s="9">
        <f t="shared" si="19"/>
        <v>0.8214285714285714</v>
      </c>
      <c r="O90" s="8">
        <v>386</v>
      </c>
      <c r="P90" s="101">
        <f t="shared" si="20"/>
        <v>1.1420118343195267</v>
      </c>
      <c r="Q90" s="99">
        <v>226</v>
      </c>
      <c r="R90" s="8">
        <v>200</v>
      </c>
      <c r="S90" s="9">
        <f t="shared" si="21"/>
        <v>0.88495575221238942</v>
      </c>
      <c r="T90" s="8">
        <v>200</v>
      </c>
      <c r="U90" s="9">
        <f t="shared" si="25"/>
        <v>0.88495575221238942</v>
      </c>
      <c r="V90" s="8">
        <v>198</v>
      </c>
      <c r="W90" s="9">
        <f t="shared" si="22"/>
        <v>0.87610619469026552</v>
      </c>
      <c r="X90" s="8">
        <v>198</v>
      </c>
      <c r="Y90" s="101">
        <f t="shared" si="23"/>
        <v>0.87610619469026552</v>
      </c>
    </row>
    <row r="91" spans="1:25" x14ac:dyDescent="0.2">
      <c r="A91" s="94" t="s">
        <v>92</v>
      </c>
      <c r="B91" s="102">
        <v>52</v>
      </c>
      <c r="C91" s="13">
        <v>52</v>
      </c>
      <c r="D91" s="14">
        <f t="shared" si="15"/>
        <v>1</v>
      </c>
      <c r="E91" s="13">
        <v>50</v>
      </c>
      <c r="F91" s="103">
        <f t="shared" si="16"/>
        <v>0.96153846153846156</v>
      </c>
      <c r="G91" s="16">
        <v>42</v>
      </c>
      <c r="H91" s="14">
        <f t="shared" si="17"/>
        <v>0.80769230769230771</v>
      </c>
      <c r="I91" s="13">
        <v>52</v>
      </c>
      <c r="J91" s="14">
        <f t="shared" si="18"/>
        <v>1</v>
      </c>
      <c r="K91" s="13">
        <v>52</v>
      </c>
      <c r="L91" s="14">
        <f t="shared" si="24"/>
        <v>1</v>
      </c>
      <c r="M91" s="13">
        <v>47</v>
      </c>
      <c r="N91" s="14">
        <f t="shared" si="19"/>
        <v>0.90384615384615385</v>
      </c>
      <c r="O91" s="13">
        <v>89</v>
      </c>
      <c r="P91" s="104">
        <f t="shared" si="20"/>
        <v>1.0853658536585367</v>
      </c>
      <c r="Q91" s="102">
        <v>56</v>
      </c>
      <c r="R91" s="13">
        <v>52</v>
      </c>
      <c r="S91" s="14">
        <f t="shared" si="21"/>
        <v>0.9285714285714286</v>
      </c>
      <c r="T91" s="13">
        <v>52</v>
      </c>
      <c r="U91" s="14">
        <f t="shared" si="25"/>
        <v>0.9285714285714286</v>
      </c>
      <c r="V91" s="13">
        <v>52</v>
      </c>
      <c r="W91" s="14">
        <f t="shared" si="22"/>
        <v>0.9285714285714286</v>
      </c>
      <c r="X91" s="13">
        <v>49</v>
      </c>
      <c r="Y91" s="104">
        <f t="shared" si="23"/>
        <v>0.875</v>
      </c>
    </row>
    <row r="92" spans="1:25" x14ac:dyDescent="0.2">
      <c r="A92" s="93" t="s">
        <v>93</v>
      </c>
      <c r="B92" s="99">
        <v>158</v>
      </c>
      <c r="C92" s="8">
        <v>140</v>
      </c>
      <c r="D92" s="9">
        <f t="shared" si="15"/>
        <v>0.88607594936708856</v>
      </c>
      <c r="E92" s="8">
        <v>132</v>
      </c>
      <c r="F92" s="100">
        <f t="shared" si="16"/>
        <v>0.83544303797468356</v>
      </c>
      <c r="G92" s="11">
        <v>117</v>
      </c>
      <c r="H92" s="9">
        <f t="shared" si="17"/>
        <v>0.740506329113924</v>
      </c>
      <c r="I92" s="8">
        <v>144</v>
      </c>
      <c r="J92" s="9">
        <f t="shared" si="18"/>
        <v>0.91139240506329111</v>
      </c>
      <c r="K92" s="8">
        <v>142</v>
      </c>
      <c r="L92" s="9">
        <f t="shared" si="24"/>
        <v>0.89873417721518989</v>
      </c>
      <c r="M92" s="8">
        <v>138</v>
      </c>
      <c r="N92" s="9">
        <f t="shared" si="19"/>
        <v>0.87341772151898733</v>
      </c>
      <c r="O92" s="8">
        <v>230</v>
      </c>
      <c r="P92" s="101">
        <f t="shared" si="20"/>
        <v>1.0313901345291481</v>
      </c>
      <c r="Q92" s="99">
        <v>144</v>
      </c>
      <c r="R92" s="8">
        <v>133</v>
      </c>
      <c r="S92" s="9">
        <f t="shared" si="21"/>
        <v>0.92361111111111116</v>
      </c>
      <c r="T92" s="8">
        <v>135</v>
      </c>
      <c r="U92" s="9">
        <f t="shared" si="25"/>
        <v>0.9375</v>
      </c>
      <c r="V92" s="8">
        <v>136</v>
      </c>
      <c r="W92" s="9">
        <f t="shared" si="22"/>
        <v>0.94444444444444442</v>
      </c>
      <c r="X92" s="8">
        <v>125</v>
      </c>
      <c r="Y92" s="101">
        <f t="shared" si="23"/>
        <v>0.86805555555555558</v>
      </c>
    </row>
    <row r="93" spans="1:25" x14ac:dyDescent="0.2">
      <c r="A93" s="94" t="s">
        <v>94</v>
      </c>
      <c r="B93" s="102">
        <v>532</v>
      </c>
      <c r="C93" s="13">
        <v>469</v>
      </c>
      <c r="D93" s="14">
        <f t="shared" si="15"/>
        <v>0.88157894736842102</v>
      </c>
      <c r="E93" s="13">
        <v>429</v>
      </c>
      <c r="F93" s="103">
        <f t="shared" si="16"/>
        <v>0.80639097744360899</v>
      </c>
      <c r="G93" s="16">
        <v>396</v>
      </c>
      <c r="H93" s="14">
        <f t="shared" si="17"/>
        <v>0.74436090225563911</v>
      </c>
      <c r="I93" s="13">
        <v>467</v>
      </c>
      <c r="J93" s="14">
        <f t="shared" si="18"/>
        <v>0.8778195488721805</v>
      </c>
      <c r="K93" s="13">
        <v>470</v>
      </c>
      <c r="L93" s="14">
        <f t="shared" si="24"/>
        <v>0.88345864661654139</v>
      </c>
      <c r="M93" s="13">
        <v>445</v>
      </c>
      <c r="N93" s="14">
        <f t="shared" si="19"/>
        <v>0.8364661654135338</v>
      </c>
      <c r="O93" s="13">
        <v>604</v>
      </c>
      <c r="P93" s="104">
        <f t="shared" si="20"/>
        <v>0.75784190715181932</v>
      </c>
      <c r="Q93" s="102">
        <v>531</v>
      </c>
      <c r="R93" s="13">
        <v>549</v>
      </c>
      <c r="S93" s="14">
        <f t="shared" si="21"/>
        <v>1.0338983050847457</v>
      </c>
      <c r="T93" s="13">
        <v>547</v>
      </c>
      <c r="U93" s="14">
        <f t="shared" si="25"/>
        <v>1.0301318267419963</v>
      </c>
      <c r="V93" s="13">
        <v>550</v>
      </c>
      <c r="W93" s="14">
        <f t="shared" si="22"/>
        <v>1.0357815442561205</v>
      </c>
      <c r="X93" s="13">
        <v>547</v>
      </c>
      <c r="Y93" s="104">
        <f t="shared" si="23"/>
        <v>1.0301318267419963</v>
      </c>
    </row>
    <row r="94" spans="1:25" x14ac:dyDescent="0.2">
      <c r="A94" s="93" t="s">
        <v>95</v>
      </c>
      <c r="B94" s="99">
        <v>57</v>
      </c>
      <c r="C94" s="8">
        <v>66</v>
      </c>
      <c r="D94" s="9">
        <f t="shared" si="15"/>
        <v>1.1578947368421053</v>
      </c>
      <c r="E94" s="8">
        <v>61</v>
      </c>
      <c r="F94" s="100">
        <f t="shared" si="16"/>
        <v>1.0701754385964912</v>
      </c>
      <c r="G94" s="11">
        <v>60</v>
      </c>
      <c r="H94" s="9">
        <f t="shared" si="17"/>
        <v>1.0526315789473684</v>
      </c>
      <c r="I94" s="8">
        <v>65</v>
      </c>
      <c r="J94" s="9">
        <f t="shared" si="18"/>
        <v>1.1403508771929824</v>
      </c>
      <c r="K94" s="8">
        <v>65</v>
      </c>
      <c r="L94" s="9">
        <f t="shared" si="24"/>
        <v>1.1403508771929824</v>
      </c>
      <c r="M94" s="8">
        <v>66</v>
      </c>
      <c r="N94" s="9">
        <f t="shared" si="19"/>
        <v>1.1578947368421053</v>
      </c>
      <c r="O94" s="8">
        <v>96</v>
      </c>
      <c r="P94" s="101">
        <f t="shared" si="20"/>
        <v>1.0971428571428572</v>
      </c>
      <c r="Q94" s="99">
        <v>59</v>
      </c>
      <c r="R94" s="8">
        <v>60</v>
      </c>
      <c r="S94" s="9">
        <f t="shared" si="21"/>
        <v>1.0169491525423728</v>
      </c>
      <c r="T94" s="8">
        <v>60</v>
      </c>
      <c r="U94" s="9">
        <f t="shared" si="25"/>
        <v>1.0169491525423728</v>
      </c>
      <c r="V94" s="8">
        <v>60</v>
      </c>
      <c r="W94" s="9">
        <f t="shared" si="22"/>
        <v>1.0169491525423728</v>
      </c>
      <c r="X94" s="8">
        <v>61</v>
      </c>
      <c r="Y94" s="101">
        <f t="shared" si="23"/>
        <v>1.0338983050847457</v>
      </c>
    </row>
    <row r="95" spans="1:25" x14ac:dyDescent="0.2">
      <c r="A95" s="94" t="s">
        <v>96</v>
      </c>
      <c r="B95" s="102">
        <v>752</v>
      </c>
      <c r="C95" s="13">
        <v>699</v>
      </c>
      <c r="D95" s="14">
        <f t="shared" si="15"/>
        <v>0.92952127659574468</v>
      </c>
      <c r="E95" s="13">
        <v>630</v>
      </c>
      <c r="F95" s="103">
        <f t="shared" si="16"/>
        <v>0.83776595744680848</v>
      </c>
      <c r="G95" s="16">
        <v>936</v>
      </c>
      <c r="H95" s="14">
        <f t="shared" si="17"/>
        <v>1.2446808510638299</v>
      </c>
      <c r="I95" s="13">
        <v>680</v>
      </c>
      <c r="J95" s="14">
        <f t="shared" si="18"/>
        <v>0.9042553191489362</v>
      </c>
      <c r="K95" s="13">
        <v>696</v>
      </c>
      <c r="L95" s="14">
        <f t="shared" si="24"/>
        <v>0.92553191489361697</v>
      </c>
      <c r="M95" s="13">
        <v>729</v>
      </c>
      <c r="N95" s="14">
        <f t="shared" si="19"/>
        <v>0.96941489361702127</v>
      </c>
      <c r="O95" s="13">
        <v>1094</v>
      </c>
      <c r="P95" s="104">
        <f t="shared" si="20"/>
        <v>0.94310344827586212</v>
      </c>
      <c r="Q95" s="102">
        <v>784</v>
      </c>
      <c r="R95" s="13">
        <v>684</v>
      </c>
      <c r="S95" s="14">
        <f t="shared" si="21"/>
        <v>0.87244897959183676</v>
      </c>
      <c r="T95" s="13">
        <v>702</v>
      </c>
      <c r="U95" s="14">
        <f t="shared" si="25"/>
        <v>0.89540816326530615</v>
      </c>
      <c r="V95" s="13">
        <v>662</v>
      </c>
      <c r="W95" s="14">
        <f t="shared" si="22"/>
        <v>0.84438775510204078</v>
      </c>
      <c r="X95" s="13">
        <v>655</v>
      </c>
      <c r="Y95" s="104">
        <f t="shared" si="23"/>
        <v>0.83545918367346939</v>
      </c>
    </row>
    <row r="96" spans="1:25" x14ac:dyDescent="0.2">
      <c r="A96" s="93" t="s">
        <v>97</v>
      </c>
      <c r="B96" s="99">
        <v>295</v>
      </c>
      <c r="C96" s="8">
        <v>265</v>
      </c>
      <c r="D96" s="9">
        <f t="shared" si="15"/>
        <v>0.89830508474576276</v>
      </c>
      <c r="E96" s="8">
        <v>249</v>
      </c>
      <c r="F96" s="100">
        <f t="shared" si="16"/>
        <v>0.84406779661016951</v>
      </c>
      <c r="G96" s="11">
        <v>169</v>
      </c>
      <c r="H96" s="9">
        <f t="shared" si="17"/>
        <v>0.57288135593220335</v>
      </c>
      <c r="I96" s="8">
        <v>264</v>
      </c>
      <c r="J96" s="9">
        <f t="shared" si="18"/>
        <v>0.89491525423728813</v>
      </c>
      <c r="K96" s="8">
        <v>266</v>
      </c>
      <c r="L96" s="9">
        <f t="shared" si="24"/>
        <v>0.90169491525423728</v>
      </c>
      <c r="M96" s="8">
        <v>251</v>
      </c>
      <c r="N96" s="9">
        <f t="shared" si="19"/>
        <v>0.85084745762711866</v>
      </c>
      <c r="O96" s="8">
        <v>531</v>
      </c>
      <c r="P96" s="101">
        <f t="shared" si="20"/>
        <v>1.1530944625407167</v>
      </c>
      <c r="Q96" s="99">
        <v>313</v>
      </c>
      <c r="R96" s="8">
        <v>249</v>
      </c>
      <c r="S96" s="9">
        <f t="shared" si="21"/>
        <v>0.79552715654952078</v>
      </c>
      <c r="T96" s="8">
        <v>243</v>
      </c>
      <c r="U96" s="9">
        <f t="shared" si="25"/>
        <v>0.77635782747603832</v>
      </c>
      <c r="V96" s="8">
        <v>248</v>
      </c>
      <c r="W96" s="9">
        <f t="shared" si="22"/>
        <v>0.792332268370607</v>
      </c>
      <c r="X96" s="8">
        <v>243</v>
      </c>
      <c r="Y96" s="101">
        <f t="shared" si="23"/>
        <v>0.77635782747603832</v>
      </c>
    </row>
    <row r="97" spans="1:25" x14ac:dyDescent="0.2">
      <c r="A97" s="94" t="s">
        <v>98</v>
      </c>
      <c r="B97" s="102">
        <v>725</v>
      </c>
      <c r="C97" s="13">
        <v>596</v>
      </c>
      <c r="D97" s="14">
        <f t="shared" si="15"/>
        <v>0.8220689655172414</v>
      </c>
      <c r="E97" s="13">
        <v>545</v>
      </c>
      <c r="F97" s="103">
        <f t="shared" si="16"/>
        <v>0.75172413793103443</v>
      </c>
      <c r="G97" s="16">
        <v>633</v>
      </c>
      <c r="H97" s="14">
        <f t="shared" si="17"/>
        <v>0.87310344827586206</v>
      </c>
      <c r="I97" s="13">
        <v>597</v>
      </c>
      <c r="J97" s="14">
        <f t="shared" si="18"/>
        <v>0.82344827586206892</v>
      </c>
      <c r="K97" s="13">
        <v>597</v>
      </c>
      <c r="L97" s="14">
        <f t="shared" si="24"/>
        <v>0.82344827586206892</v>
      </c>
      <c r="M97" s="13">
        <v>636</v>
      </c>
      <c r="N97" s="14">
        <f t="shared" si="19"/>
        <v>0.87724137931034485</v>
      </c>
      <c r="O97" s="13">
        <v>1026</v>
      </c>
      <c r="P97" s="104">
        <f t="shared" si="20"/>
        <v>0.92557510148849798</v>
      </c>
      <c r="Q97" s="102">
        <v>746</v>
      </c>
      <c r="R97" s="13">
        <v>686</v>
      </c>
      <c r="S97" s="14">
        <f t="shared" si="21"/>
        <v>0.91957104557640745</v>
      </c>
      <c r="T97" s="13">
        <v>684</v>
      </c>
      <c r="U97" s="14">
        <f t="shared" si="25"/>
        <v>0.91689008042895437</v>
      </c>
      <c r="V97" s="13">
        <v>683</v>
      </c>
      <c r="W97" s="14">
        <f t="shared" si="22"/>
        <v>0.91554959785522794</v>
      </c>
      <c r="X97" s="13">
        <v>668</v>
      </c>
      <c r="Y97" s="104">
        <f t="shared" si="23"/>
        <v>0.8954423592493298</v>
      </c>
    </row>
    <row r="98" spans="1:25" x14ac:dyDescent="0.2">
      <c r="A98" s="93" t="s">
        <v>99</v>
      </c>
      <c r="B98" s="99">
        <v>243</v>
      </c>
      <c r="C98" s="8">
        <v>147</v>
      </c>
      <c r="D98" s="9">
        <f t="shared" si="15"/>
        <v>0.60493827160493829</v>
      </c>
      <c r="E98" s="8">
        <v>137</v>
      </c>
      <c r="F98" s="100">
        <f t="shared" si="16"/>
        <v>0.56378600823045266</v>
      </c>
      <c r="G98" s="11">
        <v>115</v>
      </c>
      <c r="H98" s="9">
        <f t="shared" si="17"/>
        <v>0.47325102880658437</v>
      </c>
      <c r="I98" s="8">
        <v>147</v>
      </c>
      <c r="J98" s="9">
        <f t="shared" si="18"/>
        <v>0.60493827160493829</v>
      </c>
      <c r="K98" s="8">
        <v>147</v>
      </c>
      <c r="L98" s="9">
        <f t="shared" si="24"/>
        <v>0.60493827160493829</v>
      </c>
      <c r="M98" s="8">
        <v>140</v>
      </c>
      <c r="N98" s="9">
        <f t="shared" si="19"/>
        <v>0.5761316872427984</v>
      </c>
      <c r="O98" s="8">
        <v>335</v>
      </c>
      <c r="P98" s="101">
        <f t="shared" si="20"/>
        <v>1.04199066874028</v>
      </c>
      <c r="Q98" s="99">
        <v>200</v>
      </c>
      <c r="R98" s="8">
        <v>165</v>
      </c>
      <c r="S98" s="9">
        <f t="shared" si="21"/>
        <v>0.82499999999999996</v>
      </c>
      <c r="T98" s="8">
        <v>165</v>
      </c>
      <c r="U98" s="9">
        <f t="shared" si="25"/>
        <v>0.82499999999999996</v>
      </c>
      <c r="V98" s="8">
        <v>165</v>
      </c>
      <c r="W98" s="9">
        <f t="shared" si="22"/>
        <v>0.82499999999999996</v>
      </c>
      <c r="X98" s="8">
        <v>158</v>
      </c>
      <c r="Y98" s="101">
        <f t="shared" si="23"/>
        <v>0.79</v>
      </c>
    </row>
    <row r="99" spans="1:25" x14ac:dyDescent="0.2">
      <c r="A99" s="94" t="s">
        <v>143</v>
      </c>
      <c r="B99" s="102">
        <v>256</v>
      </c>
      <c r="C99" s="13">
        <v>236</v>
      </c>
      <c r="D99" s="14">
        <f t="shared" si="15"/>
        <v>0.921875</v>
      </c>
      <c r="E99" s="13">
        <v>218</v>
      </c>
      <c r="F99" s="103">
        <f t="shared" si="16"/>
        <v>0.8515625</v>
      </c>
      <c r="G99" s="16">
        <v>239</v>
      </c>
      <c r="H99" s="14">
        <f t="shared" si="17"/>
        <v>0.93359375</v>
      </c>
      <c r="I99" s="13">
        <v>236</v>
      </c>
      <c r="J99" s="14">
        <f t="shared" si="18"/>
        <v>0.921875</v>
      </c>
      <c r="K99" s="13">
        <v>236</v>
      </c>
      <c r="L99" s="14">
        <f t="shared" si="24"/>
        <v>0.921875</v>
      </c>
      <c r="M99" s="13">
        <v>241</v>
      </c>
      <c r="N99" s="14">
        <f t="shared" si="19"/>
        <v>0.94140625</v>
      </c>
      <c r="O99" s="13">
        <v>477</v>
      </c>
      <c r="P99" s="104">
        <f t="shared" si="20"/>
        <v>1.2585751978891822</v>
      </c>
      <c r="Q99" s="102">
        <v>251</v>
      </c>
      <c r="R99" s="13">
        <v>240</v>
      </c>
      <c r="S99" s="14">
        <f t="shared" si="21"/>
        <v>0.95617529880478092</v>
      </c>
      <c r="T99" s="13">
        <v>239</v>
      </c>
      <c r="U99" s="14">
        <f t="shared" si="25"/>
        <v>0.952191235059761</v>
      </c>
      <c r="V99" s="13">
        <v>239</v>
      </c>
      <c r="W99" s="14">
        <f t="shared" si="22"/>
        <v>0.952191235059761</v>
      </c>
      <c r="X99" s="13">
        <v>237</v>
      </c>
      <c r="Y99" s="104">
        <f t="shared" si="23"/>
        <v>0.94422310756972117</v>
      </c>
    </row>
    <row r="100" spans="1:25" x14ac:dyDescent="0.2">
      <c r="A100" s="93" t="s">
        <v>144</v>
      </c>
      <c r="B100" s="99">
        <v>170</v>
      </c>
      <c r="C100" s="8">
        <v>133</v>
      </c>
      <c r="D100" s="9">
        <f t="shared" si="15"/>
        <v>0.78235294117647058</v>
      </c>
      <c r="E100" s="8">
        <v>124</v>
      </c>
      <c r="F100" s="100">
        <f t="shared" si="16"/>
        <v>0.72941176470588232</v>
      </c>
      <c r="G100" s="11">
        <v>133</v>
      </c>
      <c r="H100" s="9">
        <f t="shared" si="17"/>
        <v>0.78235294117647058</v>
      </c>
      <c r="I100" s="8">
        <v>131</v>
      </c>
      <c r="J100" s="9">
        <f t="shared" si="18"/>
        <v>0.77058823529411768</v>
      </c>
      <c r="K100" s="8">
        <v>131</v>
      </c>
      <c r="L100" s="9">
        <f t="shared" si="24"/>
        <v>0.77058823529411768</v>
      </c>
      <c r="M100" s="8">
        <v>132</v>
      </c>
      <c r="N100" s="9">
        <f t="shared" si="19"/>
        <v>0.77647058823529413</v>
      </c>
      <c r="O100" s="8">
        <v>195</v>
      </c>
      <c r="P100" s="101">
        <f t="shared" si="20"/>
        <v>0.72490706319702602</v>
      </c>
      <c r="Q100" s="99">
        <v>184</v>
      </c>
      <c r="R100" s="8">
        <v>144</v>
      </c>
      <c r="S100" s="9">
        <f t="shared" si="21"/>
        <v>0.78260869565217395</v>
      </c>
      <c r="T100" s="8">
        <v>145</v>
      </c>
      <c r="U100" s="9">
        <f t="shared" si="25"/>
        <v>0.78804347826086951</v>
      </c>
      <c r="V100" s="8">
        <v>144</v>
      </c>
      <c r="W100" s="9">
        <f t="shared" si="22"/>
        <v>0.78260869565217395</v>
      </c>
      <c r="X100" s="8">
        <v>143</v>
      </c>
      <c r="Y100" s="101">
        <f t="shared" si="23"/>
        <v>0.77717391304347827</v>
      </c>
    </row>
    <row r="101" spans="1:25" x14ac:dyDescent="0.2">
      <c r="A101" s="94" t="s">
        <v>86</v>
      </c>
      <c r="B101" s="102">
        <v>1367</v>
      </c>
      <c r="C101" s="13">
        <v>1353</v>
      </c>
      <c r="D101" s="14">
        <f t="shared" si="15"/>
        <v>0.98975859546452083</v>
      </c>
      <c r="E101" s="13">
        <v>1230</v>
      </c>
      <c r="F101" s="103">
        <f t="shared" si="16"/>
        <v>0.89978054133138263</v>
      </c>
      <c r="G101" s="16">
        <v>1148</v>
      </c>
      <c r="H101" s="14">
        <f t="shared" si="17"/>
        <v>0.83979517190929043</v>
      </c>
      <c r="I101" s="13">
        <v>1225</v>
      </c>
      <c r="J101" s="14">
        <f t="shared" si="18"/>
        <v>0.8961228968544257</v>
      </c>
      <c r="K101" s="13">
        <v>1353</v>
      </c>
      <c r="L101" s="14">
        <f t="shared" si="24"/>
        <v>0.98975859546452083</v>
      </c>
      <c r="M101" s="13">
        <v>1338</v>
      </c>
      <c r="N101" s="14">
        <f t="shared" si="19"/>
        <v>0.97878566203365036</v>
      </c>
      <c r="O101" s="13">
        <v>1925</v>
      </c>
      <c r="P101" s="104">
        <f t="shared" si="20"/>
        <v>0.90737685599811457</v>
      </c>
      <c r="Q101" s="102">
        <v>1438</v>
      </c>
      <c r="R101" s="13">
        <v>1274</v>
      </c>
      <c r="S101" s="14">
        <f t="shared" si="21"/>
        <v>0.88595271210013904</v>
      </c>
      <c r="T101" s="13">
        <v>1272</v>
      </c>
      <c r="U101" s="14">
        <f t="shared" si="25"/>
        <v>0.8845618915159944</v>
      </c>
      <c r="V101" s="13">
        <v>1222</v>
      </c>
      <c r="W101" s="14">
        <f t="shared" si="22"/>
        <v>0.84979137691237827</v>
      </c>
      <c r="X101" s="13">
        <v>1279</v>
      </c>
      <c r="Y101" s="104">
        <f t="shared" si="23"/>
        <v>0.88942976356050074</v>
      </c>
    </row>
    <row r="102" spans="1:25" x14ac:dyDescent="0.2">
      <c r="A102" s="93" t="s">
        <v>100</v>
      </c>
      <c r="B102" s="99">
        <v>220</v>
      </c>
      <c r="C102" s="8">
        <v>216</v>
      </c>
      <c r="D102" s="9">
        <f t="shared" si="15"/>
        <v>0.98181818181818181</v>
      </c>
      <c r="E102" s="8">
        <v>207</v>
      </c>
      <c r="F102" s="100">
        <f t="shared" si="16"/>
        <v>0.94090909090909092</v>
      </c>
      <c r="G102" s="11">
        <v>167</v>
      </c>
      <c r="H102" s="9">
        <f t="shared" si="17"/>
        <v>0.75909090909090904</v>
      </c>
      <c r="I102" s="8">
        <v>218</v>
      </c>
      <c r="J102" s="9">
        <f t="shared" si="18"/>
        <v>0.99090909090909096</v>
      </c>
      <c r="K102" s="8">
        <v>217</v>
      </c>
      <c r="L102" s="9">
        <f t="shared" si="24"/>
        <v>0.98636363636363633</v>
      </c>
      <c r="M102" s="8">
        <v>211</v>
      </c>
      <c r="N102" s="9">
        <f t="shared" si="19"/>
        <v>0.95909090909090911</v>
      </c>
      <c r="O102" s="8">
        <v>402</v>
      </c>
      <c r="P102" s="101">
        <f t="shared" si="20"/>
        <v>1.2181818181818183</v>
      </c>
      <c r="Q102" s="99">
        <v>220</v>
      </c>
      <c r="R102" s="8">
        <v>220</v>
      </c>
      <c r="S102" s="9">
        <f t="shared" si="21"/>
        <v>1</v>
      </c>
      <c r="T102" s="8">
        <v>223</v>
      </c>
      <c r="U102" s="9">
        <f t="shared" si="25"/>
        <v>1.0136363636363637</v>
      </c>
      <c r="V102" s="8">
        <v>221</v>
      </c>
      <c r="W102" s="9">
        <f t="shared" si="22"/>
        <v>1.0045454545454546</v>
      </c>
      <c r="X102" s="8">
        <v>208</v>
      </c>
      <c r="Y102" s="101">
        <f t="shared" si="23"/>
        <v>0.94545454545454544</v>
      </c>
    </row>
    <row r="103" spans="1:25" x14ac:dyDescent="0.2">
      <c r="A103" s="94" t="s">
        <v>101</v>
      </c>
      <c r="B103" s="102">
        <v>90</v>
      </c>
      <c r="C103" s="13">
        <v>90</v>
      </c>
      <c r="D103" s="14">
        <f t="shared" si="15"/>
        <v>1</v>
      </c>
      <c r="E103" s="13">
        <v>86</v>
      </c>
      <c r="F103" s="103">
        <f t="shared" si="16"/>
        <v>0.9555555555555556</v>
      </c>
      <c r="G103" s="16">
        <v>85</v>
      </c>
      <c r="H103" s="14">
        <f t="shared" si="17"/>
        <v>0.94444444444444442</v>
      </c>
      <c r="I103" s="13">
        <v>91</v>
      </c>
      <c r="J103" s="14">
        <f t="shared" si="18"/>
        <v>1.0111111111111111</v>
      </c>
      <c r="K103" s="13">
        <v>91</v>
      </c>
      <c r="L103" s="14">
        <f t="shared" si="24"/>
        <v>1.0111111111111111</v>
      </c>
      <c r="M103" s="13">
        <v>88</v>
      </c>
      <c r="N103" s="14">
        <f t="shared" si="19"/>
        <v>0.97777777777777775</v>
      </c>
      <c r="O103" s="13">
        <v>174</v>
      </c>
      <c r="P103" s="104">
        <f t="shared" si="20"/>
        <v>1.2517985611510791</v>
      </c>
      <c r="Q103" s="102">
        <v>94</v>
      </c>
      <c r="R103" s="13">
        <v>89</v>
      </c>
      <c r="S103" s="14">
        <f t="shared" si="21"/>
        <v>0.94680851063829785</v>
      </c>
      <c r="T103" s="13">
        <v>87</v>
      </c>
      <c r="U103" s="14">
        <f t="shared" si="25"/>
        <v>0.92553191489361697</v>
      </c>
      <c r="V103" s="13">
        <v>82</v>
      </c>
      <c r="W103" s="14">
        <f t="shared" si="22"/>
        <v>0.87234042553191493</v>
      </c>
      <c r="X103" s="13">
        <v>84</v>
      </c>
      <c r="Y103" s="104">
        <f t="shared" si="23"/>
        <v>0.8936170212765957</v>
      </c>
    </row>
    <row r="104" spans="1:25" x14ac:dyDescent="0.2">
      <c r="A104" s="93" t="s">
        <v>102</v>
      </c>
      <c r="B104" s="99">
        <v>222</v>
      </c>
      <c r="C104" s="8">
        <v>224</v>
      </c>
      <c r="D104" s="9">
        <f t="shared" si="15"/>
        <v>1.0090090090090089</v>
      </c>
      <c r="E104" s="8">
        <v>204</v>
      </c>
      <c r="F104" s="100">
        <f t="shared" si="16"/>
        <v>0.91891891891891897</v>
      </c>
      <c r="G104" s="11">
        <v>199</v>
      </c>
      <c r="H104" s="9">
        <f t="shared" si="17"/>
        <v>0.89639639639639634</v>
      </c>
      <c r="I104" s="8">
        <v>219</v>
      </c>
      <c r="J104" s="9">
        <f t="shared" si="18"/>
        <v>0.98648648648648651</v>
      </c>
      <c r="K104" s="8">
        <v>219</v>
      </c>
      <c r="L104" s="9">
        <f t="shared" si="24"/>
        <v>0.98648648648648651</v>
      </c>
      <c r="M104" s="8">
        <v>213</v>
      </c>
      <c r="N104" s="9">
        <f t="shared" si="19"/>
        <v>0.95945945945945943</v>
      </c>
      <c r="O104" s="8">
        <v>306</v>
      </c>
      <c r="P104" s="101">
        <f t="shared" si="20"/>
        <v>0.90265486725663713</v>
      </c>
      <c r="Q104" s="99">
        <v>228</v>
      </c>
      <c r="R104" s="8">
        <v>211</v>
      </c>
      <c r="S104" s="9">
        <f t="shared" si="21"/>
        <v>0.92543859649122806</v>
      </c>
      <c r="T104" s="8">
        <v>213</v>
      </c>
      <c r="U104" s="9">
        <f t="shared" si="25"/>
        <v>0.93421052631578949</v>
      </c>
      <c r="V104" s="8">
        <v>232</v>
      </c>
      <c r="W104" s="9">
        <f t="shared" si="22"/>
        <v>1.0175438596491229</v>
      </c>
      <c r="X104" s="8">
        <v>212</v>
      </c>
      <c r="Y104" s="101">
        <f t="shared" si="23"/>
        <v>0.92982456140350878</v>
      </c>
    </row>
    <row r="105" spans="1:25" x14ac:dyDescent="0.2">
      <c r="A105" s="94" t="s">
        <v>103</v>
      </c>
      <c r="B105" s="102">
        <v>210</v>
      </c>
      <c r="C105" s="13">
        <v>170</v>
      </c>
      <c r="D105" s="14">
        <f t="shared" si="15"/>
        <v>0.80952380952380953</v>
      </c>
      <c r="E105" s="13">
        <v>161</v>
      </c>
      <c r="F105" s="103">
        <f t="shared" si="16"/>
        <v>0.76666666666666672</v>
      </c>
      <c r="G105" s="16">
        <v>135</v>
      </c>
      <c r="H105" s="14">
        <f t="shared" si="17"/>
        <v>0.6428571428571429</v>
      </c>
      <c r="I105" s="13">
        <v>168</v>
      </c>
      <c r="J105" s="14">
        <f t="shared" si="18"/>
        <v>0.8</v>
      </c>
      <c r="K105" s="13">
        <v>170</v>
      </c>
      <c r="L105" s="14">
        <f t="shared" si="24"/>
        <v>0.80952380952380953</v>
      </c>
      <c r="M105" s="13">
        <v>166</v>
      </c>
      <c r="N105" s="14">
        <f t="shared" si="19"/>
        <v>0.79047619047619044</v>
      </c>
      <c r="O105" s="13">
        <v>247</v>
      </c>
      <c r="P105" s="104">
        <f t="shared" si="20"/>
        <v>0.80718954248366015</v>
      </c>
      <c r="Q105" s="102">
        <v>201</v>
      </c>
      <c r="R105" s="13">
        <v>187</v>
      </c>
      <c r="S105" s="14">
        <f t="shared" si="21"/>
        <v>0.93034825870646765</v>
      </c>
      <c r="T105" s="13">
        <v>187</v>
      </c>
      <c r="U105" s="14">
        <f t="shared" si="25"/>
        <v>0.93034825870646765</v>
      </c>
      <c r="V105" s="13">
        <v>188</v>
      </c>
      <c r="W105" s="14">
        <f t="shared" si="22"/>
        <v>0.93532338308457708</v>
      </c>
      <c r="X105" s="13">
        <v>182</v>
      </c>
      <c r="Y105" s="104">
        <f t="shared" ref="Y105:Y136" si="26">X105/Q105</f>
        <v>0.90547263681592038</v>
      </c>
    </row>
    <row r="106" spans="1:25" x14ac:dyDescent="0.2">
      <c r="A106" s="93" t="s">
        <v>104</v>
      </c>
      <c r="B106" s="99">
        <v>211</v>
      </c>
      <c r="C106" s="8">
        <v>184</v>
      </c>
      <c r="D106" s="9">
        <f t="shared" si="15"/>
        <v>0.87203791469194314</v>
      </c>
      <c r="E106" s="8">
        <v>167</v>
      </c>
      <c r="F106" s="100">
        <f t="shared" si="16"/>
        <v>0.79146919431279616</v>
      </c>
      <c r="G106" s="11">
        <v>202</v>
      </c>
      <c r="H106" s="9">
        <f t="shared" si="17"/>
        <v>0.95734597156398105</v>
      </c>
      <c r="I106" s="8">
        <v>182</v>
      </c>
      <c r="J106" s="9">
        <f t="shared" si="18"/>
        <v>0.86255924170616116</v>
      </c>
      <c r="K106" s="8">
        <v>183</v>
      </c>
      <c r="L106" s="9">
        <f t="shared" si="24"/>
        <v>0.86729857819905209</v>
      </c>
      <c r="M106" s="8">
        <v>192</v>
      </c>
      <c r="N106" s="9">
        <f t="shared" si="19"/>
        <v>0.90995260663507105</v>
      </c>
      <c r="O106" s="8">
        <v>370</v>
      </c>
      <c r="P106" s="101">
        <f t="shared" si="20"/>
        <v>1.1472868217054264</v>
      </c>
      <c r="Q106" s="99">
        <v>217</v>
      </c>
      <c r="R106" s="8">
        <v>201</v>
      </c>
      <c r="S106" s="9">
        <f t="shared" si="21"/>
        <v>0.92626728110599077</v>
      </c>
      <c r="T106" s="8">
        <v>201</v>
      </c>
      <c r="U106" s="9">
        <f t="shared" si="25"/>
        <v>0.92626728110599077</v>
      </c>
      <c r="V106" s="8">
        <v>201</v>
      </c>
      <c r="W106" s="9">
        <f t="shared" si="22"/>
        <v>0.92626728110599077</v>
      </c>
      <c r="X106" s="8">
        <v>201</v>
      </c>
      <c r="Y106" s="101">
        <f t="shared" si="26"/>
        <v>0.92626728110599077</v>
      </c>
    </row>
    <row r="107" spans="1:25" x14ac:dyDescent="0.2">
      <c r="A107" s="94" t="s">
        <v>147</v>
      </c>
      <c r="B107" s="102">
        <v>491</v>
      </c>
      <c r="C107" s="13">
        <v>450</v>
      </c>
      <c r="D107" s="14">
        <f t="shared" si="15"/>
        <v>0.91649694501018331</v>
      </c>
      <c r="E107" s="13">
        <v>420</v>
      </c>
      <c r="F107" s="103">
        <f t="shared" si="16"/>
        <v>0.85539714867617112</v>
      </c>
      <c r="G107" s="16">
        <v>442</v>
      </c>
      <c r="H107" s="14">
        <f t="shared" si="17"/>
        <v>0.90020366598778001</v>
      </c>
      <c r="I107" s="13">
        <v>447</v>
      </c>
      <c r="J107" s="14">
        <f t="shared" si="18"/>
        <v>0.9103869653767821</v>
      </c>
      <c r="K107" s="13">
        <v>450</v>
      </c>
      <c r="L107" s="14">
        <f t="shared" si="24"/>
        <v>0.91649694501018331</v>
      </c>
      <c r="M107" s="13">
        <v>459</v>
      </c>
      <c r="N107" s="14">
        <f t="shared" si="19"/>
        <v>0.93482688391038693</v>
      </c>
      <c r="O107" s="13">
        <v>793</v>
      </c>
      <c r="P107" s="104">
        <f t="shared" si="20"/>
        <v>1.0708980418636056</v>
      </c>
      <c r="Q107" s="102">
        <v>495</v>
      </c>
      <c r="R107" s="13">
        <v>487</v>
      </c>
      <c r="S107" s="14">
        <f t="shared" si="21"/>
        <v>0.98383838383838385</v>
      </c>
      <c r="T107" s="13">
        <v>491</v>
      </c>
      <c r="U107" s="14">
        <f t="shared" si="25"/>
        <v>0.99191919191919187</v>
      </c>
      <c r="V107" s="13">
        <v>488</v>
      </c>
      <c r="W107" s="14">
        <f t="shared" si="22"/>
        <v>0.98585858585858588</v>
      </c>
      <c r="X107" s="13">
        <v>491</v>
      </c>
      <c r="Y107" s="104">
        <f t="shared" si="26"/>
        <v>0.99191919191919187</v>
      </c>
    </row>
    <row r="108" spans="1:25" x14ac:dyDescent="0.2">
      <c r="A108" s="93" t="s">
        <v>105</v>
      </c>
      <c r="B108" s="99">
        <v>516</v>
      </c>
      <c r="C108" s="8">
        <v>445</v>
      </c>
      <c r="D108" s="9">
        <f t="shared" si="15"/>
        <v>0.86240310077519378</v>
      </c>
      <c r="E108" s="8">
        <v>414</v>
      </c>
      <c r="F108" s="100">
        <f t="shared" si="16"/>
        <v>0.80232558139534882</v>
      </c>
      <c r="G108" s="11">
        <v>397</v>
      </c>
      <c r="H108" s="9">
        <f t="shared" si="17"/>
        <v>0.76937984496124034</v>
      </c>
      <c r="I108" s="8">
        <v>441</v>
      </c>
      <c r="J108" s="9">
        <f t="shared" si="18"/>
        <v>0.85465116279069764</v>
      </c>
      <c r="K108" s="8">
        <v>442</v>
      </c>
      <c r="L108" s="9">
        <f t="shared" si="24"/>
        <v>0.85658914728682167</v>
      </c>
      <c r="M108" s="8">
        <v>465</v>
      </c>
      <c r="N108" s="9">
        <f t="shared" si="19"/>
        <v>0.90116279069767447</v>
      </c>
      <c r="O108" s="8">
        <v>411</v>
      </c>
      <c r="P108" s="101">
        <f t="shared" si="20"/>
        <v>0.55465587044534415</v>
      </c>
      <c r="Q108" s="99">
        <v>483</v>
      </c>
      <c r="R108" s="8">
        <v>460</v>
      </c>
      <c r="S108" s="9">
        <f t="shared" si="21"/>
        <v>0.95238095238095233</v>
      </c>
      <c r="T108" s="8">
        <v>466</v>
      </c>
      <c r="U108" s="9">
        <f t="shared" si="25"/>
        <v>0.96480331262939956</v>
      </c>
      <c r="V108" s="8">
        <v>460</v>
      </c>
      <c r="W108" s="9">
        <f t="shared" si="22"/>
        <v>0.95238095238095233</v>
      </c>
      <c r="X108" s="8">
        <v>435</v>
      </c>
      <c r="Y108" s="101">
        <f t="shared" si="26"/>
        <v>0.90062111801242239</v>
      </c>
    </row>
    <row r="109" spans="1:25" ht="13.5" thickBot="1" x14ac:dyDescent="0.25">
      <c r="A109" s="92" t="s">
        <v>106</v>
      </c>
      <c r="B109" s="97">
        <f>SUM(B110:B132)</f>
        <v>4905</v>
      </c>
      <c r="C109" s="28">
        <f>SUM(C110:C132)</f>
        <v>4123</v>
      </c>
      <c r="D109" s="4">
        <f t="shared" si="15"/>
        <v>0.8405708460754332</v>
      </c>
      <c r="E109" s="28">
        <f>SUM(E110:E132)</f>
        <v>3837</v>
      </c>
      <c r="F109" s="4">
        <f t="shared" si="16"/>
        <v>0.78226299694189605</v>
      </c>
      <c r="G109" s="28">
        <f>SUM(G110:G132)</f>
        <v>3652</v>
      </c>
      <c r="H109" s="4">
        <f t="shared" si="17"/>
        <v>0.74454638124362893</v>
      </c>
      <c r="I109" s="28">
        <f>SUM(I110:I132)</f>
        <v>4131</v>
      </c>
      <c r="J109" s="4">
        <f t="shared" si="18"/>
        <v>0.84220183486238531</v>
      </c>
      <c r="K109" s="28">
        <f>SUM(K110:K132)</f>
        <v>4130</v>
      </c>
      <c r="L109" s="4">
        <f>K109/B109</f>
        <v>0.84199796126401627</v>
      </c>
      <c r="M109" s="28">
        <f>SUM(M110:M132)</f>
        <v>3987</v>
      </c>
      <c r="N109" s="4">
        <f t="shared" si="19"/>
        <v>0.8128440366972477</v>
      </c>
      <c r="O109" s="28">
        <f>SUM(O110:O132)</f>
        <v>6794</v>
      </c>
      <c r="P109" s="98">
        <f>O109/((B109/2)+Q109)</f>
        <v>0.90907874489864182</v>
      </c>
      <c r="Q109" s="97">
        <f>SUM(Q110:Q132)</f>
        <v>5021</v>
      </c>
      <c r="R109" s="28">
        <f>SUM(R110:R132)</f>
        <v>4504</v>
      </c>
      <c r="S109" s="4">
        <f t="shared" si="21"/>
        <v>0.89703246365265887</v>
      </c>
      <c r="T109" s="28">
        <f>SUM(T110:T132)</f>
        <v>4497</v>
      </c>
      <c r="U109" s="4">
        <f>T109/Q109</f>
        <v>0.89563831905994817</v>
      </c>
      <c r="V109" s="28">
        <f>SUM(V110:V132)</f>
        <v>4402</v>
      </c>
      <c r="W109" s="4">
        <f t="shared" si="22"/>
        <v>0.87671778530173272</v>
      </c>
      <c r="X109" s="28">
        <f>SUM(X110:X132)</f>
        <v>4356</v>
      </c>
      <c r="Y109" s="98">
        <f t="shared" si="26"/>
        <v>0.8675562636924915</v>
      </c>
    </row>
    <row r="110" spans="1:25" x14ac:dyDescent="0.2">
      <c r="A110" s="94" t="s">
        <v>108</v>
      </c>
      <c r="B110" s="102">
        <v>324</v>
      </c>
      <c r="C110" s="13">
        <v>278</v>
      </c>
      <c r="D110" s="14">
        <f t="shared" si="15"/>
        <v>0.85802469135802473</v>
      </c>
      <c r="E110" s="13">
        <v>253</v>
      </c>
      <c r="F110" s="103">
        <f t="shared" si="16"/>
        <v>0.78086419753086422</v>
      </c>
      <c r="G110" s="16">
        <v>233</v>
      </c>
      <c r="H110" s="14">
        <f t="shared" si="17"/>
        <v>0.71913580246913578</v>
      </c>
      <c r="I110" s="13">
        <v>278</v>
      </c>
      <c r="J110" s="14">
        <f t="shared" si="18"/>
        <v>0.85802469135802473</v>
      </c>
      <c r="K110" s="13">
        <v>278</v>
      </c>
      <c r="L110" s="14">
        <f t="shared" si="24"/>
        <v>0.85802469135802473</v>
      </c>
      <c r="M110" s="13">
        <v>273</v>
      </c>
      <c r="N110" s="14">
        <f t="shared" si="19"/>
        <v>0.84259259259259256</v>
      </c>
      <c r="O110" s="13">
        <v>487</v>
      </c>
      <c r="P110" s="104">
        <f t="shared" si="20"/>
        <v>0.97595190380761521</v>
      </c>
      <c r="Q110" s="102">
        <v>337</v>
      </c>
      <c r="R110" s="13">
        <v>294</v>
      </c>
      <c r="S110" s="14">
        <f t="shared" si="21"/>
        <v>0.87240356083086057</v>
      </c>
      <c r="T110" s="13">
        <v>294</v>
      </c>
      <c r="U110" s="14">
        <f>T110/Q110</f>
        <v>0.87240356083086057</v>
      </c>
      <c r="V110" s="13">
        <v>292</v>
      </c>
      <c r="W110" s="14">
        <f t="shared" si="22"/>
        <v>0.86646884272997038</v>
      </c>
      <c r="X110" s="13">
        <v>293</v>
      </c>
      <c r="Y110" s="104">
        <f t="shared" si="26"/>
        <v>0.86943620178041547</v>
      </c>
    </row>
    <row r="111" spans="1:25" x14ac:dyDescent="0.2">
      <c r="A111" s="93" t="s">
        <v>109</v>
      </c>
      <c r="B111" s="99">
        <v>632</v>
      </c>
      <c r="C111" s="8">
        <v>523</v>
      </c>
      <c r="D111" s="9">
        <f t="shared" si="15"/>
        <v>0.82753164556962022</v>
      </c>
      <c r="E111" s="8">
        <v>494</v>
      </c>
      <c r="F111" s="100">
        <f t="shared" si="16"/>
        <v>0.78164556962025311</v>
      </c>
      <c r="G111" s="11">
        <v>517</v>
      </c>
      <c r="H111" s="9">
        <f t="shared" si="17"/>
        <v>0.81803797468354433</v>
      </c>
      <c r="I111" s="8">
        <v>527</v>
      </c>
      <c r="J111" s="9">
        <f t="shared" si="18"/>
        <v>0.83386075949367089</v>
      </c>
      <c r="K111" s="8">
        <v>529</v>
      </c>
      <c r="L111" s="9">
        <f t="shared" si="24"/>
        <v>0.83702531645569622</v>
      </c>
      <c r="M111" s="8">
        <v>537</v>
      </c>
      <c r="N111" s="9">
        <f t="shared" si="19"/>
        <v>0.84968354430379744</v>
      </c>
      <c r="O111" s="8">
        <v>756</v>
      </c>
      <c r="P111" s="101">
        <f t="shared" si="20"/>
        <v>0.76518218623481782</v>
      </c>
      <c r="Q111" s="99">
        <v>672</v>
      </c>
      <c r="R111" s="8">
        <v>557</v>
      </c>
      <c r="S111" s="9">
        <f t="shared" si="21"/>
        <v>0.82886904761904767</v>
      </c>
      <c r="T111" s="8">
        <v>562</v>
      </c>
      <c r="U111" s="9">
        <f t="shared" ref="U111:U132" si="27">T111/Q111</f>
        <v>0.83630952380952384</v>
      </c>
      <c r="V111" s="8">
        <v>551</v>
      </c>
      <c r="W111" s="9">
        <f t="shared" si="22"/>
        <v>0.81994047619047616</v>
      </c>
      <c r="X111" s="8">
        <v>527</v>
      </c>
      <c r="Y111" s="101">
        <f t="shared" si="26"/>
        <v>0.78422619047619047</v>
      </c>
    </row>
    <row r="112" spans="1:25" x14ac:dyDescent="0.2">
      <c r="A112" s="94" t="s">
        <v>110</v>
      </c>
      <c r="B112" s="102">
        <v>69</v>
      </c>
      <c r="C112" s="13">
        <v>59</v>
      </c>
      <c r="D112" s="14">
        <f t="shared" si="15"/>
        <v>0.85507246376811596</v>
      </c>
      <c r="E112" s="13">
        <v>55</v>
      </c>
      <c r="F112" s="103">
        <f t="shared" si="16"/>
        <v>0.79710144927536231</v>
      </c>
      <c r="G112" s="16">
        <v>43</v>
      </c>
      <c r="H112" s="14">
        <f t="shared" si="17"/>
        <v>0.62318840579710144</v>
      </c>
      <c r="I112" s="13">
        <v>59</v>
      </c>
      <c r="J112" s="14">
        <f t="shared" si="18"/>
        <v>0.85507246376811596</v>
      </c>
      <c r="K112" s="13">
        <v>59</v>
      </c>
      <c r="L112" s="14">
        <f t="shared" si="24"/>
        <v>0.85507246376811596</v>
      </c>
      <c r="M112" s="13">
        <v>60</v>
      </c>
      <c r="N112" s="14">
        <f t="shared" si="19"/>
        <v>0.86956521739130432</v>
      </c>
      <c r="O112" s="13">
        <v>85</v>
      </c>
      <c r="P112" s="104">
        <f t="shared" si="20"/>
        <v>0.77625570776255703</v>
      </c>
      <c r="Q112" s="102">
        <v>75</v>
      </c>
      <c r="R112" s="13">
        <v>63</v>
      </c>
      <c r="S112" s="14">
        <f t="shared" si="21"/>
        <v>0.84</v>
      </c>
      <c r="T112" s="13">
        <v>63</v>
      </c>
      <c r="U112" s="14">
        <f t="shared" si="27"/>
        <v>0.84</v>
      </c>
      <c r="V112" s="13">
        <v>63</v>
      </c>
      <c r="W112" s="14">
        <f t="shared" si="22"/>
        <v>0.84</v>
      </c>
      <c r="X112" s="13">
        <v>61</v>
      </c>
      <c r="Y112" s="104">
        <f t="shared" si="26"/>
        <v>0.81333333333333335</v>
      </c>
    </row>
    <row r="113" spans="1:25" x14ac:dyDescent="0.2">
      <c r="A113" s="93" t="s">
        <v>111</v>
      </c>
      <c r="B113" s="99">
        <v>164</v>
      </c>
      <c r="C113" s="8">
        <v>136</v>
      </c>
      <c r="D113" s="9">
        <f t="shared" si="15"/>
        <v>0.82926829268292679</v>
      </c>
      <c r="E113" s="8">
        <v>121</v>
      </c>
      <c r="F113" s="100">
        <f t="shared" si="16"/>
        <v>0.73780487804878048</v>
      </c>
      <c r="G113" s="11">
        <v>108</v>
      </c>
      <c r="H113" s="9">
        <f t="shared" si="17"/>
        <v>0.65853658536585369</v>
      </c>
      <c r="I113" s="8">
        <v>135</v>
      </c>
      <c r="J113" s="9">
        <f t="shared" si="18"/>
        <v>0.82317073170731703</v>
      </c>
      <c r="K113" s="8">
        <v>134</v>
      </c>
      <c r="L113" s="9">
        <f t="shared" si="24"/>
        <v>0.81707317073170727</v>
      </c>
      <c r="M113" s="8">
        <v>123</v>
      </c>
      <c r="N113" s="9">
        <f t="shared" si="19"/>
        <v>0.75</v>
      </c>
      <c r="O113" s="8">
        <v>192</v>
      </c>
      <c r="P113" s="101">
        <f t="shared" si="20"/>
        <v>0.75294117647058822</v>
      </c>
      <c r="Q113" s="99">
        <v>173</v>
      </c>
      <c r="R113" s="8">
        <v>141</v>
      </c>
      <c r="S113" s="9">
        <f t="shared" si="21"/>
        <v>0.81502890173410403</v>
      </c>
      <c r="T113" s="8">
        <v>145</v>
      </c>
      <c r="U113" s="9">
        <f t="shared" si="27"/>
        <v>0.83815028901734101</v>
      </c>
      <c r="V113" s="8">
        <v>144</v>
      </c>
      <c r="W113" s="9">
        <f t="shared" si="22"/>
        <v>0.83236994219653182</v>
      </c>
      <c r="X113" s="8">
        <v>139</v>
      </c>
      <c r="Y113" s="101">
        <f t="shared" si="26"/>
        <v>0.80346820809248554</v>
      </c>
    </row>
    <row r="114" spans="1:25" x14ac:dyDescent="0.2">
      <c r="A114" s="94" t="s">
        <v>112</v>
      </c>
      <c r="B114" s="102">
        <v>318</v>
      </c>
      <c r="C114" s="13">
        <v>259</v>
      </c>
      <c r="D114" s="14">
        <f t="shared" si="15"/>
        <v>0.81446540880503149</v>
      </c>
      <c r="E114" s="13">
        <v>249</v>
      </c>
      <c r="F114" s="103">
        <f t="shared" si="16"/>
        <v>0.78301886792452835</v>
      </c>
      <c r="G114" s="16">
        <v>205</v>
      </c>
      <c r="H114" s="14">
        <f t="shared" si="17"/>
        <v>0.64465408805031443</v>
      </c>
      <c r="I114" s="13">
        <v>262</v>
      </c>
      <c r="J114" s="14">
        <f t="shared" si="18"/>
        <v>0.82389937106918243</v>
      </c>
      <c r="K114" s="13">
        <v>266</v>
      </c>
      <c r="L114" s="14">
        <f t="shared" si="24"/>
        <v>0.83647798742138368</v>
      </c>
      <c r="M114" s="13">
        <v>241</v>
      </c>
      <c r="N114" s="14">
        <f t="shared" si="19"/>
        <v>0.75786163522012584</v>
      </c>
      <c r="O114" s="13">
        <v>430</v>
      </c>
      <c r="P114" s="104">
        <f t="shared" si="20"/>
        <v>0.92872570194384452</v>
      </c>
      <c r="Q114" s="102">
        <v>304</v>
      </c>
      <c r="R114" s="13">
        <v>292</v>
      </c>
      <c r="S114" s="14">
        <f t="shared" si="21"/>
        <v>0.96052631578947367</v>
      </c>
      <c r="T114" s="13">
        <v>285</v>
      </c>
      <c r="U114" s="14">
        <f t="shared" si="27"/>
        <v>0.9375</v>
      </c>
      <c r="V114" s="13">
        <v>291</v>
      </c>
      <c r="W114" s="14">
        <f t="shared" si="22"/>
        <v>0.95723684210526316</v>
      </c>
      <c r="X114" s="13">
        <v>280</v>
      </c>
      <c r="Y114" s="104">
        <f t="shared" si="26"/>
        <v>0.92105263157894735</v>
      </c>
    </row>
    <row r="115" spans="1:25" x14ac:dyDescent="0.2">
      <c r="A115" s="93" t="s">
        <v>107</v>
      </c>
      <c r="B115" s="99">
        <v>424</v>
      </c>
      <c r="C115" s="8">
        <v>402</v>
      </c>
      <c r="D115" s="9">
        <f t="shared" si="15"/>
        <v>0.94811320754716977</v>
      </c>
      <c r="E115" s="8">
        <v>371</v>
      </c>
      <c r="F115" s="100">
        <f t="shared" si="16"/>
        <v>0.875</v>
      </c>
      <c r="G115" s="11">
        <v>375</v>
      </c>
      <c r="H115" s="9">
        <f t="shared" si="17"/>
        <v>0.88443396226415094</v>
      </c>
      <c r="I115" s="8">
        <v>399</v>
      </c>
      <c r="J115" s="9">
        <f t="shared" si="18"/>
        <v>0.94103773584905659</v>
      </c>
      <c r="K115" s="8">
        <v>399</v>
      </c>
      <c r="L115" s="9">
        <f t="shared" si="24"/>
        <v>0.94103773584905659</v>
      </c>
      <c r="M115" s="8">
        <v>370</v>
      </c>
      <c r="N115" s="9">
        <f t="shared" si="19"/>
        <v>0.87264150943396224</v>
      </c>
      <c r="O115" s="8">
        <v>648</v>
      </c>
      <c r="P115" s="101">
        <f t="shared" si="20"/>
        <v>0.97443609022556388</v>
      </c>
      <c r="Q115" s="99">
        <v>453</v>
      </c>
      <c r="R115" s="8">
        <v>401</v>
      </c>
      <c r="S115" s="9">
        <f t="shared" si="21"/>
        <v>0.88520971302428253</v>
      </c>
      <c r="T115" s="8">
        <v>401</v>
      </c>
      <c r="U115" s="9">
        <f t="shared" si="27"/>
        <v>0.88520971302428253</v>
      </c>
      <c r="V115" s="8">
        <v>393</v>
      </c>
      <c r="W115" s="9">
        <f t="shared" si="22"/>
        <v>0.86754966887417218</v>
      </c>
      <c r="X115" s="8">
        <v>381</v>
      </c>
      <c r="Y115" s="101">
        <f t="shared" si="26"/>
        <v>0.84105960264900659</v>
      </c>
    </row>
    <row r="116" spans="1:25" x14ac:dyDescent="0.2">
      <c r="A116" s="94" t="s">
        <v>114</v>
      </c>
      <c r="B116" s="102">
        <v>56</v>
      </c>
      <c r="C116" s="13">
        <v>53</v>
      </c>
      <c r="D116" s="14">
        <f t="shared" si="15"/>
        <v>0.9464285714285714</v>
      </c>
      <c r="E116" s="13">
        <v>51</v>
      </c>
      <c r="F116" s="103">
        <f t="shared" si="16"/>
        <v>0.9107142857142857</v>
      </c>
      <c r="G116" s="16">
        <v>33</v>
      </c>
      <c r="H116" s="14">
        <f t="shared" si="17"/>
        <v>0.5892857142857143</v>
      </c>
      <c r="I116" s="13">
        <v>53</v>
      </c>
      <c r="J116" s="14">
        <f t="shared" si="18"/>
        <v>0.9464285714285714</v>
      </c>
      <c r="K116" s="13">
        <v>53</v>
      </c>
      <c r="L116" s="14">
        <f t="shared" si="24"/>
        <v>0.9464285714285714</v>
      </c>
      <c r="M116" s="13">
        <v>56</v>
      </c>
      <c r="N116" s="14">
        <f t="shared" si="19"/>
        <v>1</v>
      </c>
      <c r="O116" s="13">
        <v>76</v>
      </c>
      <c r="P116" s="104">
        <f t="shared" si="20"/>
        <v>0.8539325842696629</v>
      </c>
      <c r="Q116" s="102">
        <v>61</v>
      </c>
      <c r="R116" s="13">
        <v>54</v>
      </c>
      <c r="S116" s="14">
        <f t="shared" si="21"/>
        <v>0.88524590163934425</v>
      </c>
      <c r="T116" s="13">
        <v>55</v>
      </c>
      <c r="U116" s="14">
        <f t="shared" si="27"/>
        <v>0.90163934426229508</v>
      </c>
      <c r="V116" s="13">
        <v>54</v>
      </c>
      <c r="W116" s="14">
        <f t="shared" si="22"/>
        <v>0.88524590163934425</v>
      </c>
      <c r="X116" s="13">
        <v>53</v>
      </c>
      <c r="Y116" s="104">
        <f t="shared" si="26"/>
        <v>0.86885245901639341</v>
      </c>
    </row>
    <row r="117" spans="1:25" x14ac:dyDescent="0.2">
      <c r="A117" s="93" t="s">
        <v>115</v>
      </c>
      <c r="B117" s="99">
        <v>303</v>
      </c>
      <c r="C117" s="8">
        <v>208</v>
      </c>
      <c r="D117" s="9">
        <f t="shared" si="15"/>
        <v>0.68646864686468645</v>
      </c>
      <c r="E117" s="8">
        <v>195</v>
      </c>
      <c r="F117" s="100">
        <f t="shared" si="16"/>
        <v>0.64356435643564358</v>
      </c>
      <c r="G117" s="11">
        <v>191</v>
      </c>
      <c r="H117" s="9">
        <f t="shared" si="17"/>
        <v>0.63036303630363033</v>
      </c>
      <c r="I117" s="8">
        <v>207</v>
      </c>
      <c r="J117" s="9">
        <f t="shared" si="18"/>
        <v>0.68316831683168322</v>
      </c>
      <c r="K117" s="8">
        <v>207</v>
      </c>
      <c r="L117" s="9">
        <f t="shared" si="24"/>
        <v>0.68316831683168322</v>
      </c>
      <c r="M117" s="8">
        <v>210</v>
      </c>
      <c r="N117" s="9">
        <f t="shared" si="19"/>
        <v>0.69306930693069302</v>
      </c>
      <c r="O117" s="8">
        <v>395</v>
      </c>
      <c r="P117" s="101">
        <f t="shared" si="20"/>
        <v>0.8522114347357066</v>
      </c>
      <c r="Q117" s="99">
        <v>312</v>
      </c>
      <c r="R117" s="8">
        <v>261</v>
      </c>
      <c r="S117" s="9">
        <f t="shared" si="21"/>
        <v>0.83653846153846156</v>
      </c>
      <c r="T117" s="8">
        <v>257</v>
      </c>
      <c r="U117" s="9">
        <f t="shared" si="27"/>
        <v>0.82371794871794868</v>
      </c>
      <c r="V117" s="8">
        <v>249</v>
      </c>
      <c r="W117" s="9">
        <f t="shared" si="22"/>
        <v>0.79807692307692313</v>
      </c>
      <c r="X117" s="8">
        <v>240</v>
      </c>
      <c r="Y117" s="101">
        <f t="shared" si="26"/>
        <v>0.76923076923076927</v>
      </c>
    </row>
    <row r="118" spans="1:25" x14ac:dyDescent="0.2">
      <c r="A118" s="94" t="s">
        <v>116</v>
      </c>
      <c r="B118" s="102">
        <v>286</v>
      </c>
      <c r="C118" s="13">
        <v>263</v>
      </c>
      <c r="D118" s="14">
        <f t="shared" si="15"/>
        <v>0.91958041958041958</v>
      </c>
      <c r="E118" s="13">
        <v>241</v>
      </c>
      <c r="F118" s="103">
        <f t="shared" si="16"/>
        <v>0.84265734265734271</v>
      </c>
      <c r="G118" s="16">
        <v>171</v>
      </c>
      <c r="H118" s="14">
        <f t="shared" si="17"/>
        <v>0.59790209790209792</v>
      </c>
      <c r="I118" s="13">
        <v>263</v>
      </c>
      <c r="J118" s="14">
        <f t="shared" si="18"/>
        <v>0.91958041958041958</v>
      </c>
      <c r="K118" s="13">
        <v>263</v>
      </c>
      <c r="L118" s="14">
        <f t="shared" si="24"/>
        <v>0.91958041958041958</v>
      </c>
      <c r="M118" s="13">
        <v>169</v>
      </c>
      <c r="N118" s="14">
        <f t="shared" si="19"/>
        <v>0.59090909090909094</v>
      </c>
      <c r="O118" s="13">
        <v>358</v>
      </c>
      <c r="P118" s="104">
        <f t="shared" si="20"/>
        <v>0.86057692307692313</v>
      </c>
      <c r="Q118" s="102">
        <v>273</v>
      </c>
      <c r="R118" s="13">
        <v>238</v>
      </c>
      <c r="S118" s="14">
        <f t="shared" si="21"/>
        <v>0.87179487179487181</v>
      </c>
      <c r="T118" s="13">
        <v>236</v>
      </c>
      <c r="U118" s="14">
        <f t="shared" si="27"/>
        <v>0.86446886446886451</v>
      </c>
      <c r="V118" s="13">
        <v>236</v>
      </c>
      <c r="W118" s="14">
        <f t="shared" si="22"/>
        <v>0.86446886446886451</v>
      </c>
      <c r="X118" s="13">
        <v>234</v>
      </c>
      <c r="Y118" s="104">
        <f t="shared" si="26"/>
        <v>0.8571428571428571</v>
      </c>
    </row>
    <row r="119" spans="1:25" x14ac:dyDescent="0.2">
      <c r="A119" s="93" t="s">
        <v>117</v>
      </c>
      <c r="B119" s="99">
        <v>54</v>
      </c>
      <c r="C119" s="8">
        <v>51</v>
      </c>
      <c r="D119" s="9">
        <f t="shared" si="15"/>
        <v>0.94444444444444442</v>
      </c>
      <c r="E119" s="8">
        <v>45</v>
      </c>
      <c r="F119" s="100">
        <f t="shared" si="16"/>
        <v>0.83333333333333337</v>
      </c>
      <c r="G119" s="11">
        <v>48</v>
      </c>
      <c r="H119" s="9">
        <f t="shared" si="17"/>
        <v>0.88888888888888884</v>
      </c>
      <c r="I119" s="8">
        <v>50</v>
      </c>
      <c r="J119" s="9">
        <f t="shared" si="18"/>
        <v>0.92592592592592593</v>
      </c>
      <c r="K119" s="8">
        <v>50</v>
      </c>
      <c r="L119" s="9">
        <f t="shared" si="24"/>
        <v>0.92592592592592593</v>
      </c>
      <c r="M119" s="8">
        <v>53</v>
      </c>
      <c r="N119" s="9">
        <f t="shared" si="19"/>
        <v>0.98148148148148151</v>
      </c>
      <c r="O119" s="8">
        <v>50</v>
      </c>
      <c r="P119" s="101">
        <f t="shared" si="20"/>
        <v>0.61728395061728392</v>
      </c>
      <c r="Q119" s="99">
        <v>54</v>
      </c>
      <c r="R119" s="8">
        <v>49</v>
      </c>
      <c r="S119" s="9">
        <f t="shared" si="21"/>
        <v>0.90740740740740744</v>
      </c>
      <c r="T119" s="8">
        <v>52</v>
      </c>
      <c r="U119" s="9">
        <f t="shared" si="27"/>
        <v>0.96296296296296291</v>
      </c>
      <c r="V119" s="8">
        <v>46</v>
      </c>
      <c r="W119" s="9">
        <f t="shared" si="22"/>
        <v>0.85185185185185186</v>
      </c>
      <c r="X119" s="8">
        <v>46</v>
      </c>
      <c r="Y119" s="101">
        <f t="shared" si="26"/>
        <v>0.85185185185185186</v>
      </c>
    </row>
    <row r="120" spans="1:25" x14ac:dyDescent="0.2">
      <c r="A120" s="94" t="s">
        <v>118</v>
      </c>
      <c r="B120" s="102">
        <v>198</v>
      </c>
      <c r="C120" s="13">
        <v>136</v>
      </c>
      <c r="D120" s="14">
        <f t="shared" si="15"/>
        <v>0.68686868686868685</v>
      </c>
      <c r="E120" s="13">
        <v>126</v>
      </c>
      <c r="F120" s="103">
        <f t="shared" si="16"/>
        <v>0.63636363636363635</v>
      </c>
      <c r="G120" s="16">
        <v>134</v>
      </c>
      <c r="H120" s="14">
        <f t="shared" si="17"/>
        <v>0.6767676767676768</v>
      </c>
      <c r="I120" s="13">
        <v>138</v>
      </c>
      <c r="J120" s="14">
        <f t="shared" si="18"/>
        <v>0.69696969696969702</v>
      </c>
      <c r="K120" s="13">
        <v>138</v>
      </c>
      <c r="L120" s="14">
        <f t="shared" si="24"/>
        <v>0.69696969696969702</v>
      </c>
      <c r="M120" s="13">
        <v>134</v>
      </c>
      <c r="N120" s="14">
        <f t="shared" si="19"/>
        <v>0.6767676767676768</v>
      </c>
      <c r="O120" s="13">
        <v>244</v>
      </c>
      <c r="P120" s="104">
        <f t="shared" si="20"/>
        <v>0.82993197278911568</v>
      </c>
      <c r="Q120" s="102">
        <v>195</v>
      </c>
      <c r="R120" s="13">
        <v>158</v>
      </c>
      <c r="S120" s="14">
        <f t="shared" si="21"/>
        <v>0.81025641025641026</v>
      </c>
      <c r="T120" s="13">
        <v>157</v>
      </c>
      <c r="U120" s="14">
        <f t="shared" si="27"/>
        <v>0.80512820512820515</v>
      </c>
      <c r="V120" s="13">
        <v>157</v>
      </c>
      <c r="W120" s="14">
        <f t="shared" si="22"/>
        <v>0.80512820512820515</v>
      </c>
      <c r="X120" s="13">
        <v>155</v>
      </c>
      <c r="Y120" s="104">
        <f t="shared" si="26"/>
        <v>0.79487179487179482</v>
      </c>
    </row>
    <row r="121" spans="1:25" x14ac:dyDescent="0.2">
      <c r="A121" s="93" t="s">
        <v>119</v>
      </c>
      <c r="B121" s="99">
        <v>145</v>
      </c>
      <c r="C121" s="8">
        <v>121</v>
      </c>
      <c r="D121" s="9">
        <f t="shared" si="15"/>
        <v>0.83448275862068966</v>
      </c>
      <c r="E121" s="8">
        <v>111</v>
      </c>
      <c r="F121" s="100">
        <f t="shared" si="16"/>
        <v>0.76551724137931032</v>
      </c>
      <c r="G121" s="11">
        <v>101</v>
      </c>
      <c r="H121" s="9">
        <f t="shared" si="17"/>
        <v>0.69655172413793098</v>
      </c>
      <c r="I121" s="8">
        <v>121</v>
      </c>
      <c r="J121" s="9">
        <f t="shared" si="18"/>
        <v>0.83448275862068966</v>
      </c>
      <c r="K121" s="8">
        <v>121</v>
      </c>
      <c r="L121" s="9">
        <f t="shared" si="24"/>
        <v>0.83448275862068966</v>
      </c>
      <c r="M121" s="8">
        <v>125</v>
      </c>
      <c r="N121" s="9">
        <f t="shared" si="19"/>
        <v>0.86206896551724133</v>
      </c>
      <c r="O121" s="8">
        <v>244</v>
      </c>
      <c r="P121" s="101">
        <f t="shared" si="20"/>
        <v>1.1428571428571428</v>
      </c>
      <c r="Q121" s="99">
        <v>141</v>
      </c>
      <c r="R121" s="8">
        <v>138</v>
      </c>
      <c r="S121" s="9">
        <f t="shared" si="21"/>
        <v>0.97872340425531912</v>
      </c>
      <c r="T121" s="8">
        <v>138</v>
      </c>
      <c r="U121" s="9">
        <f t="shared" si="27"/>
        <v>0.97872340425531912</v>
      </c>
      <c r="V121" s="8">
        <v>138</v>
      </c>
      <c r="W121" s="9">
        <f t="shared" si="22"/>
        <v>0.97872340425531912</v>
      </c>
      <c r="X121" s="8">
        <v>136</v>
      </c>
      <c r="Y121" s="101">
        <f t="shared" si="26"/>
        <v>0.96453900709219853</v>
      </c>
    </row>
    <row r="122" spans="1:25" x14ac:dyDescent="0.2">
      <c r="A122" s="94" t="s">
        <v>120</v>
      </c>
      <c r="B122" s="102">
        <v>104</v>
      </c>
      <c r="C122" s="13">
        <v>110</v>
      </c>
      <c r="D122" s="14">
        <f t="shared" si="15"/>
        <v>1.0576923076923077</v>
      </c>
      <c r="E122" s="13">
        <v>106</v>
      </c>
      <c r="F122" s="103">
        <f t="shared" si="16"/>
        <v>1.0192307692307692</v>
      </c>
      <c r="G122" s="16">
        <v>79</v>
      </c>
      <c r="H122" s="14">
        <f t="shared" si="17"/>
        <v>0.75961538461538458</v>
      </c>
      <c r="I122" s="13">
        <v>110</v>
      </c>
      <c r="J122" s="14">
        <f t="shared" si="18"/>
        <v>1.0576923076923077</v>
      </c>
      <c r="K122" s="13">
        <v>110</v>
      </c>
      <c r="L122" s="14">
        <f t="shared" si="24"/>
        <v>1.0576923076923077</v>
      </c>
      <c r="M122" s="13">
        <v>93</v>
      </c>
      <c r="N122" s="14">
        <f t="shared" si="19"/>
        <v>0.89423076923076927</v>
      </c>
      <c r="O122" s="13">
        <v>198</v>
      </c>
      <c r="P122" s="104">
        <f t="shared" si="20"/>
        <v>1.2452830188679245</v>
      </c>
      <c r="Q122" s="102">
        <v>107</v>
      </c>
      <c r="R122" s="13">
        <v>116</v>
      </c>
      <c r="S122" s="14">
        <f t="shared" si="21"/>
        <v>1.0841121495327102</v>
      </c>
      <c r="T122" s="13">
        <v>115</v>
      </c>
      <c r="U122" s="14">
        <f t="shared" si="27"/>
        <v>1.0747663551401869</v>
      </c>
      <c r="V122" s="13">
        <v>117</v>
      </c>
      <c r="W122" s="14">
        <f t="shared" si="22"/>
        <v>1.0934579439252337</v>
      </c>
      <c r="X122" s="13">
        <v>117</v>
      </c>
      <c r="Y122" s="104">
        <f t="shared" si="26"/>
        <v>1.0934579439252337</v>
      </c>
    </row>
    <row r="123" spans="1:25" x14ac:dyDescent="0.2">
      <c r="A123" s="93" t="s">
        <v>121</v>
      </c>
      <c r="B123" s="99">
        <v>95</v>
      </c>
      <c r="C123" s="8">
        <v>73</v>
      </c>
      <c r="D123" s="9">
        <f t="shared" si="15"/>
        <v>0.76842105263157889</v>
      </c>
      <c r="E123" s="8">
        <v>67</v>
      </c>
      <c r="F123" s="100">
        <f t="shared" si="16"/>
        <v>0.70526315789473681</v>
      </c>
      <c r="G123" s="11">
        <v>61</v>
      </c>
      <c r="H123" s="9">
        <f t="shared" si="17"/>
        <v>0.64210526315789473</v>
      </c>
      <c r="I123" s="8">
        <v>72</v>
      </c>
      <c r="J123" s="9">
        <f t="shared" si="18"/>
        <v>0.75789473684210529</v>
      </c>
      <c r="K123" s="8">
        <v>73</v>
      </c>
      <c r="L123" s="9">
        <f t="shared" si="24"/>
        <v>0.76842105263157889</v>
      </c>
      <c r="M123" s="8">
        <v>77</v>
      </c>
      <c r="N123" s="9">
        <f t="shared" si="19"/>
        <v>0.81052631578947365</v>
      </c>
      <c r="O123" s="8">
        <v>158</v>
      </c>
      <c r="P123" s="101">
        <f t="shared" si="20"/>
        <v>1.0934256055363323</v>
      </c>
      <c r="Q123" s="99">
        <v>97</v>
      </c>
      <c r="R123" s="8">
        <v>92</v>
      </c>
      <c r="S123" s="9">
        <f t="shared" si="21"/>
        <v>0.94845360824742264</v>
      </c>
      <c r="T123" s="8">
        <v>91</v>
      </c>
      <c r="U123" s="9">
        <f t="shared" si="27"/>
        <v>0.93814432989690721</v>
      </c>
      <c r="V123" s="8">
        <v>91</v>
      </c>
      <c r="W123" s="9">
        <f t="shared" si="22"/>
        <v>0.93814432989690721</v>
      </c>
      <c r="X123" s="8">
        <v>90</v>
      </c>
      <c r="Y123" s="101">
        <f t="shared" si="26"/>
        <v>0.92783505154639179</v>
      </c>
    </row>
    <row r="124" spans="1:25" x14ac:dyDescent="0.2">
      <c r="A124" s="94" t="s">
        <v>122</v>
      </c>
      <c r="B124" s="102">
        <v>107</v>
      </c>
      <c r="C124" s="13">
        <v>113</v>
      </c>
      <c r="D124" s="14">
        <f t="shared" si="15"/>
        <v>1.0560747663551402</v>
      </c>
      <c r="E124" s="13">
        <v>107</v>
      </c>
      <c r="F124" s="103">
        <f t="shared" si="16"/>
        <v>1</v>
      </c>
      <c r="G124" s="16">
        <v>73</v>
      </c>
      <c r="H124" s="14">
        <f t="shared" si="17"/>
        <v>0.68224299065420557</v>
      </c>
      <c r="I124" s="13">
        <v>113</v>
      </c>
      <c r="J124" s="14">
        <f t="shared" si="18"/>
        <v>1.0560747663551402</v>
      </c>
      <c r="K124" s="13">
        <v>113</v>
      </c>
      <c r="L124" s="14">
        <f t="shared" si="24"/>
        <v>1.0560747663551402</v>
      </c>
      <c r="M124" s="13">
        <v>104</v>
      </c>
      <c r="N124" s="14">
        <f t="shared" si="19"/>
        <v>0.9719626168224299</v>
      </c>
      <c r="O124" s="13">
        <v>200</v>
      </c>
      <c r="P124" s="104">
        <f t="shared" si="20"/>
        <v>1.2232415902140672</v>
      </c>
      <c r="Q124" s="102">
        <v>110</v>
      </c>
      <c r="R124" s="13">
        <v>120</v>
      </c>
      <c r="S124" s="14">
        <f t="shared" si="21"/>
        <v>1.0909090909090908</v>
      </c>
      <c r="T124" s="13">
        <v>119</v>
      </c>
      <c r="U124" s="14">
        <f t="shared" si="27"/>
        <v>1.0818181818181818</v>
      </c>
      <c r="V124" s="13">
        <v>118</v>
      </c>
      <c r="W124" s="14">
        <f t="shared" si="22"/>
        <v>1.0727272727272728</v>
      </c>
      <c r="X124" s="13">
        <v>120</v>
      </c>
      <c r="Y124" s="104">
        <f t="shared" si="26"/>
        <v>1.0909090909090908</v>
      </c>
    </row>
    <row r="125" spans="1:25" x14ac:dyDescent="0.2">
      <c r="A125" s="93" t="s">
        <v>123</v>
      </c>
      <c r="B125" s="99">
        <v>294</v>
      </c>
      <c r="C125" s="8">
        <v>225</v>
      </c>
      <c r="D125" s="9">
        <f t="shared" si="15"/>
        <v>0.76530612244897955</v>
      </c>
      <c r="E125" s="8">
        <v>212</v>
      </c>
      <c r="F125" s="100">
        <f t="shared" si="16"/>
        <v>0.72108843537414968</v>
      </c>
      <c r="G125" s="11">
        <v>208</v>
      </c>
      <c r="H125" s="9">
        <f t="shared" si="17"/>
        <v>0.70748299319727892</v>
      </c>
      <c r="I125" s="8">
        <v>226</v>
      </c>
      <c r="J125" s="9">
        <f t="shared" si="18"/>
        <v>0.76870748299319724</v>
      </c>
      <c r="K125" s="8">
        <v>223</v>
      </c>
      <c r="L125" s="9">
        <f t="shared" si="24"/>
        <v>0.75850340136054417</v>
      </c>
      <c r="M125" s="8">
        <v>236</v>
      </c>
      <c r="N125" s="9">
        <f t="shared" si="19"/>
        <v>0.80272108843537415</v>
      </c>
      <c r="O125" s="8">
        <v>376</v>
      </c>
      <c r="P125" s="101">
        <f t="shared" si="20"/>
        <v>0.8086021505376344</v>
      </c>
      <c r="Q125" s="99">
        <v>318</v>
      </c>
      <c r="R125" s="8">
        <v>260</v>
      </c>
      <c r="S125" s="9">
        <f t="shared" si="21"/>
        <v>0.8176100628930818</v>
      </c>
      <c r="T125" s="8">
        <v>263</v>
      </c>
      <c r="U125" s="9">
        <f t="shared" si="27"/>
        <v>0.82704402515723274</v>
      </c>
      <c r="V125" s="8">
        <v>249</v>
      </c>
      <c r="W125" s="9">
        <f t="shared" si="22"/>
        <v>0.78301886792452835</v>
      </c>
      <c r="X125" s="8">
        <v>257</v>
      </c>
      <c r="Y125" s="101">
        <f t="shared" si="26"/>
        <v>0.80817610062893086</v>
      </c>
    </row>
    <row r="126" spans="1:25" x14ac:dyDescent="0.2">
      <c r="A126" s="94" t="s">
        <v>124</v>
      </c>
      <c r="B126" s="102">
        <v>303</v>
      </c>
      <c r="C126" s="13">
        <v>249</v>
      </c>
      <c r="D126" s="14">
        <f t="shared" si="15"/>
        <v>0.82178217821782173</v>
      </c>
      <c r="E126" s="13">
        <v>225</v>
      </c>
      <c r="F126" s="103">
        <f t="shared" si="16"/>
        <v>0.74257425742574257</v>
      </c>
      <c r="G126" s="16">
        <v>197</v>
      </c>
      <c r="H126" s="14">
        <f t="shared" si="17"/>
        <v>0.65016501650165015</v>
      </c>
      <c r="I126" s="13">
        <v>248</v>
      </c>
      <c r="J126" s="14">
        <f t="shared" si="18"/>
        <v>0.81848184818481851</v>
      </c>
      <c r="K126" s="13">
        <v>248</v>
      </c>
      <c r="L126" s="14">
        <f t="shared" si="24"/>
        <v>0.81848184818481851</v>
      </c>
      <c r="M126" s="13">
        <v>250</v>
      </c>
      <c r="N126" s="14">
        <f t="shared" si="19"/>
        <v>0.82508250825082508</v>
      </c>
      <c r="O126" s="13">
        <v>356</v>
      </c>
      <c r="P126" s="104">
        <f t="shared" si="20"/>
        <v>0.76806903991370012</v>
      </c>
      <c r="Q126" s="102">
        <v>312</v>
      </c>
      <c r="R126" s="13">
        <v>277</v>
      </c>
      <c r="S126" s="14">
        <f t="shared" si="21"/>
        <v>0.88782051282051277</v>
      </c>
      <c r="T126" s="13">
        <v>273</v>
      </c>
      <c r="U126" s="14">
        <f t="shared" si="27"/>
        <v>0.875</v>
      </c>
      <c r="V126" s="13">
        <v>281</v>
      </c>
      <c r="W126" s="14">
        <f t="shared" si="22"/>
        <v>0.90064102564102566</v>
      </c>
      <c r="X126" s="13">
        <v>277</v>
      </c>
      <c r="Y126" s="104">
        <f t="shared" si="26"/>
        <v>0.88782051282051277</v>
      </c>
    </row>
    <row r="127" spans="1:25" x14ac:dyDescent="0.2">
      <c r="A127" s="93" t="s">
        <v>125</v>
      </c>
      <c r="B127" s="99">
        <v>161</v>
      </c>
      <c r="C127" s="8">
        <v>164</v>
      </c>
      <c r="D127" s="9">
        <f t="shared" si="15"/>
        <v>1.0186335403726707</v>
      </c>
      <c r="E127" s="8">
        <v>149</v>
      </c>
      <c r="F127" s="100">
        <f t="shared" si="16"/>
        <v>0.92546583850931674</v>
      </c>
      <c r="G127" s="11">
        <v>141</v>
      </c>
      <c r="H127" s="9">
        <f t="shared" si="17"/>
        <v>0.87577639751552794</v>
      </c>
      <c r="I127" s="8">
        <v>165</v>
      </c>
      <c r="J127" s="9">
        <f t="shared" si="18"/>
        <v>1.0248447204968945</v>
      </c>
      <c r="K127" s="8">
        <v>165</v>
      </c>
      <c r="L127" s="9">
        <f t="shared" si="24"/>
        <v>1.0248447204968945</v>
      </c>
      <c r="M127" s="8">
        <v>172</v>
      </c>
      <c r="N127" s="9">
        <f t="shared" si="19"/>
        <v>1.0683229813664596</v>
      </c>
      <c r="O127" s="8">
        <v>285</v>
      </c>
      <c r="P127" s="101">
        <f t="shared" si="20"/>
        <v>1.1515151515151516</v>
      </c>
      <c r="Q127" s="99">
        <v>167</v>
      </c>
      <c r="R127" s="8">
        <v>140</v>
      </c>
      <c r="S127" s="9">
        <f t="shared" si="21"/>
        <v>0.83832335329341312</v>
      </c>
      <c r="T127" s="8">
        <v>140</v>
      </c>
      <c r="U127" s="9">
        <f t="shared" si="27"/>
        <v>0.83832335329341312</v>
      </c>
      <c r="V127" s="8">
        <v>140</v>
      </c>
      <c r="W127" s="9">
        <f t="shared" si="22"/>
        <v>0.83832335329341312</v>
      </c>
      <c r="X127" s="8">
        <v>143</v>
      </c>
      <c r="Y127" s="101">
        <f t="shared" si="26"/>
        <v>0.85628742514970058</v>
      </c>
    </row>
    <row r="128" spans="1:25" x14ac:dyDescent="0.2">
      <c r="A128" s="94" t="s">
        <v>126</v>
      </c>
      <c r="B128" s="102">
        <v>74</v>
      </c>
      <c r="C128" s="13">
        <v>57</v>
      </c>
      <c r="D128" s="14">
        <f t="shared" si="15"/>
        <v>0.77027027027027029</v>
      </c>
      <c r="E128" s="13">
        <v>53</v>
      </c>
      <c r="F128" s="103">
        <f t="shared" si="16"/>
        <v>0.71621621621621623</v>
      </c>
      <c r="G128" s="16">
        <v>50</v>
      </c>
      <c r="H128" s="14">
        <f t="shared" si="17"/>
        <v>0.67567567567567566</v>
      </c>
      <c r="I128" s="13">
        <v>61</v>
      </c>
      <c r="J128" s="14">
        <f t="shared" si="18"/>
        <v>0.82432432432432434</v>
      </c>
      <c r="K128" s="13">
        <v>57</v>
      </c>
      <c r="L128" s="14">
        <f t="shared" si="24"/>
        <v>0.77027027027027029</v>
      </c>
      <c r="M128" s="13">
        <v>60</v>
      </c>
      <c r="N128" s="14">
        <f t="shared" si="19"/>
        <v>0.81081081081081086</v>
      </c>
      <c r="O128" s="13">
        <v>95</v>
      </c>
      <c r="P128" s="104">
        <f t="shared" si="20"/>
        <v>0.86363636363636365</v>
      </c>
      <c r="Q128" s="102">
        <v>73</v>
      </c>
      <c r="R128" s="13">
        <v>75</v>
      </c>
      <c r="S128" s="14">
        <f t="shared" si="21"/>
        <v>1.0273972602739727</v>
      </c>
      <c r="T128" s="13">
        <v>74</v>
      </c>
      <c r="U128" s="14">
        <f t="shared" si="27"/>
        <v>1.0136986301369864</v>
      </c>
      <c r="V128" s="13">
        <v>69</v>
      </c>
      <c r="W128" s="14">
        <f t="shared" si="22"/>
        <v>0.9452054794520548</v>
      </c>
      <c r="X128" s="13">
        <v>70</v>
      </c>
      <c r="Y128" s="104">
        <f t="shared" si="26"/>
        <v>0.95890410958904104</v>
      </c>
    </row>
    <row r="129" spans="1:25" x14ac:dyDescent="0.2">
      <c r="A129" s="93" t="s">
        <v>127</v>
      </c>
      <c r="B129" s="99">
        <v>95</v>
      </c>
      <c r="C129" s="8">
        <v>84</v>
      </c>
      <c r="D129" s="9">
        <f t="shared" si="15"/>
        <v>0.88421052631578945</v>
      </c>
      <c r="E129" s="8">
        <v>78</v>
      </c>
      <c r="F129" s="100">
        <f t="shared" si="16"/>
        <v>0.82105263157894737</v>
      </c>
      <c r="G129" s="11">
        <v>94</v>
      </c>
      <c r="H129" s="9">
        <f t="shared" si="17"/>
        <v>0.98947368421052628</v>
      </c>
      <c r="I129" s="8">
        <v>85</v>
      </c>
      <c r="J129" s="9">
        <f t="shared" si="18"/>
        <v>0.89473684210526316</v>
      </c>
      <c r="K129" s="8">
        <v>85</v>
      </c>
      <c r="L129" s="9">
        <f t="shared" si="24"/>
        <v>0.89473684210526316</v>
      </c>
      <c r="M129" s="8">
        <v>91</v>
      </c>
      <c r="N129" s="9">
        <f t="shared" si="19"/>
        <v>0.95789473684210524</v>
      </c>
      <c r="O129" s="8">
        <v>134</v>
      </c>
      <c r="P129" s="101">
        <f t="shared" si="20"/>
        <v>0.93379790940766549</v>
      </c>
      <c r="Q129" s="99">
        <v>96</v>
      </c>
      <c r="R129" s="8">
        <v>85</v>
      </c>
      <c r="S129" s="9">
        <f t="shared" si="21"/>
        <v>0.88541666666666663</v>
      </c>
      <c r="T129" s="8">
        <v>85</v>
      </c>
      <c r="U129" s="9">
        <f t="shared" si="27"/>
        <v>0.88541666666666663</v>
      </c>
      <c r="V129" s="8">
        <v>85</v>
      </c>
      <c r="W129" s="9">
        <f t="shared" si="22"/>
        <v>0.88541666666666663</v>
      </c>
      <c r="X129" s="8">
        <v>79</v>
      </c>
      <c r="Y129" s="101">
        <f t="shared" si="26"/>
        <v>0.82291666666666663</v>
      </c>
    </row>
    <row r="130" spans="1:25" x14ac:dyDescent="0.2">
      <c r="A130" s="94" t="s">
        <v>128</v>
      </c>
      <c r="B130" s="102">
        <v>528</v>
      </c>
      <c r="C130" s="13">
        <v>412</v>
      </c>
      <c r="D130" s="14">
        <f t="shared" si="15"/>
        <v>0.78030303030303028</v>
      </c>
      <c r="E130" s="13">
        <v>389</v>
      </c>
      <c r="F130" s="103">
        <f t="shared" si="16"/>
        <v>0.7367424242424242</v>
      </c>
      <c r="G130" s="16">
        <v>482</v>
      </c>
      <c r="H130" s="14">
        <f t="shared" si="17"/>
        <v>0.91287878787878785</v>
      </c>
      <c r="I130" s="13">
        <v>413</v>
      </c>
      <c r="J130" s="14">
        <f t="shared" si="18"/>
        <v>0.78219696969696972</v>
      </c>
      <c r="K130" s="13">
        <v>413</v>
      </c>
      <c r="L130" s="14">
        <f t="shared" si="24"/>
        <v>0.78219696969696972</v>
      </c>
      <c r="M130" s="13">
        <v>407</v>
      </c>
      <c r="N130" s="14">
        <f t="shared" si="19"/>
        <v>0.77083333333333337</v>
      </c>
      <c r="O130" s="13">
        <v>724</v>
      </c>
      <c r="P130" s="104">
        <f t="shared" si="20"/>
        <v>0.94393741851368973</v>
      </c>
      <c r="Q130" s="102">
        <v>503</v>
      </c>
      <c r="R130" s="13">
        <v>521</v>
      </c>
      <c r="S130" s="14">
        <f t="shared" si="21"/>
        <v>1.0357852882703777</v>
      </c>
      <c r="T130" s="13">
        <v>519</v>
      </c>
      <c r="U130" s="14">
        <f t="shared" si="27"/>
        <v>1.0318091451292246</v>
      </c>
      <c r="V130" s="13">
        <v>465</v>
      </c>
      <c r="W130" s="14">
        <f t="shared" si="22"/>
        <v>0.92445328031809149</v>
      </c>
      <c r="X130" s="13">
        <v>486</v>
      </c>
      <c r="Y130" s="104">
        <f t="shared" si="26"/>
        <v>0.96620278330019882</v>
      </c>
    </row>
    <row r="131" spans="1:25" x14ac:dyDescent="0.2">
      <c r="A131" s="93" t="s">
        <v>129</v>
      </c>
      <c r="B131" s="99">
        <v>47</v>
      </c>
      <c r="C131" s="8">
        <v>45</v>
      </c>
      <c r="D131" s="9">
        <f t="shared" si="15"/>
        <v>0.95744680851063835</v>
      </c>
      <c r="E131" s="8">
        <v>39</v>
      </c>
      <c r="F131" s="100">
        <f t="shared" si="16"/>
        <v>0.82978723404255317</v>
      </c>
      <c r="G131" s="11">
        <v>49</v>
      </c>
      <c r="H131" s="9">
        <f t="shared" si="17"/>
        <v>1.0425531914893618</v>
      </c>
      <c r="I131" s="8">
        <v>44</v>
      </c>
      <c r="J131" s="9">
        <f t="shared" si="18"/>
        <v>0.93617021276595747</v>
      </c>
      <c r="K131" s="8">
        <v>44</v>
      </c>
      <c r="L131" s="9">
        <f t="shared" si="24"/>
        <v>0.93617021276595747</v>
      </c>
      <c r="M131" s="8">
        <v>55</v>
      </c>
      <c r="N131" s="9">
        <f t="shared" si="19"/>
        <v>1.1702127659574468</v>
      </c>
      <c r="O131" s="8">
        <v>78</v>
      </c>
      <c r="P131" s="101">
        <f t="shared" si="20"/>
        <v>1.0064516129032257</v>
      </c>
      <c r="Q131" s="99">
        <v>54</v>
      </c>
      <c r="R131" s="8">
        <v>47</v>
      </c>
      <c r="S131" s="9">
        <f t="shared" si="21"/>
        <v>0.87037037037037035</v>
      </c>
      <c r="T131" s="8">
        <v>48</v>
      </c>
      <c r="U131" s="9">
        <f t="shared" si="27"/>
        <v>0.88888888888888884</v>
      </c>
      <c r="V131" s="8">
        <v>49</v>
      </c>
      <c r="W131" s="9">
        <f t="shared" si="22"/>
        <v>0.90740740740740744</v>
      </c>
      <c r="X131" s="8">
        <v>48</v>
      </c>
      <c r="Y131" s="101">
        <f t="shared" si="26"/>
        <v>0.88888888888888884</v>
      </c>
    </row>
    <row r="132" spans="1:25" x14ac:dyDescent="0.2">
      <c r="A132" s="94" t="s">
        <v>130</v>
      </c>
      <c r="B132" s="102">
        <v>124</v>
      </c>
      <c r="C132" s="13">
        <v>102</v>
      </c>
      <c r="D132" s="14">
        <f t="shared" si="15"/>
        <v>0.82258064516129037</v>
      </c>
      <c r="E132" s="13">
        <v>100</v>
      </c>
      <c r="F132" s="103">
        <f t="shared" si="16"/>
        <v>0.80645161290322576</v>
      </c>
      <c r="G132" s="16">
        <v>59</v>
      </c>
      <c r="H132" s="14">
        <f t="shared" si="17"/>
        <v>0.47580645161290325</v>
      </c>
      <c r="I132" s="13">
        <v>102</v>
      </c>
      <c r="J132" s="14">
        <f t="shared" si="18"/>
        <v>0.82258064516129037</v>
      </c>
      <c r="K132" s="13">
        <v>102</v>
      </c>
      <c r="L132" s="14">
        <f t="shared" si="24"/>
        <v>0.82258064516129037</v>
      </c>
      <c r="M132" s="13">
        <v>91</v>
      </c>
      <c r="N132" s="14">
        <f t="shared" si="19"/>
        <v>0.7338709677419355</v>
      </c>
      <c r="O132" s="13">
        <v>225</v>
      </c>
      <c r="P132" s="104">
        <f t="shared" si="20"/>
        <v>1.1479591836734695</v>
      </c>
      <c r="Q132" s="102">
        <v>134</v>
      </c>
      <c r="R132" s="13">
        <v>125</v>
      </c>
      <c r="S132" s="14">
        <f t="shared" si="21"/>
        <v>0.93283582089552242</v>
      </c>
      <c r="T132" s="13">
        <v>125</v>
      </c>
      <c r="U132" s="14">
        <f t="shared" si="27"/>
        <v>0.93283582089552242</v>
      </c>
      <c r="V132" s="13">
        <v>124</v>
      </c>
      <c r="W132" s="14">
        <f t="shared" si="22"/>
        <v>0.92537313432835822</v>
      </c>
      <c r="X132" s="13">
        <v>124</v>
      </c>
      <c r="Y132" s="104">
        <f t="shared" si="26"/>
        <v>0.92537313432835822</v>
      </c>
    </row>
    <row r="133" spans="1:25" ht="13.5" thickBot="1" x14ac:dyDescent="0.25">
      <c r="A133" s="92" t="s">
        <v>142</v>
      </c>
      <c r="B133" s="97">
        <f>SUM(B134:B143)</f>
        <v>42147</v>
      </c>
      <c r="C133" s="28">
        <f>SUM(C134:C143)</f>
        <v>37444</v>
      </c>
      <c r="D133" s="4">
        <f t="shared" si="15"/>
        <v>0.88841435926637724</v>
      </c>
      <c r="E133" s="28">
        <f>SUM(E134:E143)</f>
        <v>34881</v>
      </c>
      <c r="F133" s="4">
        <f t="shared" si="16"/>
        <v>0.82760338814150469</v>
      </c>
      <c r="G133" s="28">
        <f>SUM(G134:G143)</f>
        <v>40991</v>
      </c>
      <c r="H133" s="4">
        <f t="shared" si="17"/>
        <v>0.9725721878188246</v>
      </c>
      <c r="I133" s="28">
        <f>SUM(I134:I143)</f>
        <v>37453</v>
      </c>
      <c r="J133" s="4">
        <f t="shared" si="18"/>
        <v>0.88862789759650751</v>
      </c>
      <c r="K133" s="28">
        <f>SUM(K134:K143)</f>
        <v>37419</v>
      </c>
      <c r="L133" s="4">
        <f>K133/B133</f>
        <v>0.8878211972382376</v>
      </c>
      <c r="M133" s="28">
        <f>SUM(M134:M143)</f>
        <v>37281</v>
      </c>
      <c r="N133" s="4">
        <f t="shared" si="19"/>
        <v>0.88454694284290691</v>
      </c>
      <c r="O133" s="28">
        <f>SUM(O134:O143)</f>
        <v>48016</v>
      </c>
      <c r="P133" s="98">
        <f t="shared" si="20"/>
        <v>0.75975284614593475</v>
      </c>
      <c r="Q133" s="97">
        <f>SUM(Q134:Q143)</f>
        <v>42126</v>
      </c>
      <c r="R133" s="28">
        <f>SUM(R134:R143)</f>
        <v>39332</v>
      </c>
      <c r="S133" s="4">
        <f t="shared" si="21"/>
        <v>0.9336751649812467</v>
      </c>
      <c r="T133" s="28">
        <f>SUM(T134:T143)</f>
        <v>38986</v>
      </c>
      <c r="U133" s="4">
        <f>T133/Q133</f>
        <v>0.9254617101077719</v>
      </c>
      <c r="V133" s="28">
        <f>SUM(V134:V143)</f>
        <v>37945</v>
      </c>
      <c r="W133" s="4">
        <f t="shared" si="22"/>
        <v>0.90075013056069886</v>
      </c>
      <c r="X133" s="28">
        <f>SUM(X134:X143)</f>
        <v>36519</v>
      </c>
      <c r="Y133" s="98">
        <f t="shared" si="26"/>
        <v>0.86689930209371879</v>
      </c>
    </row>
    <row r="134" spans="1:25" x14ac:dyDescent="0.2">
      <c r="A134" s="93" t="s">
        <v>140</v>
      </c>
      <c r="B134" s="99">
        <v>28493</v>
      </c>
      <c r="C134" s="8">
        <v>24978</v>
      </c>
      <c r="D134" s="9">
        <f t="shared" si="15"/>
        <v>0.87663636682693991</v>
      </c>
      <c r="E134" s="8">
        <v>23230</v>
      </c>
      <c r="F134" s="100">
        <f t="shared" si="16"/>
        <v>0.81528796546520199</v>
      </c>
      <c r="G134" s="11">
        <v>30372</v>
      </c>
      <c r="H134" s="9">
        <f t="shared" si="17"/>
        <v>1.065946021829923</v>
      </c>
      <c r="I134" s="8">
        <v>25018</v>
      </c>
      <c r="J134" s="9">
        <f t="shared" si="18"/>
        <v>0.87804022040501173</v>
      </c>
      <c r="K134" s="8">
        <v>25018</v>
      </c>
      <c r="L134" s="9">
        <f t="shared" si="24"/>
        <v>0.87804022040501173</v>
      </c>
      <c r="M134" s="8">
        <v>25037</v>
      </c>
      <c r="N134" s="9">
        <f t="shared" si="19"/>
        <v>0.87870705085459588</v>
      </c>
      <c r="O134" s="8">
        <v>32048</v>
      </c>
      <c r="P134" s="101">
        <f t="shared" si="20"/>
        <v>0.7537779450331048</v>
      </c>
      <c r="Q134" s="99">
        <v>28270</v>
      </c>
      <c r="R134" s="8">
        <v>26633</v>
      </c>
      <c r="S134" s="9">
        <f t="shared" si="21"/>
        <v>0.94209409267775024</v>
      </c>
      <c r="T134" s="8">
        <v>26333</v>
      </c>
      <c r="U134" s="9">
        <f>T134/Q134</f>
        <v>0.93148213654050227</v>
      </c>
      <c r="V134" s="8">
        <v>25271</v>
      </c>
      <c r="W134" s="9">
        <f t="shared" si="22"/>
        <v>0.89391581181464452</v>
      </c>
      <c r="X134" s="8">
        <v>24268</v>
      </c>
      <c r="Y134" s="101">
        <f t="shared" si="26"/>
        <v>0.85843650512911218</v>
      </c>
    </row>
    <row r="135" spans="1:25" x14ac:dyDescent="0.2">
      <c r="A135" s="94" t="s">
        <v>131</v>
      </c>
      <c r="B135" s="102">
        <v>531</v>
      </c>
      <c r="C135" s="13">
        <v>456</v>
      </c>
      <c r="D135" s="14">
        <f t="shared" si="15"/>
        <v>0.85875706214689262</v>
      </c>
      <c r="E135" s="13">
        <v>417</v>
      </c>
      <c r="F135" s="103">
        <f t="shared" si="16"/>
        <v>0.78531073446327682</v>
      </c>
      <c r="G135" s="16">
        <v>281</v>
      </c>
      <c r="H135" s="14">
        <f t="shared" si="17"/>
        <v>0.52919020715630882</v>
      </c>
      <c r="I135" s="13">
        <v>450</v>
      </c>
      <c r="J135" s="14">
        <f t="shared" si="18"/>
        <v>0.84745762711864403</v>
      </c>
      <c r="K135" s="13">
        <v>451</v>
      </c>
      <c r="L135" s="14">
        <f t="shared" si="24"/>
        <v>0.84934086629001881</v>
      </c>
      <c r="M135" s="13">
        <v>428</v>
      </c>
      <c r="N135" s="14">
        <f t="shared" si="19"/>
        <v>0.80602636534839922</v>
      </c>
      <c r="O135" s="13">
        <v>705</v>
      </c>
      <c r="P135" s="104">
        <f t="shared" si="20"/>
        <v>0.88290544771446466</v>
      </c>
      <c r="Q135" s="102">
        <v>533</v>
      </c>
      <c r="R135" s="13">
        <v>497</v>
      </c>
      <c r="S135" s="14">
        <f t="shared" si="21"/>
        <v>0.93245778611632268</v>
      </c>
      <c r="T135" s="13">
        <v>491</v>
      </c>
      <c r="U135" s="14">
        <f t="shared" ref="U135:U143" si="28">T135/Q135</f>
        <v>0.92120075046904315</v>
      </c>
      <c r="V135" s="13">
        <v>501</v>
      </c>
      <c r="W135" s="14">
        <f t="shared" si="22"/>
        <v>0.93996247654784237</v>
      </c>
      <c r="X135" s="13">
        <v>513</v>
      </c>
      <c r="Y135" s="104">
        <f t="shared" si="26"/>
        <v>0.96247654784240155</v>
      </c>
    </row>
    <row r="136" spans="1:25" x14ac:dyDescent="0.2">
      <c r="A136" s="93" t="s">
        <v>132</v>
      </c>
      <c r="B136" s="99">
        <v>5565</v>
      </c>
      <c r="C136" s="8">
        <v>5334</v>
      </c>
      <c r="D136" s="9">
        <f t="shared" si="15"/>
        <v>0.95849056603773586</v>
      </c>
      <c r="E136" s="8">
        <v>4877</v>
      </c>
      <c r="F136" s="100">
        <f t="shared" si="16"/>
        <v>0.87637017070979339</v>
      </c>
      <c r="G136" s="11">
        <v>4829</v>
      </c>
      <c r="H136" s="9">
        <f t="shared" si="17"/>
        <v>0.86774483378256961</v>
      </c>
      <c r="I136" s="8">
        <v>5320</v>
      </c>
      <c r="J136" s="9">
        <f t="shared" si="18"/>
        <v>0.95597484276729561</v>
      </c>
      <c r="K136" s="8">
        <v>5320</v>
      </c>
      <c r="L136" s="9">
        <f t="shared" si="24"/>
        <v>0.95597484276729561</v>
      </c>
      <c r="M136" s="8">
        <v>5261</v>
      </c>
      <c r="N136" s="9">
        <f t="shared" si="19"/>
        <v>0.94537286612758309</v>
      </c>
      <c r="O136" s="8">
        <v>6532</v>
      </c>
      <c r="P136" s="101">
        <f t="shared" si="20"/>
        <v>0.7784994934747631</v>
      </c>
      <c r="Q136" s="99">
        <v>5608</v>
      </c>
      <c r="R136" s="8">
        <v>5411</v>
      </c>
      <c r="S136" s="9">
        <f t="shared" si="21"/>
        <v>0.96487161198288163</v>
      </c>
      <c r="T136" s="8">
        <v>5375</v>
      </c>
      <c r="U136" s="9">
        <f t="shared" si="28"/>
        <v>0.95845221112696144</v>
      </c>
      <c r="V136" s="8">
        <v>5402</v>
      </c>
      <c r="W136" s="9">
        <f t="shared" si="22"/>
        <v>0.96326676176890158</v>
      </c>
      <c r="X136" s="8">
        <v>4924</v>
      </c>
      <c r="Y136" s="101">
        <f t="shared" si="26"/>
        <v>0.87803138373751788</v>
      </c>
    </row>
    <row r="137" spans="1:25" x14ac:dyDescent="0.2">
      <c r="A137" s="94" t="s">
        <v>133</v>
      </c>
      <c r="B137" s="102">
        <v>848</v>
      </c>
      <c r="C137" s="13">
        <v>673</v>
      </c>
      <c r="D137" s="14">
        <f t="shared" ref="D137:D143" si="29">C137/B137</f>
        <v>0.79363207547169812</v>
      </c>
      <c r="E137" s="13">
        <v>619</v>
      </c>
      <c r="F137" s="103">
        <f t="shared" ref="F137:F143" si="30">E137/B137</f>
        <v>0.72995283018867929</v>
      </c>
      <c r="G137" s="16">
        <v>667</v>
      </c>
      <c r="H137" s="14">
        <f t="shared" ref="H137:H143" si="31">G137/B137</f>
        <v>0.78655660377358494</v>
      </c>
      <c r="I137" s="13">
        <v>673</v>
      </c>
      <c r="J137" s="14">
        <f t="shared" ref="J137:J143" si="32">I137/B137</f>
        <v>0.79363207547169812</v>
      </c>
      <c r="K137" s="13">
        <v>678</v>
      </c>
      <c r="L137" s="14">
        <f t="shared" si="24"/>
        <v>0.79952830188679247</v>
      </c>
      <c r="M137" s="13">
        <v>690</v>
      </c>
      <c r="N137" s="14">
        <f t="shared" ref="N137:N143" si="33">M137/B137</f>
        <v>0.81367924528301883</v>
      </c>
      <c r="O137" s="13">
        <v>930</v>
      </c>
      <c r="P137" s="104">
        <f t="shared" ref="P137:P143" si="34">O137/((B137/2)+Q137)</f>
        <v>0.70454545454545459</v>
      </c>
      <c r="Q137" s="102">
        <v>896</v>
      </c>
      <c r="R137" s="13">
        <v>717</v>
      </c>
      <c r="S137" s="14">
        <f t="shared" ref="S137:S143" si="35">R137/Q137</f>
        <v>0.8002232142857143</v>
      </c>
      <c r="T137" s="13">
        <v>716</v>
      </c>
      <c r="U137" s="14">
        <f t="shared" si="28"/>
        <v>0.7991071428571429</v>
      </c>
      <c r="V137" s="13">
        <v>705</v>
      </c>
      <c r="W137" s="14">
        <f t="shared" ref="W137:W143" si="36">V137/Q137</f>
        <v>0.7868303571428571</v>
      </c>
      <c r="X137" s="13">
        <v>719</v>
      </c>
      <c r="Y137" s="104">
        <f t="shared" ref="Y137:Y143" si="37">X137/Q137</f>
        <v>0.8024553571428571</v>
      </c>
    </row>
    <row r="138" spans="1:25" x14ac:dyDescent="0.2">
      <c r="A138" s="93" t="s">
        <v>134</v>
      </c>
      <c r="B138" s="99">
        <v>664</v>
      </c>
      <c r="C138" s="8">
        <v>608</v>
      </c>
      <c r="D138" s="9">
        <f t="shared" si="29"/>
        <v>0.91566265060240959</v>
      </c>
      <c r="E138" s="8">
        <v>559</v>
      </c>
      <c r="F138" s="100">
        <f t="shared" si="30"/>
        <v>0.8418674698795181</v>
      </c>
      <c r="G138" s="11">
        <v>404</v>
      </c>
      <c r="H138" s="9">
        <f t="shared" si="31"/>
        <v>0.60843373493975905</v>
      </c>
      <c r="I138" s="8">
        <v>613</v>
      </c>
      <c r="J138" s="9">
        <f t="shared" si="32"/>
        <v>0.92319277108433739</v>
      </c>
      <c r="K138" s="8">
        <v>612</v>
      </c>
      <c r="L138" s="9">
        <f t="shared" si="24"/>
        <v>0.92168674698795183</v>
      </c>
      <c r="M138" s="8">
        <v>592</v>
      </c>
      <c r="N138" s="9">
        <f t="shared" si="33"/>
        <v>0.89156626506024095</v>
      </c>
      <c r="O138" s="8">
        <v>978</v>
      </c>
      <c r="P138" s="101">
        <f t="shared" si="34"/>
        <v>0.96544916090819344</v>
      </c>
      <c r="Q138" s="99">
        <v>681</v>
      </c>
      <c r="R138" s="8">
        <v>645</v>
      </c>
      <c r="S138" s="9">
        <f t="shared" si="35"/>
        <v>0.94713656387665202</v>
      </c>
      <c r="T138" s="8">
        <v>634</v>
      </c>
      <c r="U138" s="9">
        <f t="shared" si="28"/>
        <v>0.93098384728340677</v>
      </c>
      <c r="V138" s="8">
        <v>642</v>
      </c>
      <c r="W138" s="9">
        <f t="shared" si="36"/>
        <v>0.94273127753303965</v>
      </c>
      <c r="X138" s="8">
        <v>616</v>
      </c>
      <c r="Y138" s="101">
        <f t="shared" si="37"/>
        <v>0.90455212922173278</v>
      </c>
    </row>
    <row r="139" spans="1:25" x14ac:dyDescent="0.2">
      <c r="A139" s="94" t="s">
        <v>135</v>
      </c>
      <c r="B139" s="102">
        <v>1729</v>
      </c>
      <c r="C139" s="13">
        <v>1419</v>
      </c>
      <c r="D139" s="14">
        <f t="shared" si="29"/>
        <v>0.82070561017929444</v>
      </c>
      <c r="E139" s="13">
        <v>1314</v>
      </c>
      <c r="F139" s="103">
        <f t="shared" si="30"/>
        <v>0.75997686524002317</v>
      </c>
      <c r="G139" s="16">
        <v>1380</v>
      </c>
      <c r="H139" s="14">
        <f t="shared" si="31"/>
        <v>0.79814921920185078</v>
      </c>
      <c r="I139" s="13">
        <v>1415</v>
      </c>
      <c r="J139" s="14">
        <f t="shared" si="32"/>
        <v>0.81839213418160783</v>
      </c>
      <c r="K139" s="13">
        <v>1420</v>
      </c>
      <c r="L139" s="14">
        <f t="shared" si="24"/>
        <v>0.82128397917871598</v>
      </c>
      <c r="M139" s="13">
        <v>1380</v>
      </c>
      <c r="N139" s="14">
        <f t="shared" si="33"/>
        <v>0.79814921920185078</v>
      </c>
      <c r="O139" s="13">
        <v>1907</v>
      </c>
      <c r="P139" s="104">
        <f t="shared" si="34"/>
        <v>0.73700483091787439</v>
      </c>
      <c r="Q139" s="102">
        <v>1723</v>
      </c>
      <c r="R139" s="13">
        <v>1397</v>
      </c>
      <c r="S139" s="14">
        <f t="shared" si="35"/>
        <v>0.81079512478235638</v>
      </c>
      <c r="T139" s="13">
        <v>1384</v>
      </c>
      <c r="U139" s="14">
        <f t="shared" si="28"/>
        <v>0.8032501450957632</v>
      </c>
      <c r="V139" s="13">
        <v>1392</v>
      </c>
      <c r="W139" s="14">
        <f t="shared" si="36"/>
        <v>0.80789320951828203</v>
      </c>
      <c r="X139" s="13">
        <v>1531</v>
      </c>
      <c r="Y139" s="104">
        <f t="shared" si="37"/>
        <v>0.88856645385954736</v>
      </c>
    </row>
    <row r="140" spans="1:25" x14ac:dyDescent="0.2">
      <c r="A140" s="93" t="s">
        <v>136</v>
      </c>
      <c r="B140" s="99">
        <v>457</v>
      </c>
      <c r="C140" s="8">
        <v>424</v>
      </c>
      <c r="D140" s="9">
        <f t="shared" si="29"/>
        <v>0.92778993435448576</v>
      </c>
      <c r="E140" s="8">
        <v>390</v>
      </c>
      <c r="F140" s="100">
        <f t="shared" si="30"/>
        <v>0.85339168490153172</v>
      </c>
      <c r="G140" s="11">
        <v>241</v>
      </c>
      <c r="H140" s="9">
        <f t="shared" si="31"/>
        <v>0.52735229759299784</v>
      </c>
      <c r="I140" s="8">
        <v>420</v>
      </c>
      <c r="J140" s="9">
        <f t="shared" si="32"/>
        <v>0.91903719912472648</v>
      </c>
      <c r="K140" s="8">
        <v>423</v>
      </c>
      <c r="L140" s="9">
        <f>K140/B140</f>
        <v>0.92560175054704596</v>
      </c>
      <c r="M140" s="8">
        <v>421</v>
      </c>
      <c r="N140" s="9">
        <f t="shared" si="33"/>
        <v>0.92122538293216627</v>
      </c>
      <c r="O140" s="8">
        <v>676</v>
      </c>
      <c r="P140" s="101">
        <f t="shared" si="34"/>
        <v>0.95278365045806901</v>
      </c>
      <c r="Q140" s="99">
        <v>481</v>
      </c>
      <c r="R140" s="8">
        <v>440</v>
      </c>
      <c r="S140" s="9">
        <f t="shared" si="35"/>
        <v>0.91476091476091481</v>
      </c>
      <c r="T140" s="8">
        <v>451</v>
      </c>
      <c r="U140" s="9">
        <f t="shared" si="28"/>
        <v>0.93762993762993763</v>
      </c>
      <c r="V140" s="8">
        <v>449</v>
      </c>
      <c r="W140" s="9">
        <f t="shared" si="36"/>
        <v>0.93347193347193347</v>
      </c>
      <c r="X140" s="8">
        <v>439</v>
      </c>
      <c r="Y140" s="101">
        <f t="shared" si="37"/>
        <v>0.91268191268191268</v>
      </c>
    </row>
    <row r="141" spans="1:25" x14ac:dyDescent="0.2">
      <c r="A141" s="94" t="s">
        <v>137</v>
      </c>
      <c r="B141" s="102">
        <v>2740</v>
      </c>
      <c r="C141" s="13">
        <v>2640</v>
      </c>
      <c r="D141" s="14">
        <f t="shared" si="29"/>
        <v>0.96350364963503654</v>
      </c>
      <c r="E141" s="13">
        <v>2621</v>
      </c>
      <c r="F141" s="103">
        <f t="shared" si="30"/>
        <v>0.95656934306569341</v>
      </c>
      <c r="G141" s="16">
        <v>1999</v>
      </c>
      <c r="H141" s="14">
        <f t="shared" si="31"/>
        <v>0.7295620437956204</v>
      </c>
      <c r="I141" s="13">
        <v>2625</v>
      </c>
      <c r="J141" s="14">
        <f t="shared" si="32"/>
        <v>0.95802919708029199</v>
      </c>
      <c r="K141" s="13">
        <v>2579</v>
      </c>
      <c r="L141" s="14">
        <f>K141/B141</f>
        <v>0.94124087591240879</v>
      </c>
      <c r="M141" s="13">
        <v>2563</v>
      </c>
      <c r="N141" s="14">
        <f t="shared" si="33"/>
        <v>0.93540145985401457</v>
      </c>
      <c r="O141" s="13">
        <v>2924</v>
      </c>
      <c r="P141" s="104">
        <f t="shared" si="34"/>
        <v>0.69702026221692492</v>
      </c>
      <c r="Q141" s="102">
        <v>2825</v>
      </c>
      <c r="R141" s="13">
        <v>2598</v>
      </c>
      <c r="S141" s="14">
        <f t="shared" si="35"/>
        <v>0.91964601769911503</v>
      </c>
      <c r="T141" s="13">
        <v>2613</v>
      </c>
      <c r="U141" s="14">
        <f t="shared" si="28"/>
        <v>0.92495575221238935</v>
      </c>
      <c r="V141" s="13">
        <v>2579</v>
      </c>
      <c r="W141" s="14">
        <f t="shared" si="36"/>
        <v>0.91292035398230087</v>
      </c>
      <c r="X141" s="13">
        <v>2470</v>
      </c>
      <c r="Y141" s="104">
        <f t="shared" si="37"/>
        <v>0.87433628318584067</v>
      </c>
    </row>
    <row r="142" spans="1:25" x14ac:dyDescent="0.2">
      <c r="A142" s="93" t="s">
        <v>138</v>
      </c>
      <c r="B142" s="99">
        <v>587</v>
      </c>
      <c r="C142" s="8">
        <v>455</v>
      </c>
      <c r="D142" s="9">
        <f t="shared" si="29"/>
        <v>0.77512776831345831</v>
      </c>
      <c r="E142" s="8">
        <v>424</v>
      </c>
      <c r="F142" s="100">
        <f t="shared" si="30"/>
        <v>0.7223168654173765</v>
      </c>
      <c r="G142" s="11">
        <v>427</v>
      </c>
      <c r="H142" s="9">
        <f t="shared" si="31"/>
        <v>0.72742759795570699</v>
      </c>
      <c r="I142" s="8">
        <v>460</v>
      </c>
      <c r="J142" s="9">
        <f t="shared" si="32"/>
        <v>0.78364565587734247</v>
      </c>
      <c r="K142" s="8">
        <v>461</v>
      </c>
      <c r="L142" s="9">
        <f>K142/B142</f>
        <v>0.78534923339011931</v>
      </c>
      <c r="M142" s="8">
        <v>452</v>
      </c>
      <c r="N142" s="9">
        <f t="shared" si="33"/>
        <v>0.77001703577512781</v>
      </c>
      <c r="O142" s="8">
        <v>629</v>
      </c>
      <c r="P142" s="101">
        <f t="shared" si="34"/>
        <v>0.69850083287062747</v>
      </c>
      <c r="Q142" s="99">
        <v>607</v>
      </c>
      <c r="R142" s="8">
        <v>492</v>
      </c>
      <c r="S142" s="9">
        <f t="shared" si="35"/>
        <v>0.81054365733113676</v>
      </c>
      <c r="T142" s="8">
        <v>486</v>
      </c>
      <c r="U142" s="9">
        <f t="shared" si="28"/>
        <v>0.80065897858319601</v>
      </c>
      <c r="V142" s="8">
        <v>506</v>
      </c>
      <c r="W142" s="9">
        <f t="shared" si="36"/>
        <v>0.83360790774299831</v>
      </c>
      <c r="X142" s="8">
        <v>517</v>
      </c>
      <c r="Y142" s="101">
        <f t="shared" si="37"/>
        <v>0.8517298187808896</v>
      </c>
    </row>
    <row r="143" spans="1:25" ht="13.5" thickBot="1" x14ac:dyDescent="0.25">
      <c r="A143" s="95" t="s">
        <v>139</v>
      </c>
      <c r="B143" s="105">
        <v>533</v>
      </c>
      <c r="C143" s="24">
        <v>457</v>
      </c>
      <c r="D143" s="25">
        <f t="shared" si="29"/>
        <v>0.85741088180112568</v>
      </c>
      <c r="E143" s="24">
        <v>430</v>
      </c>
      <c r="F143" s="26">
        <f t="shared" si="30"/>
        <v>0.80675422138836772</v>
      </c>
      <c r="G143" s="27">
        <v>391</v>
      </c>
      <c r="H143" s="25">
        <f t="shared" si="31"/>
        <v>0.73358348968105069</v>
      </c>
      <c r="I143" s="24">
        <v>459</v>
      </c>
      <c r="J143" s="25">
        <f t="shared" si="32"/>
        <v>0.86116322701688552</v>
      </c>
      <c r="K143" s="24">
        <v>457</v>
      </c>
      <c r="L143" s="25">
        <f>K143/B143</f>
        <v>0.85741088180112568</v>
      </c>
      <c r="M143" s="24">
        <v>457</v>
      </c>
      <c r="N143" s="25">
        <f t="shared" si="33"/>
        <v>0.85741088180112568</v>
      </c>
      <c r="O143" s="24">
        <v>687</v>
      </c>
      <c r="P143" s="106">
        <f t="shared" si="34"/>
        <v>0.89394925178919971</v>
      </c>
      <c r="Q143" s="105">
        <v>502</v>
      </c>
      <c r="R143" s="24">
        <v>502</v>
      </c>
      <c r="S143" s="25">
        <f t="shared" si="35"/>
        <v>1</v>
      </c>
      <c r="T143" s="24">
        <v>503</v>
      </c>
      <c r="U143" s="25">
        <f t="shared" si="28"/>
        <v>1.00199203187251</v>
      </c>
      <c r="V143" s="24">
        <v>498</v>
      </c>
      <c r="W143" s="25">
        <f t="shared" si="36"/>
        <v>0.99203187250996017</v>
      </c>
      <c r="X143" s="24">
        <v>522</v>
      </c>
      <c r="Y143" s="106">
        <f t="shared" si="37"/>
        <v>1.0398406374501992</v>
      </c>
    </row>
    <row r="144" spans="1:25" x14ac:dyDescent="0.2">
      <c r="A144" s="150" t="s">
        <v>348</v>
      </c>
      <c r="B144" s="150"/>
      <c r="C144" s="150"/>
      <c r="D144" s="150"/>
      <c r="E144" s="150"/>
      <c r="F144" s="150"/>
      <c r="G144" s="150"/>
      <c r="H144" s="150"/>
      <c r="I144" s="150"/>
      <c r="J144" s="21"/>
      <c r="K144" s="21"/>
      <c r="L144" s="21"/>
      <c r="M144" s="1"/>
      <c r="N144" s="21"/>
      <c r="O144" s="21"/>
      <c r="P144" s="21"/>
      <c r="Q144" s="21"/>
      <c r="R144" s="1"/>
      <c r="S144" s="21"/>
      <c r="T144" s="1"/>
      <c r="U144" s="21"/>
      <c r="V144" s="1"/>
      <c r="W144" s="21"/>
      <c r="X144" s="1"/>
      <c r="Y144" s="21"/>
    </row>
    <row r="145" spans="1:25" ht="12.75" customHeight="1" x14ac:dyDescent="0.2">
      <c r="A145" s="149" t="s">
        <v>167</v>
      </c>
      <c r="B145" s="149"/>
      <c r="C145" s="149"/>
      <c r="D145" s="149"/>
      <c r="E145" s="149"/>
      <c r="F145" s="149"/>
      <c r="G145" s="149"/>
      <c r="H145" s="149"/>
      <c r="I145" s="149"/>
      <c r="J145" s="149"/>
      <c r="K145" s="32"/>
      <c r="L145" s="32"/>
      <c r="M145" s="1"/>
      <c r="N145" s="22"/>
      <c r="O145" s="22"/>
      <c r="P145" s="22"/>
      <c r="Q145" s="22"/>
      <c r="R145" s="1"/>
      <c r="S145" s="22"/>
      <c r="T145" s="1"/>
      <c r="U145" s="22"/>
      <c r="V145" s="1"/>
      <c r="W145" s="22"/>
      <c r="X145" s="1"/>
      <c r="Y145" s="22"/>
    </row>
    <row r="146" spans="1:25" ht="12.75" customHeight="1" x14ac:dyDescent="0.2">
      <c r="A146" s="149" t="s">
        <v>353</v>
      </c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</row>
    <row r="147" spans="1:25" x14ac:dyDescent="0.2"/>
    <row r="148" spans="1:25" x14ac:dyDescent="0.2">
      <c r="A148" s="33" t="s">
        <v>169</v>
      </c>
    </row>
    <row r="149" spans="1:25" x14ac:dyDescent="0.2">
      <c r="A149" s="36" t="s">
        <v>347</v>
      </c>
    </row>
    <row r="150" spans="1:25" x14ac:dyDescent="0.2">
      <c r="A150" s="36" t="s">
        <v>384</v>
      </c>
    </row>
    <row r="151" spans="1:25" x14ac:dyDescent="0.2">
      <c r="A151" s="36" t="s">
        <v>350</v>
      </c>
    </row>
    <row r="152" spans="1:25" x14ac:dyDescent="0.2">
      <c r="A152" s="36" t="s">
        <v>375</v>
      </c>
    </row>
    <row r="153" spans="1:25" x14ac:dyDescent="0.2"/>
  </sheetData>
  <mergeCells count="18">
    <mergeCell ref="A5:Y5"/>
    <mergeCell ref="X7:Y7"/>
    <mergeCell ref="A7:A8"/>
    <mergeCell ref="B7:B8"/>
    <mergeCell ref="C7:D7"/>
    <mergeCell ref="E7:F7"/>
    <mergeCell ref="G7:H7"/>
    <mergeCell ref="I7:J7"/>
    <mergeCell ref="K7:L7"/>
    <mergeCell ref="M7:N7"/>
    <mergeCell ref="O7:P7"/>
    <mergeCell ref="A146:W146"/>
    <mergeCell ref="Q7:Q8"/>
    <mergeCell ref="R7:S7"/>
    <mergeCell ref="T7:U7"/>
    <mergeCell ref="V7:W7"/>
    <mergeCell ref="A144:I144"/>
    <mergeCell ref="A145:J145"/>
  </mergeCells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153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ColWidth="0" defaultRowHeight="12.75" zeroHeight="1" x14ac:dyDescent="0.2"/>
  <cols>
    <col min="1" max="1" width="26.5703125" customWidth="1"/>
    <col min="2" max="2" width="10" customWidth="1"/>
    <col min="3" max="18" width="7.140625" customWidth="1"/>
    <col min="19" max="19" width="10" customWidth="1"/>
    <col min="20" max="29" width="7.140625" customWidth="1"/>
    <col min="30" max="30" width="2.5703125" customWidth="1"/>
    <col min="31" max="16384" width="11.42578125" hidden="1"/>
  </cols>
  <sheetData>
    <row r="1" spans="1:29" x14ac:dyDescent="0.2">
      <c r="A1" s="33" t="s">
        <v>159</v>
      </c>
    </row>
    <row r="2" spans="1:29" x14ac:dyDescent="0.2">
      <c r="A2" s="33" t="s">
        <v>160</v>
      </c>
    </row>
    <row r="3" spans="1:29" x14ac:dyDescent="0.2">
      <c r="A3" s="33" t="s">
        <v>351</v>
      </c>
    </row>
    <row r="4" spans="1:29" x14ac:dyDescent="0.2">
      <c r="A4" s="33" t="s">
        <v>161</v>
      </c>
    </row>
    <row r="5" spans="1:29" ht="32.25" customHeight="1" x14ac:dyDescent="0.2">
      <c r="A5" s="155" t="s">
        <v>354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</row>
    <row r="6" spans="1:29" ht="13.5" thickBot="1" x14ac:dyDescent="0.25"/>
    <row r="7" spans="1:29" ht="22.5" customHeight="1" x14ac:dyDescent="0.2">
      <c r="A7" s="168" t="s">
        <v>0</v>
      </c>
      <c r="B7" s="165" t="s">
        <v>149</v>
      </c>
      <c r="C7" s="161" t="s">
        <v>1</v>
      </c>
      <c r="D7" s="161"/>
      <c r="E7" s="161" t="s">
        <v>2</v>
      </c>
      <c r="F7" s="161"/>
      <c r="G7" s="161" t="s">
        <v>3</v>
      </c>
      <c r="H7" s="161"/>
      <c r="I7" s="161" t="s">
        <v>4</v>
      </c>
      <c r="J7" s="161"/>
      <c r="K7" s="161" t="s">
        <v>163</v>
      </c>
      <c r="L7" s="161"/>
      <c r="M7" s="161" t="s">
        <v>155</v>
      </c>
      <c r="N7" s="161"/>
      <c r="O7" s="161" t="s">
        <v>165</v>
      </c>
      <c r="P7" s="161"/>
      <c r="Q7" s="161" t="s">
        <v>357</v>
      </c>
      <c r="R7" s="167"/>
      <c r="S7" s="165" t="s">
        <v>150</v>
      </c>
      <c r="T7" s="161" t="s">
        <v>6</v>
      </c>
      <c r="U7" s="161"/>
      <c r="V7" s="161" t="s">
        <v>148</v>
      </c>
      <c r="W7" s="161"/>
      <c r="X7" s="161" t="s">
        <v>349</v>
      </c>
      <c r="Y7" s="161"/>
      <c r="Z7" s="161" t="s">
        <v>165</v>
      </c>
      <c r="AA7" s="161"/>
      <c r="AB7" s="161" t="s">
        <v>359</v>
      </c>
      <c r="AC7" s="167"/>
    </row>
    <row r="8" spans="1:29" ht="42" customHeight="1" thickBot="1" x14ac:dyDescent="0.25">
      <c r="A8" s="169"/>
      <c r="B8" s="166"/>
      <c r="C8" s="34" t="s">
        <v>9</v>
      </c>
      <c r="D8" s="35" t="s">
        <v>10</v>
      </c>
      <c r="E8" s="34" t="s">
        <v>9</v>
      </c>
      <c r="F8" s="35" t="s">
        <v>10</v>
      </c>
      <c r="G8" s="34" t="s">
        <v>11</v>
      </c>
      <c r="H8" s="35" t="s">
        <v>10</v>
      </c>
      <c r="I8" s="34" t="s">
        <v>9</v>
      </c>
      <c r="J8" s="35" t="s">
        <v>10</v>
      </c>
      <c r="K8" s="34" t="s">
        <v>9</v>
      </c>
      <c r="L8" s="35" t="s">
        <v>10</v>
      </c>
      <c r="M8" s="34" t="s">
        <v>9</v>
      </c>
      <c r="N8" s="35" t="s">
        <v>10</v>
      </c>
      <c r="O8" s="34" t="s">
        <v>156</v>
      </c>
      <c r="P8" s="35" t="s">
        <v>10</v>
      </c>
      <c r="Q8" s="34" t="s">
        <v>156</v>
      </c>
      <c r="R8" s="96" t="s">
        <v>10</v>
      </c>
      <c r="S8" s="166"/>
      <c r="T8" s="34" t="s">
        <v>11</v>
      </c>
      <c r="U8" s="35" t="s">
        <v>10</v>
      </c>
      <c r="V8" s="34" t="s">
        <v>11</v>
      </c>
      <c r="W8" s="35" t="s">
        <v>10</v>
      </c>
      <c r="X8" s="34" t="s">
        <v>11</v>
      </c>
      <c r="Y8" s="35" t="s">
        <v>10</v>
      </c>
      <c r="Z8" s="34" t="s">
        <v>358</v>
      </c>
      <c r="AA8" s="35" t="s">
        <v>10</v>
      </c>
      <c r="AB8" s="34" t="s">
        <v>360</v>
      </c>
      <c r="AC8" s="96" t="s">
        <v>10</v>
      </c>
    </row>
    <row r="9" spans="1:29" ht="13.5" thickBot="1" x14ac:dyDescent="0.25">
      <c r="A9" s="108" t="s">
        <v>141</v>
      </c>
      <c r="B9" s="121">
        <f>B10+B17+B24+B36+B47+B67+B85+B109+B133</f>
        <v>81865</v>
      </c>
      <c r="C9" s="131">
        <f>C10+C17+C24+C36+C47+C67+C85+C109+C133</f>
        <v>72815</v>
      </c>
      <c r="D9" s="111">
        <f t="shared" ref="D9:D72" si="0">C9/B9</f>
        <v>0.88945214682709339</v>
      </c>
      <c r="E9" s="131">
        <f>E10+E17+E24+E36+E47+E67+E85+E109+E133</f>
        <v>72945</v>
      </c>
      <c r="F9" s="111">
        <f t="shared" ref="F9:F72" si="1">E9/B9</f>
        <v>0.89104012703841695</v>
      </c>
      <c r="G9" s="131">
        <f>G10+G17+G24+G36+G47+G67+G85+G109+G133</f>
        <v>75243</v>
      </c>
      <c r="H9" s="111">
        <f t="shared" ref="H9:H72" si="2">G9/B9</f>
        <v>0.91911073108165886</v>
      </c>
      <c r="I9" s="131">
        <f>I10+I17+I24+I36+I47+I67+I85+I109+I133</f>
        <v>72473</v>
      </c>
      <c r="J9" s="111">
        <f t="shared" ref="J9:J72" si="3">I9/B9</f>
        <v>0.88527453734807304</v>
      </c>
      <c r="K9" s="131">
        <f>K10+K17+K24+K36+K47+K67+K85+K109+K133</f>
        <v>72904</v>
      </c>
      <c r="L9" s="111">
        <f>K9/B9</f>
        <v>0.89053930251023028</v>
      </c>
      <c r="M9" s="131">
        <f>M10+M17+M24+M36+M47+M67+M85+M109+M133</f>
        <v>73528</v>
      </c>
      <c r="N9" s="111">
        <f t="shared" ref="N9:N72" si="4">M9/B9</f>
        <v>0.89816160752458318</v>
      </c>
      <c r="O9" s="131">
        <f>O10+O17+O24+O36+O47+O67+O85+O109+O133</f>
        <v>74359</v>
      </c>
      <c r="P9" s="111">
        <f t="shared" ref="P9:P17" si="5">O9/B9</f>
        <v>0.90831246564465884</v>
      </c>
      <c r="Q9" s="131">
        <f>Q10+Q17+Q24+Q36+Q47+Q67+Q85+Q109+Q133</f>
        <v>43991</v>
      </c>
      <c r="R9" s="112">
        <f t="shared" ref="R9:R17" si="6">Q9/(B9)</f>
        <v>0.53736028827948457</v>
      </c>
      <c r="S9" s="121">
        <f>S10+S17+S24+S36+S47+S67+S85+S109+S133</f>
        <v>83661</v>
      </c>
      <c r="T9" s="131">
        <f>T10+T17+T24+T36+T47+T67+T85+T109+T133</f>
        <v>74773</v>
      </c>
      <c r="U9" s="111">
        <f t="shared" ref="U9:U72" si="7">T9/S9</f>
        <v>0.89376172888203587</v>
      </c>
      <c r="V9" s="131">
        <f>V10+V17+V24+V36+V47+V67+V85+V109+V133</f>
        <v>74183</v>
      </c>
      <c r="W9" s="111">
        <f t="shared" ref="W9:W35" si="8">V9/S9</f>
        <v>0.88670945840953375</v>
      </c>
      <c r="X9" s="131">
        <f>X10+X17+X24+X36+X47+X67+X85+X109+X133</f>
        <v>74403</v>
      </c>
      <c r="Y9" s="111">
        <f t="shared" ref="Y9:Y40" si="9">X9/S9</f>
        <v>0.8893391185857209</v>
      </c>
      <c r="Z9" s="131">
        <f>Z10+Z17+Z24+Z36+Z47+Z67+Z85+Z109+Z133</f>
        <v>72521</v>
      </c>
      <c r="AA9" s="111">
        <f t="shared" ref="AA9:AA17" si="10">Z9/S9</f>
        <v>0.86684357107851928</v>
      </c>
      <c r="AB9" s="131">
        <f>AB10+AB17+AB24+AB36+AB47+AB67+AB85+AB109+AB133</f>
        <v>60772</v>
      </c>
      <c r="AC9" s="112">
        <f t="shared" ref="AC9:AC17" si="11">AB9/S9</f>
        <v>0.72640776466932022</v>
      </c>
    </row>
    <row r="10" spans="1:29" x14ac:dyDescent="0.2">
      <c r="A10" s="109" t="s">
        <v>13</v>
      </c>
      <c r="B10" s="122">
        <f>SUM(B11:B16)</f>
        <v>1748</v>
      </c>
      <c r="C10" s="130">
        <f>SUM(C11:C16)</f>
        <v>1483</v>
      </c>
      <c r="D10" s="110">
        <f t="shared" si="0"/>
        <v>0.84839816933638446</v>
      </c>
      <c r="E10" s="130">
        <f>SUM(E11:E16)</f>
        <v>1481</v>
      </c>
      <c r="F10" s="110">
        <f t="shared" si="1"/>
        <v>0.847254004576659</v>
      </c>
      <c r="G10" s="130">
        <f>SUM(G11:G16)</f>
        <v>978</v>
      </c>
      <c r="H10" s="110">
        <f t="shared" si="2"/>
        <v>0.55949656750572085</v>
      </c>
      <c r="I10" s="130">
        <f>SUM(I11:I16)</f>
        <v>1481</v>
      </c>
      <c r="J10" s="110">
        <f t="shared" si="3"/>
        <v>0.847254004576659</v>
      </c>
      <c r="K10" s="130">
        <f>SUM(K11:K16)</f>
        <v>1481</v>
      </c>
      <c r="L10" s="110">
        <f>K10/B10</f>
        <v>0.847254004576659</v>
      </c>
      <c r="M10" s="130">
        <f>SUM(M11:M16)</f>
        <v>1497</v>
      </c>
      <c r="N10" s="110">
        <f t="shared" si="4"/>
        <v>0.85640732265446229</v>
      </c>
      <c r="O10" s="130">
        <f>SUM(O11:O16)</f>
        <v>1504</v>
      </c>
      <c r="P10" s="110">
        <f t="shared" si="5"/>
        <v>0.86041189931350115</v>
      </c>
      <c r="Q10" s="130">
        <f>SUM(Q11:Q16)</f>
        <v>1047</v>
      </c>
      <c r="R10" s="110">
        <f t="shared" si="6"/>
        <v>0.59897025171624718</v>
      </c>
      <c r="S10" s="113">
        <f>SUM(S11:S16)</f>
        <v>1772</v>
      </c>
      <c r="T10" s="126">
        <f>SUM(T11:T16)</f>
        <v>1525</v>
      </c>
      <c r="U10" s="127">
        <f t="shared" si="7"/>
        <v>0.8606094808126411</v>
      </c>
      <c r="V10" s="126">
        <f>SUM(V11:V16)</f>
        <v>1494</v>
      </c>
      <c r="W10" s="127">
        <f t="shared" si="8"/>
        <v>0.84311512415349887</v>
      </c>
      <c r="X10" s="126">
        <f>SUM(X11:X16)</f>
        <v>1522</v>
      </c>
      <c r="Y10" s="127">
        <f t="shared" si="9"/>
        <v>0.85891647855530473</v>
      </c>
      <c r="Z10" s="126">
        <f>SUM(Z11:Z16)</f>
        <v>1439</v>
      </c>
      <c r="AA10" s="127">
        <f t="shared" si="10"/>
        <v>0.81207674943566588</v>
      </c>
      <c r="AB10" s="126">
        <f>SUM(AB11:AB16)</f>
        <v>1169</v>
      </c>
      <c r="AC10" s="114">
        <f t="shared" si="11"/>
        <v>0.65970654627539504</v>
      </c>
    </row>
    <row r="11" spans="1:29" x14ac:dyDescent="0.2">
      <c r="A11" s="93" t="s">
        <v>15</v>
      </c>
      <c r="B11" s="115">
        <v>63</v>
      </c>
      <c r="C11" s="123">
        <v>53</v>
      </c>
      <c r="D11" s="9">
        <f t="shared" si="0"/>
        <v>0.84126984126984128</v>
      </c>
      <c r="E11" s="123">
        <v>53</v>
      </c>
      <c r="F11" s="9">
        <f t="shared" si="1"/>
        <v>0.84126984126984128</v>
      </c>
      <c r="G11" s="123">
        <v>18</v>
      </c>
      <c r="H11" s="9">
        <f t="shared" si="2"/>
        <v>0.2857142857142857</v>
      </c>
      <c r="I11" s="123">
        <v>53</v>
      </c>
      <c r="J11" s="9">
        <f t="shared" si="3"/>
        <v>0.84126984126984128</v>
      </c>
      <c r="K11" s="123">
        <v>53</v>
      </c>
      <c r="L11" s="9">
        <f>K11/B11</f>
        <v>0.84126984126984128</v>
      </c>
      <c r="M11" s="123">
        <v>58</v>
      </c>
      <c r="N11" s="9">
        <f t="shared" si="4"/>
        <v>0.92063492063492058</v>
      </c>
      <c r="O11" s="123">
        <v>58</v>
      </c>
      <c r="P11" s="9">
        <f t="shared" si="5"/>
        <v>0.92063492063492058</v>
      </c>
      <c r="Q11" s="123">
        <v>49</v>
      </c>
      <c r="R11" s="9">
        <f t="shared" si="6"/>
        <v>0.77777777777777779</v>
      </c>
      <c r="S11" s="115">
        <v>66</v>
      </c>
      <c r="T11" s="123">
        <v>63</v>
      </c>
      <c r="U11" s="9">
        <f t="shared" si="7"/>
        <v>0.95454545454545459</v>
      </c>
      <c r="V11" s="123">
        <v>63</v>
      </c>
      <c r="W11" s="9">
        <f t="shared" si="8"/>
        <v>0.95454545454545459</v>
      </c>
      <c r="X11" s="123">
        <v>63</v>
      </c>
      <c r="Y11" s="9">
        <f t="shared" si="9"/>
        <v>0.95454545454545459</v>
      </c>
      <c r="Z11" s="123">
        <v>63</v>
      </c>
      <c r="AA11" s="9">
        <f t="shared" si="10"/>
        <v>0.95454545454545459</v>
      </c>
      <c r="AB11" s="123">
        <v>69</v>
      </c>
      <c r="AC11" s="101">
        <f t="shared" si="11"/>
        <v>1.0454545454545454</v>
      </c>
    </row>
    <row r="12" spans="1:29" x14ac:dyDescent="0.2">
      <c r="A12" s="94" t="s">
        <v>16</v>
      </c>
      <c r="B12" s="116">
        <v>128</v>
      </c>
      <c r="C12" s="124">
        <v>115</v>
      </c>
      <c r="D12" s="14">
        <f t="shared" si="0"/>
        <v>0.8984375</v>
      </c>
      <c r="E12" s="124">
        <v>113</v>
      </c>
      <c r="F12" s="14">
        <f t="shared" si="1"/>
        <v>0.8828125</v>
      </c>
      <c r="G12" s="124">
        <v>40</v>
      </c>
      <c r="H12" s="14">
        <f t="shared" si="2"/>
        <v>0.3125</v>
      </c>
      <c r="I12" s="124">
        <v>113</v>
      </c>
      <c r="J12" s="14">
        <f t="shared" si="3"/>
        <v>0.8828125</v>
      </c>
      <c r="K12" s="124">
        <v>113</v>
      </c>
      <c r="L12" s="14">
        <f t="shared" ref="L12:L75" si="12">K12/B12</f>
        <v>0.8828125</v>
      </c>
      <c r="M12" s="124">
        <v>124</v>
      </c>
      <c r="N12" s="14">
        <f t="shared" si="4"/>
        <v>0.96875</v>
      </c>
      <c r="O12" s="124">
        <v>124</v>
      </c>
      <c r="P12" s="14">
        <f t="shared" si="5"/>
        <v>0.96875</v>
      </c>
      <c r="Q12" s="124">
        <v>110</v>
      </c>
      <c r="R12" s="14">
        <f t="shared" si="6"/>
        <v>0.859375</v>
      </c>
      <c r="S12" s="116">
        <v>143</v>
      </c>
      <c r="T12" s="124">
        <v>104</v>
      </c>
      <c r="U12" s="14">
        <f t="shared" si="7"/>
        <v>0.72727272727272729</v>
      </c>
      <c r="V12" s="124">
        <v>103</v>
      </c>
      <c r="W12" s="14">
        <f t="shared" si="8"/>
        <v>0.72027972027972031</v>
      </c>
      <c r="X12" s="124">
        <v>103</v>
      </c>
      <c r="Y12" s="14">
        <f t="shared" si="9"/>
        <v>0.72027972027972031</v>
      </c>
      <c r="Z12" s="124">
        <v>103</v>
      </c>
      <c r="AA12" s="14">
        <f t="shared" si="10"/>
        <v>0.72027972027972031</v>
      </c>
      <c r="AB12" s="124">
        <v>72</v>
      </c>
      <c r="AC12" s="104">
        <f t="shared" si="11"/>
        <v>0.50349650349650354</v>
      </c>
    </row>
    <row r="13" spans="1:29" x14ac:dyDescent="0.2">
      <c r="A13" s="93" t="s">
        <v>14</v>
      </c>
      <c r="B13" s="115">
        <v>720</v>
      </c>
      <c r="C13" s="123">
        <v>609</v>
      </c>
      <c r="D13" s="9">
        <f t="shared" si="0"/>
        <v>0.84583333333333333</v>
      </c>
      <c r="E13" s="123">
        <v>610</v>
      </c>
      <c r="F13" s="9">
        <f t="shared" si="1"/>
        <v>0.84722222222222221</v>
      </c>
      <c r="G13" s="123">
        <v>668</v>
      </c>
      <c r="H13" s="9">
        <f t="shared" si="2"/>
        <v>0.92777777777777781</v>
      </c>
      <c r="I13" s="123">
        <v>610</v>
      </c>
      <c r="J13" s="9">
        <f t="shared" si="3"/>
        <v>0.84722222222222221</v>
      </c>
      <c r="K13" s="123">
        <v>610</v>
      </c>
      <c r="L13" s="9">
        <f t="shared" si="12"/>
        <v>0.84722222222222221</v>
      </c>
      <c r="M13" s="123">
        <v>635</v>
      </c>
      <c r="N13" s="9">
        <f t="shared" si="4"/>
        <v>0.88194444444444442</v>
      </c>
      <c r="O13" s="123">
        <v>644</v>
      </c>
      <c r="P13" s="9">
        <f t="shared" si="5"/>
        <v>0.89444444444444449</v>
      </c>
      <c r="Q13" s="123">
        <v>476</v>
      </c>
      <c r="R13" s="9">
        <f t="shared" si="6"/>
        <v>0.66111111111111109</v>
      </c>
      <c r="S13" s="115">
        <v>726</v>
      </c>
      <c r="T13" s="123">
        <v>630</v>
      </c>
      <c r="U13" s="9">
        <f t="shared" si="7"/>
        <v>0.86776859504132231</v>
      </c>
      <c r="V13" s="123">
        <v>611</v>
      </c>
      <c r="W13" s="9">
        <f t="shared" si="8"/>
        <v>0.8415977961432507</v>
      </c>
      <c r="X13" s="123">
        <v>633</v>
      </c>
      <c r="Y13" s="9">
        <f t="shared" si="9"/>
        <v>0.87190082644628097</v>
      </c>
      <c r="Z13" s="123">
        <v>615</v>
      </c>
      <c r="AA13" s="9">
        <f t="shared" si="10"/>
        <v>0.84710743801652888</v>
      </c>
      <c r="AB13" s="123">
        <v>389</v>
      </c>
      <c r="AC13" s="101">
        <f t="shared" si="11"/>
        <v>0.53581267217630857</v>
      </c>
    </row>
    <row r="14" spans="1:29" x14ac:dyDescent="0.2">
      <c r="A14" s="94" t="s">
        <v>17</v>
      </c>
      <c r="B14" s="116">
        <v>205</v>
      </c>
      <c r="C14" s="124">
        <v>173</v>
      </c>
      <c r="D14" s="14">
        <f t="shared" si="0"/>
        <v>0.84390243902439022</v>
      </c>
      <c r="E14" s="124">
        <v>173</v>
      </c>
      <c r="F14" s="14">
        <f t="shared" si="1"/>
        <v>0.84390243902439022</v>
      </c>
      <c r="G14" s="124">
        <v>52</v>
      </c>
      <c r="H14" s="14">
        <f t="shared" si="2"/>
        <v>0.25365853658536586</v>
      </c>
      <c r="I14" s="124">
        <v>173</v>
      </c>
      <c r="J14" s="14">
        <f t="shared" si="3"/>
        <v>0.84390243902439022</v>
      </c>
      <c r="K14" s="124">
        <v>173</v>
      </c>
      <c r="L14" s="14">
        <f t="shared" si="12"/>
        <v>0.84390243902439022</v>
      </c>
      <c r="M14" s="124">
        <v>169</v>
      </c>
      <c r="N14" s="14">
        <f t="shared" si="4"/>
        <v>0.82439024390243898</v>
      </c>
      <c r="O14" s="124">
        <v>170</v>
      </c>
      <c r="P14" s="14">
        <f t="shared" si="5"/>
        <v>0.82926829268292679</v>
      </c>
      <c r="Q14" s="124">
        <v>104</v>
      </c>
      <c r="R14" s="14">
        <f t="shared" si="6"/>
        <v>0.50731707317073171</v>
      </c>
      <c r="S14" s="116">
        <v>224</v>
      </c>
      <c r="T14" s="124">
        <v>172</v>
      </c>
      <c r="U14" s="14">
        <f t="shared" si="7"/>
        <v>0.7678571428571429</v>
      </c>
      <c r="V14" s="124">
        <v>164</v>
      </c>
      <c r="W14" s="14">
        <f t="shared" si="8"/>
        <v>0.7321428571428571</v>
      </c>
      <c r="X14" s="124">
        <v>170</v>
      </c>
      <c r="Y14" s="14">
        <f t="shared" si="9"/>
        <v>0.7589285714285714</v>
      </c>
      <c r="Z14" s="124">
        <v>168</v>
      </c>
      <c r="AA14" s="14">
        <f t="shared" si="10"/>
        <v>0.75</v>
      </c>
      <c r="AB14" s="124">
        <v>177</v>
      </c>
      <c r="AC14" s="104">
        <f t="shared" si="11"/>
        <v>0.7901785714285714</v>
      </c>
    </row>
    <row r="15" spans="1:29" x14ac:dyDescent="0.2">
      <c r="A15" s="93" t="s">
        <v>18</v>
      </c>
      <c r="B15" s="115">
        <v>279</v>
      </c>
      <c r="C15" s="123">
        <v>233</v>
      </c>
      <c r="D15" s="9">
        <f t="shared" si="0"/>
        <v>0.83512544802867383</v>
      </c>
      <c r="E15" s="123">
        <v>232</v>
      </c>
      <c r="F15" s="9">
        <f t="shared" si="1"/>
        <v>0.8315412186379928</v>
      </c>
      <c r="G15" s="123">
        <v>60</v>
      </c>
      <c r="H15" s="9">
        <f t="shared" si="2"/>
        <v>0.21505376344086022</v>
      </c>
      <c r="I15" s="123">
        <v>232</v>
      </c>
      <c r="J15" s="9">
        <f t="shared" si="3"/>
        <v>0.8315412186379928</v>
      </c>
      <c r="K15" s="123">
        <v>232</v>
      </c>
      <c r="L15" s="9">
        <f t="shared" si="12"/>
        <v>0.8315412186379928</v>
      </c>
      <c r="M15" s="123">
        <v>228</v>
      </c>
      <c r="N15" s="9">
        <f t="shared" si="4"/>
        <v>0.81720430107526887</v>
      </c>
      <c r="O15" s="123">
        <v>221</v>
      </c>
      <c r="P15" s="9">
        <f t="shared" si="5"/>
        <v>0.79211469534050183</v>
      </c>
      <c r="Q15" s="123">
        <v>116</v>
      </c>
      <c r="R15" s="9">
        <f t="shared" si="6"/>
        <v>0.4157706093189964</v>
      </c>
      <c r="S15" s="115">
        <v>270</v>
      </c>
      <c r="T15" s="123">
        <v>219</v>
      </c>
      <c r="U15" s="9">
        <f t="shared" si="7"/>
        <v>0.81111111111111112</v>
      </c>
      <c r="V15" s="123">
        <v>222</v>
      </c>
      <c r="W15" s="9">
        <f t="shared" si="8"/>
        <v>0.82222222222222219</v>
      </c>
      <c r="X15" s="123">
        <v>213</v>
      </c>
      <c r="Y15" s="9">
        <f t="shared" si="9"/>
        <v>0.78888888888888886</v>
      </c>
      <c r="Z15" s="123">
        <v>214</v>
      </c>
      <c r="AA15" s="9">
        <f t="shared" si="10"/>
        <v>0.79259259259259263</v>
      </c>
      <c r="AB15" s="123">
        <v>197</v>
      </c>
      <c r="AC15" s="101">
        <f t="shared" si="11"/>
        <v>0.72962962962962963</v>
      </c>
    </row>
    <row r="16" spans="1:29" ht="13.5" thickBot="1" x14ac:dyDescent="0.25">
      <c r="A16" s="95" t="s">
        <v>19</v>
      </c>
      <c r="B16" s="117">
        <v>353</v>
      </c>
      <c r="C16" s="125">
        <v>300</v>
      </c>
      <c r="D16" s="25">
        <f t="shared" si="0"/>
        <v>0.84985835694050993</v>
      </c>
      <c r="E16" s="125">
        <v>300</v>
      </c>
      <c r="F16" s="25">
        <f t="shared" si="1"/>
        <v>0.84985835694050993</v>
      </c>
      <c r="G16" s="125">
        <v>140</v>
      </c>
      <c r="H16" s="25">
        <f t="shared" si="2"/>
        <v>0.39660056657223797</v>
      </c>
      <c r="I16" s="125">
        <v>300</v>
      </c>
      <c r="J16" s="25">
        <f t="shared" si="3"/>
        <v>0.84985835694050993</v>
      </c>
      <c r="K16" s="125">
        <v>300</v>
      </c>
      <c r="L16" s="25">
        <f t="shared" si="12"/>
        <v>0.84985835694050993</v>
      </c>
      <c r="M16" s="125">
        <v>283</v>
      </c>
      <c r="N16" s="25">
        <f t="shared" si="4"/>
        <v>0.80169971671388107</v>
      </c>
      <c r="O16" s="125">
        <v>287</v>
      </c>
      <c r="P16" s="25">
        <f t="shared" si="5"/>
        <v>0.81303116147308785</v>
      </c>
      <c r="Q16" s="125">
        <v>192</v>
      </c>
      <c r="R16" s="25">
        <f t="shared" si="6"/>
        <v>0.5439093484419264</v>
      </c>
      <c r="S16" s="117">
        <v>343</v>
      </c>
      <c r="T16" s="125">
        <v>337</v>
      </c>
      <c r="U16" s="25">
        <f t="shared" si="7"/>
        <v>0.98250728862973757</v>
      </c>
      <c r="V16" s="125">
        <v>331</v>
      </c>
      <c r="W16" s="25">
        <f t="shared" si="8"/>
        <v>0.96501457725947526</v>
      </c>
      <c r="X16" s="125">
        <v>340</v>
      </c>
      <c r="Y16" s="25">
        <f t="shared" si="9"/>
        <v>0.99125364431486884</v>
      </c>
      <c r="Z16" s="125">
        <v>276</v>
      </c>
      <c r="AA16" s="25">
        <f t="shared" si="10"/>
        <v>0.80466472303206993</v>
      </c>
      <c r="AB16" s="125">
        <v>265</v>
      </c>
      <c r="AC16" s="106">
        <f t="shared" si="11"/>
        <v>0.77259475218658891</v>
      </c>
    </row>
    <row r="17" spans="1:29" x14ac:dyDescent="0.2">
      <c r="A17" s="109" t="s">
        <v>20</v>
      </c>
      <c r="B17" s="113">
        <f>SUM(B18:B23)</f>
        <v>5776</v>
      </c>
      <c r="C17" s="126">
        <f>SUM(C18:C23)</f>
        <v>4854</v>
      </c>
      <c r="D17" s="127">
        <f t="shared" si="0"/>
        <v>0.84037396121883656</v>
      </c>
      <c r="E17" s="126">
        <f>SUM(E18:E23)</f>
        <v>4865</v>
      </c>
      <c r="F17" s="127">
        <f t="shared" si="1"/>
        <v>0.84227839335180055</v>
      </c>
      <c r="G17" s="126">
        <f>SUM(G18:G23)</f>
        <v>4964</v>
      </c>
      <c r="H17" s="127">
        <f t="shared" si="2"/>
        <v>0.85941828254847641</v>
      </c>
      <c r="I17" s="126">
        <f>SUM(I18:I23)</f>
        <v>4860</v>
      </c>
      <c r="J17" s="127">
        <f t="shared" si="3"/>
        <v>0.84141274238227148</v>
      </c>
      <c r="K17" s="126">
        <f>SUM(K18:K23)</f>
        <v>4859</v>
      </c>
      <c r="L17" s="127">
        <f>K17/B17</f>
        <v>0.84123961218836563</v>
      </c>
      <c r="M17" s="126">
        <f>SUM(M18:M23)</f>
        <v>4809</v>
      </c>
      <c r="N17" s="127">
        <f t="shared" si="4"/>
        <v>0.83258310249307477</v>
      </c>
      <c r="O17" s="126">
        <f>SUM(O18:O23)</f>
        <v>5059</v>
      </c>
      <c r="P17" s="127">
        <f t="shared" si="5"/>
        <v>0.87586565096952906</v>
      </c>
      <c r="Q17" s="126">
        <f>SUM(Q18:Q23)</f>
        <v>2991</v>
      </c>
      <c r="R17" s="127">
        <f t="shared" si="6"/>
        <v>0.51783240997229918</v>
      </c>
      <c r="S17" s="113">
        <f>SUM(S18:S23)</f>
        <v>5881</v>
      </c>
      <c r="T17" s="126">
        <f>SUM(T18:T23)</f>
        <v>5274</v>
      </c>
      <c r="U17" s="127">
        <f t="shared" si="7"/>
        <v>0.89678626083999324</v>
      </c>
      <c r="V17" s="126">
        <f>SUM(V18:V23)</f>
        <v>5215</v>
      </c>
      <c r="W17" s="127">
        <f t="shared" si="8"/>
        <v>0.88675395340928409</v>
      </c>
      <c r="X17" s="126">
        <f>SUM(X18:X23)</f>
        <v>5090</v>
      </c>
      <c r="Y17" s="127">
        <f t="shared" si="9"/>
        <v>0.86549906478490057</v>
      </c>
      <c r="Z17" s="126">
        <f>SUM(Z18:Z23)</f>
        <v>5001</v>
      </c>
      <c r="AA17" s="127">
        <f t="shared" si="10"/>
        <v>0.85036558408433938</v>
      </c>
      <c r="AB17" s="126">
        <f>SUM(AB18:AB23)</f>
        <v>3672</v>
      </c>
      <c r="AC17" s="114">
        <f t="shared" si="11"/>
        <v>0.62438360822989292</v>
      </c>
    </row>
    <row r="18" spans="1:29" x14ac:dyDescent="0.2">
      <c r="A18" s="93" t="s">
        <v>22</v>
      </c>
      <c r="B18" s="115">
        <v>692</v>
      </c>
      <c r="C18" s="123">
        <v>558</v>
      </c>
      <c r="D18" s="9">
        <f t="shared" si="0"/>
        <v>0.80635838150289019</v>
      </c>
      <c r="E18" s="123">
        <v>556</v>
      </c>
      <c r="F18" s="9">
        <f t="shared" si="1"/>
        <v>0.80346820809248554</v>
      </c>
      <c r="G18" s="123">
        <v>137</v>
      </c>
      <c r="H18" s="9">
        <f t="shared" si="2"/>
        <v>0.19797687861271676</v>
      </c>
      <c r="I18" s="123">
        <v>556</v>
      </c>
      <c r="J18" s="9">
        <f t="shared" si="3"/>
        <v>0.80346820809248554</v>
      </c>
      <c r="K18" s="123">
        <v>556</v>
      </c>
      <c r="L18" s="9">
        <f t="shared" si="12"/>
        <v>0.80346820809248554</v>
      </c>
      <c r="M18" s="123">
        <v>525</v>
      </c>
      <c r="N18" s="9">
        <f t="shared" si="4"/>
        <v>0.75867052023121384</v>
      </c>
      <c r="O18" s="123">
        <v>582</v>
      </c>
      <c r="P18" s="9">
        <f t="shared" ref="P18:P24" si="13">O18/B18</f>
        <v>0.84104046242774566</v>
      </c>
      <c r="Q18" s="123">
        <v>364</v>
      </c>
      <c r="R18" s="9">
        <f t="shared" ref="R18:R81" si="14">Q18/(B18)</f>
        <v>0.52601156069364163</v>
      </c>
      <c r="S18" s="115">
        <v>680</v>
      </c>
      <c r="T18" s="123">
        <v>647</v>
      </c>
      <c r="U18" s="9">
        <f t="shared" si="7"/>
        <v>0.95147058823529407</v>
      </c>
      <c r="V18" s="123">
        <v>612</v>
      </c>
      <c r="W18" s="9">
        <f t="shared" si="8"/>
        <v>0.9</v>
      </c>
      <c r="X18" s="123">
        <v>639</v>
      </c>
      <c r="Y18" s="9">
        <f t="shared" si="9"/>
        <v>0.93970588235294117</v>
      </c>
      <c r="Z18" s="123">
        <v>624</v>
      </c>
      <c r="AA18" s="9">
        <f t="shared" ref="AA18:AA81" si="15">Z18/S18</f>
        <v>0.91764705882352937</v>
      </c>
      <c r="AB18" s="123">
        <v>529</v>
      </c>
      <c r="AC18" s="101">
        <f t="shared" ref="AC18:AC81" si="16">AB18/S18</f>
        <v>0.77794117647058825</v>
      </c>
    </row>
    <row r="19" spans="1:29" x14ac:dyDescent="0.2">
      <c r="A19" s="94" t="s">
        <v>21</v>
      </c>
      <c r="B19" s="116">
        <v>1768</v>
      </c>
      <c r="C19" s="124">
        <v>1670</v>
      </c>
      <c r="D19" s="14">
        <f t="shared" si="0"/>
        <v>0.94457013574660631</v>
      </c>
      <c r="E19" s="124">
        <v>1672</v>
      </c>
      <c r="F19" s="14">
        <f t="shared" si="1"/>
        <v>0.94570135746606332</v>
      </c>
      <c r="G19" s="124">
        <v>3702</v>
      </c>
      <c r="H19" s="14">
        <f t="shared" si="2"/>
        <v>2.0938914027149322</v>
      </c>
      <c r="I19" s="124">
        <v>1669</v>
      </c>
      <c r="J19" s="14">
        <f t="shared" si="3"/>
        <v>0.9440045248868778</v>
      </c>
      <c r="K19" s="124">
        <v>1668</v>
      </c>
      <c r="L19" s="14">
        <f t="shared" si="12"/>
        <v>0.9434389140271493</v>
      </c>
      <c r="M19" s="124">
        <v>1656</v>
      </c>
      <c r="N19" s="14">
        <f t="shared" si="4"/>
        <v>0.93665158371040724</v>
      </c>
      <c r="O19" s="124">
        <v>1686</v>
      </c>
      <c r="P19" s="14">
        <f t="shared" si="13"/>
        <v>0.9536199095022625</v>
      </c>
      <c r="Q19" s="124">
        <v>1029</v>
      </c>
      <c r="R19" s="14">
        <f t="shared" si="14"/>
        <v>0.58201357466063353</v>
      </c>
      <c r="S19" s="116">
        <v>1711</v>
      </c>
      <c r="T19" s="124">
        <v>1671</v>
      </c>
      <c r="U19" s="14">
        <f t="shared" si="7"/>
        <v>0.97662185856224426</v>
      </c>
      <c r="V19" s="124">
        <v>1673</v>
      </c>
      <c r="W19" s="14">
        <f t="shared" si="8"/>
        <v>0.97779076563413214</v>
      </c>
      <c r="X19" s="124">
        <v>1668</v>
      </c>
      <c r="Y19" s="14">
        <f t="shared" si="9"/>
        <v>0.97486849795441266</v>
      </c>
      <c r="Z19" s="124">
        <v>1635</v>
      </c>
      <c r="AA19" s="14">
        <f t="shared" si="15"/>
        <v>0.95558153126826417</v>
      </c>
      <c r="AB19" s="124">
        <v>652</v>
      </c>
      <c r="AC19" s="104">
        <f t="shared" si="16"/>
        <v>0.3810637054354179</v>
      </c>
    </row>
    <row r="20" spans="1:29" x14ac:dyDescent="0.2">
      <c r="A20" s="93" t="s">
        <v>23</v>
      </c>
      <c r="B20" s="115">
        <v>1308</v>
      </c>
      <c r="C20" s="123">
        <v>1031</v>
      </c>
      <c r="D20" s="9">
        <f t="shared" si="0"/>
        <v>0.78822629969418956</v>
      </c>
      <c r="E20" s="123">
        <v>1034</v>
      </c>
      <c r="F20" s="9">
        <f t="shared" si="1"/>
        <v>0.79051987767584098</v>
      </c>
      <c r="G20" s="123">
        <v>473</v>
      </c>
      <c r="H20" s="9">
        <f t="shared" si="2"/>
        <v>0.36162079510703365</v>
      </c>
      <c r="I20" s="123">
        <v>1034</v>
      </c>
      <c r="J20" s="9">
        <f t="shared" si="3"/>
        <v>0.79051987767584098</v>
      </c>
      <c r="K20" s="123">
        <v>1034</v>
      </c>
      <c r="L20" s="9">
        <f t="shared" si="12"/>
        <v>0.79051987767584098</v>
      </c>
      <c r="M20" s="123">
        <v>1058</v>
      </c>
      <c r="N20" s="9">
        <f t="shared" si="4"/>
        <v>0.80886850152905199</v>
      </c>
      <c r="O20" s="123">
        <v>1153</v>
      </c>
      <c r="P20" s="9">
        <f t="shared" si="13"/>
        <v>0.88149847094801226</v>
      </c>
      <c r="Q20" s="123">
        <v>589</v>
      </c>
      <c r="R20" s="9">
        <f t="shared" si="14"/>
        <v>0.45030581039755352</v>
      </c>
      <c r="S20" s="115">
        <v>1387</v>
      </c>
      <c r="T20" s="123">
        <v>1215</v>
      </c>
      <c r="U20" s="9">
        <f t="shared" si="7"/>
        <v>0.8759913482335977</v>
      </c>
      <c r="V20" s="123">
        <v>1219</v>
      </c>
      <c r="W20" s="9">
        <f t="shared" si="8"/>
        <v>0.87887527036770008</v>
      </c>
      <c r="X20" s="123">
        <v>1211</v>
      </c>
      <c r="Y20" s="9">
        <f t="shared" si="9"/>
        <v>0.87310742609949532</v>
      </c>
      <c r="Z20" s="123">
        <v>1078</v>
      </c>
      <c r="AA20" s="9">
        <f t="shared" si="15"/>
        <v>0.77721701514059116</v>
      </c>
      <c r="AB20" s="123">
        <v>1047</v>
      </c>
      <c r="AC20" s="101">
        <f t="shared" si="16"/>
        <v>0.75486661860129778</v>
      </c>
    </row>
    <row r="21" spans="1:29" x14ac:dyDescent="0.2">
      <c r="A21" s="94" t="s">
        <v>24</v>
      </c>
      <c r="B21" s="116">
        <v>655</v>
      </c>
      <c r="C21" s="124">
        <v>515</v>
      </c>
      <c r="D21" s="14">
        <f t="shared" si="0"/>
        <v>0.7862595419847328</v>
      </c>
      <c r="E21" s="124">
        <v>519</v>
      </c>
      <c r="F21" s="14">
        <f t="shared" si="1"/>
        <v>0.79236641221374049</v>
      </c>
      <c r="G21" s="124">
        <v>190</v>
      </c>
      <c r="H21" s="14">
        <f t="shared" si="2"/>
        <v>0.29007633587786258</v>
      </c>
      <c r="I21" s="124">
        <v>517</v>
      </c>
      <c r="J21" s="14">
        <f t="shared" si="3"/>
        <v>0.78931297709923665</v>
      </c>
      <c r="K21" s="124">
        <v>517</v>
      </c>
      <c r="L21" s="14">
        <f t="shared" si="12"/>
        <v>0.78931297709923665</v>
      </c>
      <c r="M21" s="124">
        <v>500</v>
      </c>
      <c r="N21" s="14">
        <f t="shared" si="4"/>
        <v>0.76335877862595425</v>
      </c>
      <c r="O21" s="124">
        <v>505</v>
      </c>
      <c r="P21" s="14">
        <f t="shared" si="13"/>
        <v>0.77099236641221369</v>
      </c>
      <c r="Q21" s="124">
        <v>357</v>
      </c>
      <c r="R21" s="14">
        <f t="shared" si="14"/>
        <v>0.54503816793893134</v>
      </c>
      <c r="S21" s="116">
        <v>725</v>
      </c>
      <c r="T21" s="124">
        <v>543</v>
      </c>
      <c r="U21" s="14">
        <f t="shared" si="7"/>
        <v>0.74896551724137927</v>
      </c>
      <c r="V21" s="124">
        <v>543</v>
      </c>
      <c r="W21" s="14">
        <f t="shared" si="8"/>
        <v>0.74896551724137927</v>
      </c>
      <c r="X21" s="124">
        <v>542</v>
      </c>
      <c r="Y21" s="14">
        <f t="shared" si="9"/>
        <v>0.74758620689655175</v>
      </c>
      <c r="Z21" s="124">
        <v>534</v>
      </c>
      <c r="AA21" s="14">
        <f t="shared" si="15"/>
        <v>0.73655172413793102</v>
      </c>
      <c r="AB21" s="124">
        <v>606</v>
      </c>
      <c r="AC21" s="104">
        <f t="shared" si="16"/>
        <v>0.83586206896551729</v>
      </c>
    </row>
    <row r="22" spans="1:29" x14ac:dyDescent="0.2">
      <c r="A22" s="93" t="s">
        <v>25</v>
      </c>
      <c r="B22" s="115">
        <v>682</v>
      </c>
      <c r="C22" s="123">
        <v>588</v>
      </c>
      <c r="D22" s="9">
        <f t="shared" si="0"/>
        <v>0.8621700879765396</v>
      </c>
      <c r="E22" s="123">
        <v>586</v>
      </c>
      <c r="F22" s="9">
        <f t="shared" si="1"/>
        <v>0.85923753665689151</v>
      </c>
      <c r="G22" s="123">
        <v>245</v>
      </c>
      <c r="H22" s="9">
        <f t="shared" si="2"/>
        <v>0.35923753665689151</v>
      </c>
      <c r="I22" s="123">
        <v>586</v>
      </c>
      <c r="J22" s="9">
        <f t="shared" si="3"/>
        <v>0.85923753665689151</v>
      </c>
      <c r="K22" s="123">
        <v>586</v>
      </c>
      <c r="L22" s="9">
        <f t="shared" si="12"/>
        <v>0.85923753665689151</v>
      </c>
      <c r="M22" s="123">
        <v>600</v>
      </c>
      <c r="N22" s="9">
        <f t="shared" si="4"/>
        <v>0.87976539589442815</v>
      </c>
      <c r="O22" s="123">
        <v>614</v>
      </c>
      <c r="P22" s="9">
        <f t="shared" si="13"/>
        <v>0.90029325513196479</v>
      </c>
      <c r="Q22" s="123">
        <v>332</v>
      </c>
      <c r="R22" s="9">
        <f t="shared" si="14"/>
        <v>0.48680351906158359</v>
      </c>
      <c r="S22" s="115">
        <v>670</v>
      </c>
      <c r="T22" s="123">
        <v>634</v>
      </c>
      <c r="U22" s="9">
        <f t="shared" si="7"/>
        <v>0.94626865671641791</v>
      </c>
      <c r="V22" s="123">
        <v>623</v>
      </c>
      <c r="W22" s="9">
        <f t="shared" si="8"/>
        <v>0.92985074626865671</v>
      </c>
      <c r="X22" s="123">
        <v>625</v>
      </c>
      <c r="Y22" s="9">
        <f t="shared" si="9"/>
        <v>0.93283582089552242</v>
      </c>
      <c r="Z22" s="123">
        <v>613</v>
      </c>
      <c r="AA22" s="9">
        <f t="shared" si="15"/>
        <v>0.91492537313432831</v>
      </c>
      <c r="AB22" s="123">
        <v>429</v>
      </c>
      <c r="AC22" s="101">
        <f t="shared" si="16"/>
        <v>0.64029850746268657</v>
      </c>
    </row>
    <row r="23" spans="1:29" ht="13.5" thickBot="1" x14ac:dyDescent="0.25">
      <c r="A23" s="95" t="s">
        <v>26</v>
      </c>
      <c r="B23" s="117">
        <v>671</v>
      </c>
      <c r="C23" s="125">
        <v>492</v>
      </c>
      <c r="D23" s="25">
        <f t="shared" si="0"/>
        <v>0.7332339791356185</v>
      </c>
      <c r="E23" s="125">
        <v>498</v>
      </c>
      <c r="F23" s="25">
        <f t="shared" si="1"/>
        <v>0.74217585692995525</v>
      </c>
      <c r="G23" s="125">
        <v>217</v>
      </c>
      <c r="H23" s="25">
        <f t="shared" si="2"/>
        <v>0.32339791356184799</v>
      </c>
      <c r="I23" s="125">
        <v>498</v>
      </c>
      <c r="J23" s="25">
        <f t="shared" si="3"/>
        <v>0.74217585692995525</v>
      </c>
      <c r="K23" s="125">
        <v>498</v>
      </c>
      <c r="L23" s="25">
        <f t="shared" si="12"/>
        <v>0.74217585692995525</v>
      </c>
      <c r="M23" s="125">
        <v>470</v>
      </c>
      <c r="N23" s="25">
        <f t="shared" si="4"/>
        <v>0.70044709388971682</v>
      </c>
      <c r="O23" s="125">
        <v>519</v>
      </c>
      <c r="P23" s="25">
        <f t="shared" si="13"/>
        <v>0.77347242921013415</v>
      </c>
      <c r="Q23" s="125">
        <v>320</v>
      </c>
      <c r="R23" s="25">
        <f t="shared" si="14"/>
        <v>0.47690014903129657</v>
      </c>
      <c r="S23" s="117">
        <v>708</v>
      </c>
      <c r="T23" s="125">
        <v>564</v>
      </c>
      <c r="U23" s="25">
        <f t="shared" si="7"/>
        <v>0.79661016949152541</v>
      </c>
      <c r="V23" s="125">
        <v>545</v>
      </c>
      <c r="W23" s="25">
        <f t="shared" si="8"/>
        <v>0.76977401129943501</v>
      </c>
      <c r="X23" s="125">
        <v>405</v>
      </c>
      <c r="Y23" s="25">
        <f t="shared" si="9"/>
        <v>0.57203389830508478</v>
      </c>
      <c r="Z23" s="125">
        <v>517</v>
      </c>
      <c r="AA23" s="25">
        <f t="shared" si="15"/>
        <v>0.73022598870056499</v>
      </c>
      <c r="AB23" s="125">
        <v>409</v>
      </c>
      <c r="AC23" s="106">
        <f t="shared" si="16"/>
        <v>0.57768361581920902</v>
      </c>
    </row>
    <row r="24" spans="1:29" x14ac:dyDescent="0.2">
      <c r="A24" s="109" t="s">
        <v>27</v>
      </c>
      <c r="B24" s="113">
        <f>SUM(B25:B35)</f>
        <v>11866</v>
      </c>
      <c r="C24" s="126">
        <f>SUM(C25:C35)</f>
        <v>9347</v>
      </c>
      <c r="D24" s="127">
        <f t="shared" si="0"/>
        <v>0.78771279285353113</v>
      </c>
      <c r="E24" s="126">
        <f>SUM(E25:E35)</f>
        <v>9372</v>
      </c>
      <c r="F24" s="127">
        <f t="shared" si="1"/>
        <v>0.78981965278948252</v>
      </c>
      <c r="G24" s="126">
        <f>SUM(G25:G35)</f>
        <v>9095</v>
      </c>
      <c r="H24" s="127">
        <f t="shared" si="2"/>
        <v>0.76647564469914042</v>
      </c>
      <c r="I24" s="126">
        <f>SUM(I25:I35)</f>
        <v>9429</v>
      </c>
      <c r="J24" s="127">
        <f t="shared" si="3"/>
        <v>0.79462329344345184</v>
      </c>
      <c r="K24" s="126">
        <f>SUM(K25:K35)</f>
        <v>9368</v>
      </c>
      <c r="L24" s="127">
        <f>K24/B24</f>
        <v>0.78948255519973032</v>
      </c>
      <c r="M24" s="126">
        <f>SUM(M25:M35)</f>
        <v>9523</v>
      </c>
      <c r="N24" s="127">
        <f t="shared" si="4"/>
        <v>0.80254508680262937</v>
      </c>
      <c r="O24" s="126">
        <f>SUM(O25:O35)</f>
        <v>9744</v>
      </c>
      <c r="P24" s="127">
        <f t="shared" si="13"/>
        <v>0.82116972863644022</v>
      </c>
      <c r="Q24" s="126">
        <f>SUM(Q25:Q35)</f>
        <v>5191</v>
      </c>
      <c r="R24" s="127">
        <f t="shared" si="14"/>
        <v>0.43746839710096075</v>
      </c>
      <c r="S24" s="113">
        <f>SUM(S25:S35)</f>
        <v>12079</v>
      </c>
      <c r="T24" s="126">
        <f>SUM(T25:T35)</f>
        <v>9950</v>
      </c>
      <c r="U24" s="127">
        <f t="shared" si="7"/>
        <v>0.8237436873913403</v>
      </c>
      <c r="V24" s="126">
        <f>SUM(V25:V35)</f>
        <v>9957</v>
      </c>
      <c r="W24" s="127">
        <f t="shared" si="8"/>
        <v>0.82432320556337446</v>
      </c>
      <c r="X24" s="126">
        <f>SUM(X25:X35)</f>
        <v>9949</v>
      </c>
      <c r="Y24" s="127">
        <f t="shared" si="9"/>
        <v>0.82366089908104978</v>
      </c>
      <c r="Z24" s="126">
        <f>SUM(Z25:Z35)</f>
        <v>9557</v>
      </c>
      <c r="AA24" s="127">
        <f t="shared" si="15"/>
        <v>0.79120788144713972</v>
      </c>
      <c r="AB24" s="126">
        <f>SUM(AB25:AB35)</f>
        <v>9007</v>
      </c>
      <c r="AC24" s="114">
        <f>AB24/S24</f>
        <v>0.74567431078731683</v>
      </c>
    </row>
    <row r="25" spans="1:29" x14ac:dyDescent="0.2">
      <c r="A25" s="93" t="s">
        <v>28</v>
      </c>
      <c r="B25" s="115">
        <v>2317</v>
      </c>
      <c r="C25" s="123">
        <v>1823</v>
      </c>
      <c r="D25" s="9">
        <f t="shared" si="0"/>
        <v>0.78679326715580489</v>
      </c>
      <c r="E25" s="123">
        <v>1828</v>
      </c>
      <c r="F25" s="9">
        <f t="shared" si="1"/>
        <v>0.78895123003884338</v>
      </c>
      <c r="G25" s="123">
        <v>2704</v>
      </c>
      <c r="H25" s="9">
        <f t="shared" si="2"/>
        <v>1.167026327147173</v>
      </c>
      <c r="I25" s="123">
        <v>1825</v>
      </c>
      <c r="J25" s="9">
        <f t="shared" si="3"/>
        <v>0.78765645230902026</v>
      </c>
      <c r="K25" s="123">
        <v>1825</v>
      </c>
      <c r="L25" s="9">
        <f t="shared" si="12"/>
        <v>0.78765645230902026</v>
      </c>
      <c r="M25" s="123">
        <v>1809</v>
      </c>
      <c r="N25" s="9">
        <f>M25/B25</f>
        <v>0.78075097108329738</v>
      </c>
      <c r="O25" s="123">
        <v>1834</v>
      </c>
      <c r="P25" s="9">
        <f>O25/B25</f>
        <v>0.79154078549848939</v>
      </c>
      <c r="Q25" s="123">
        <v>1140</v>
      </c>
      <c r="R25" s="9">
        <f t="shared" si="14"/>
        <v>0.49201553733275788</v>
      </c>
      <c r="S25" s="115">
        <v>2331</v>
      </c>
      <c r="T25" s="123">
        <v>1795</v>
      </c>
      <c r="U25" s="9">
        <f t="shared" si="7"/>
        <v>0.77005577005577008</v>
      </c>
      <c r="V25" s="123">
        <v>1811</v>
      </c>
      <c r="W25" s="9">
        <f t="shared" si="8"/>
        <v>0.77691977691977687</v>
      </c>
      <c r="X25" s="123">
        <v>1809</v>
      </c>
      <c r="Y25" s="9">
        <f t="shared" si="9"/>
        <v>0.77606177606177607</v>
      </c>
      <c r="Z25" s="123">
        <v>1733</v>
      </c>
      <c r="AA25" s="9">
        <f>Z25/S25</f>
        <v>0.7434577434577434</v>
      </c>
      <c r="AB25" s="123">
        <v>1888</v>
      </c>
      <c r="AC25" s="101">
        <f t="shared" si="16"/>
        <v>0.80995280995280994</v>
      </c>
    </row>
    <row r="26" spans="1:29" x14ac:dyDescent="0.2">
      <c r="A26" s="94" t="s">
        <v>29</v>
      </c>
      <c r="B26" s="116">
        <v>651</v>
      </c>
      <c r="C26" s="124">
        <v>489</v>
      </c>
      <c r="D26" s="14">
        <f t="shared" si="0"/>
        <v>0.75115207373271886</v>
      </c>
      <c r="E26" s="124">
        <v>490</v>
      </c>
      <c r="F26" s="14">
        <f t="shared" si="1"/>
        <v>0.75268817204301075</v>
      </c>
      <c r="G26" s="124">
        <v>196</v>
      </c>
      <c r="H26" s="14">
        <f t="shared" si="2"/>
        <v>0.30107526881720431</v>
      </c>
      <c r="I26" s="124">
        <v>490</v>
      </c>
      <c r="J26" s="14">
        <f t="shared" si="3"/>
        <v>0.75268817204301075</v>
      </c>
      <c r="K26" s="124">
        <v>490</v>
      </c>
      <c r="L26" s="14">
        <f t="shared" si="12"/>
        <v>0.75268817204301075</v>
      </c>
      <c r="M26" s="124">
        <v>504</v>
      </c>
      <c r="N26" s="14">
        <f t="shared" si="4"/>
        <v>0.77419354838709675</v>
      </c>
      <c r="O26" s="124">
        <v>520</v>
      </c>
      <c r="P26" s="14">
        <f t="shared" ref="P26:P36" si="17">O26/B26</f>
        <v>0.79877112135176653</v>
      </c>
      <c r="Q26" s="124">
        <v>421</v>
      </c>
      <c r="R26" s="14">
        <f t="shared" si="14"/>
        <v>0.64669738863287252</v>
      </c>
      <c r="S26" s="116">
        <v>634</v>
      </c>
      <c r="T26" s="124">
        <v>545</v>
      </c>
      <c r="U26" s="14">
        <f t="shared" si="7"/>
        <v>0.85962145110410093</v>
      </c>
      <c r="V26" s="124">
        <v>543</v>
      </c>
      <c r="W26" s="14">
        <f t="shared" si="8"/>
        <v>0.85646687697160884</v>
      </c>
      <c r="X26" s="124">
        <v>537</v>
      </c>
      <c r="Y26" s="14">
        <f t="shared" si="9"/>
        <v>0.84700315457413244</v>
      </c>
      <c r="Z26" s="124">
        <v>540</v>
      </c>
      <c r="AA26" s="14">
        <f t="shared" si="15"/>
        <v>0.8517350157728707</v>
      </c>
      <c r="AB26" s="124">
        <v>787</v>
      </c>
      <c r="AC26" s="104">
        <f t="shared" si="16"/>
        <v>1.2413249211356467</v>
      </c>
    </row>
    <row r="27" spans="1:29" x14ac:dyDescent="0.2">
      <c r="A27" s="93" t="s">
        <v>30</v>
      </c>
      <c r="B27" s="115">
        <v>1055</v>
      </c>
      <c r="C27" s="123">
        <v>816</v>
      </c>
      <c r="D27" s="9">
        <f t="shared" si="0"/>
        <v>0.77345971563981042</v>
      </c>
      <c r="E27" s="123">
        <v>834</v>
      </c>
      <c r="F27" s="9">
        <f t="shared" si="1"/>
        <v>0.79052132701421796</v>
      </c>
      <c r="G27" s="123">
        <v>128</v>
      </c>
      <c r="H27" s="9">
        <f t="shared" si="2"/>
        <v>0.12132701421800948</v>
      </c>
      <c r="I27" s="123">
        <v>895</v>
      </c>
      <c r="J27" s="9">
        <f t="shared" si="3"/>
        <v>0.84834123222748814</v>
      </c>
      <c r="K27" s="123">
        <v>834</v>
      </c>
      <c r="L27" s="9">
        <f t="shared" si="12"/>
        <v>0.79052132701421796</v>
      </c>
      <c r="M27" s="123">
        <v>857</v>
      </c>
      <c r="N27" s="9">
        <f t="shared" si="4"/>
        <v>0.81232227488151654</v>
      </c>
      <c r="O27" s="123">
        <v>921</v>
      </c>
      <c r="P27" s="9">
        <f t="shared" si="17"/>
        <v>0.87298578199052135</v>
      </c>
      <c r="Q27" s="123">
        <v>545</v>
      </c>
      <c r="R27" s="9">
        <f t="shared" si="14"/>
        <v>0.51658767772511849</v>
      </c>
      <c r="S27" s="115">
        <v>1026</v>
      </c>
      <c r="T27" s="123">
        <v>832</v>
      </c>
      <c r="U27" s="9">
        <f t="shared" si="7"/>
        <v>0.81091617933723192</v>
      </c>
      <c r="V27" s="123">
        <v>837</v>
      </c>
      <c r="W27" s="9">
        <f t="shared" si="8"/>
        <v>0.81578947368421051</v>
      </c>
      <c r="X27" s="123">
        <v>839</v>
      </c>
      <c r="Y27" s="9">
        <f t="shared" si="9"/>
        <v>0.81773879142300199</v>
      </c>
      <c r="Z27" s="123">
        <v>757</v>
      </c>
      <c r="AA27" s="9">
        <f t="shared" si="15"/>
        <v>0.73781676413255359</v>
      </c>
      <c r="AB27" s="123">
        <v>789</v>
      </c>
      <c r="AC27" s="101">
        <f t="shared" si="16"/>
        <v>0.76900584795321636</v>
      </c>
    </row>
    <row r="28" spans="1:29" x14ac:dyDescent="0.2">
      <c r="A28" s="94" t="s">
        <v>31</v>
      </c>
      <c r="B28" s="116">
        <v>1260</v>
      </c>
      <c r="C28" s="124">
        <v>1077</v>
      </c>
      <c r="D28" s="14">
        <f t="shared" si="0"/>
        <v>0.85476190476190472</v>
      </c>
      <c r="E28" s="124">
        <v>1077</v>
      </c>
      <c r="F28" s="14">
        <f t="shared" si="1"/>
        <v>0.85476190476190472</v>
      </c>
      <c r="G28" s="124">
        <v>2477</v>
      </c>
      <c r="H28" s="14">
        <f t="shared" si="2"/>
        <v>1.9658730158730158</v>
      </c>
      <c r="I28" s="124">
        <v>1077</v>
      </c>
      <c r="J28" s="14">
        <f t="shared" si="3"/>
        <v>0.85476190476190472</v>
      </c>
      <c r="K28" s="124">
        <v>1077</v>
      </c>
      <c r="L28" s="14">
        <f t="shared" si="12"/>
        <v>0.85476190476190472</v>
      </c>
      <c r="M28" s="124">
        <v>1101</v>
      </c>
      <c r="N28" s="14">
        <f t="shared" si="4"/>
        <v>0.87380952380952381</v>
      </c>
      <c r="O28" s="124">
        <v>1132</v>
      </c>
      <c r="P28" s="14">
        <f t="shared" si="17"/>
        <v>0.89841269841269844</v>
      </c>
      <c r="Q28" s="124">
        <v>427</v>
      </c>
      <c r="R28" s="14">
        <f t="shared" si="14"/>
        <v>0.33888888888888891</v>
      </c>
      <c r="S28" s="116">
        <v>1340</v>
      </c>
      <c r="T28" s="124">
        <v>1128</v>
      </c>
      <c r="U28" s="14">
        <f t="shared" si="7"/>
        <v>0.84179104477611943</v>
      </c>
      <c r="V28" s="124">
        <v>1133</v>
      </c>
      <c r="W28" s="14">
        <f t="shared" si="8"/>
        <v>0.84552238805970148</v>
      </c>
      <c r="X28" s="124">
        <v>1127</v>
      </c>
      <c r="Y28" s="14">
        <f t="shared" si="9"/>
        <v>0.84104477611940298</v>
      </c>
      <c r="Z28" s="124">
        <v>1119</v>
      </c>
      <c r="AA28" s="14">
        <f t="shared" si="15"/>
        <v>0.83507462686567169</v>
      </c>
      <c r="AB28" s="124">
        <v>907</v>
      </c>
      <c r="AC28" s="104">
        <f t="shared" si="16"/>
        <v>0.67686567164179101</v>
      </c>
    </row>
    <row r="29" spans="1:29" x14ac:dyDescent="0.2">
      <c r="A29" s="93" t="s">
        <v>32</v>
      </c>
      <c r="B29" s="115">
        <v>89</v>
      </c>
      <c r="C29" s="123">
        <v>104</v>
      </c>
      <c r="D29" s="9">
        <f t="shared" si="0"/>
        <v>1.1685393258426966</v>
      </c>
      <c r="E29" s="123">
        <v>105</v>
      </c>
      <c r="F29" s="9">
        <f t="shared" si="1"/>
        <v>1.1797752808988764</v>
      </c>
      <c r="G29" s="123">
        <v>101</v>
      </c>
      <c r="H29" s="9">
        <f t="shared" si="2"/>
        <v>1.1348314606741574</v>
      </c>
      <c r="I29" s="123">
        <v>105</v>
      </c>
      <c r="J29" s="9">
        <f t="shared" si="3"/>
        <v>1.1797752808988764</v>
      </c>
      <c r="K29" s="123">
        <v>105</v>
      </c>
      <c r="L29" s="9">
        <f t="shared" si="12"/>
        <v>1.1797752808988764</v>
      </c>
      <c r="M29" s="123">
        <v>108</v>
      </c>
      <c r="N29" s="9">
        <f t="shared" si="4"/>
        <v>1.2134831460674158</v>
      </c>
      <c r="O29" s="123">
        <v>109</v>
      </c>
      <c r="P29" s="9">
        <f t="shared" si="17"/>
        <v>1.2247191011235956</v>
      </c>
      <c r="Q29" s="123">
        <v>31</v>
      </c>
      <c r="R29" s="9">
        <f t="shared" si="14"/>
        <v>0.34831460674157305</v>
      </c>
      <c r="S29" s="115">
        <v>125</v>
      </c>
      <c r="T29" s="123">
        <v>145</v>
      </c>
      <c r="U29" s="9">
        <f t="shared" si="7"/>
        <v>1.1599999999999999</v>
      </c>
      <c r="V29" s="123">
        <v>148</v>
      </c>
      <c r="W29" s="9">
        <f t="shared" si="8"/>
        <v>1.1839999999999999</v>
      </c>
      <c r="X29" s="123">
        <v>146</v>
      </c>
      <c r="Y29" s="9">
        <f t="shared" si="9"/>
        <v>1.1679999999999999</v>
      </c>
      <c r="Z29" s="123">
        <v>141</v>
      </c>
      <c r="AA29" s="9">
        <f t="shared" si="15"/>
        <v>1.1279999999999999</v>
      </c>
      <c r="AB29" s="123">
        <v>93</v>
      </c>
      <c r="AC29" s="101">
        <f t="shared" si="16"/>
        <v>0.74399999999999999</v>
      </c>
    </row>
    <row r="30" spans="1:29" x14ac:dyDescent="0.2">
      <c r="A30" s="94" t="s">
        <v>33</v>
      </c>
      <c r="B30" s="116">
        <v>553</v>
      </c>
      <c r="C30" s="124">
        <v>397</v>
      </c>
      <c r="D30" s="14">
        <f t="shared" si="0"/>
        <v>0.71790235081374321</v>
      </c>
      <c r="E30" s="124">
        <v>396</v>
      </c>
      <c r="F30" s="14">
        <f t="shared" si="1"/>
        <v>0.7160940325497287</v>
      </c>
      <c r="G30" s="124">
        <v>205</v>
      </c>
      <c r="H30" s="14">
        <f t="shared" si="2"/>
        <v>0.37070524412296563</v>
      </c>
      <c r="I30" s="124">
        <v>396</v>
      </c>
      <c r="J30" s="14">
        <f t="shared" si="3"/>
        <v>0.7160940325497287</v>
      </c>
      <c r="K30" s="124">
        <v>396</v>
      </c>
      <c r="L30" s="14">
        <f t="shared" si="12"/>
        <v>0.7160940325497287</v>
      </c>
      <c r="M30" s="124">
        <v>385</v>
      </c>
      <c r="N30" s="14">
        <f t="shared" si="4"/>
        <v>0.69620253164556967</v>
      </c>
      <c r="O30" s="124">
        <v>393</v>
      </c>
      <c r="P30" s="14">
        <f t="shared" si="17"/>
        <v>0.7106690777576854</v>
      </c>
      <c r="Q30" s="124">
        <v>221</v>
      </c>
      <c r="R30" s="14">
        <f t="shared" si="14"/>
        <v>0.39963833634719709</v>
      </c>
      <c r="S30" s="116">
        <v>534</v>
      </c>
      <c r="T30" s="124">
        <v>439</v>
      </c>
      <c r="U30" s="14">
        <f t="shared" si="7"/>
        <v>0.82209737827715357</v>
      </c>
      <c r="V30" s="124">
        <v>436</v>
      </c>
      <c r="W30" s="14">
        <f t="shared" si="8"/>
        <v>0.81647940074906367</v>
      </c>
      <c r="X30" s="124">
        <v>428</v>
      </c>
      <c r="Y30" s="14">
        <f t="shared" si="9"/>
        <v>0.80149812734082393</v>
      </c>
      <c r="Z30" s="124">
        <v>414</v>
      </c>
      <c r="AA30" s="14">
        <f t="shared" si="15"/>
        <v>0.7752808988764045</v>
      </c>
      <c r="AB30" s="124">
        <v>201</v>
      </c>
      <c r="AC30" s="104">
        <f t="shared" si="16"/>
        <v>0.37640449438202245</v>
      </c>
    </row>
    <row r="31" spans="1:29" x14ac:dyDescent="0.2">
      <c r="A31" s="93" t="s">
        <v>34</v>
      </c>
      <c r="B31" s="115">
        <v>1366</v>
      </c>
      <c r="C31" s="123">
        <v>964</v>
      </c>
      <c r="D31" s="9">
        <f t="shared" si="0"/>
        <v>0.705710102489019</v>
      </c>
      <c r="E31" s="123">
        <v>964</v>
      </c>
      <c r="F31" s="9">
        <f t="shared" si="1"/>
        <v>0.705710102489019</v>
      </c>
      <c r="G31" s="123">
        <v>528</v>
      </c>
      <c r="H31" s="9">
        <f t="shared" si="2"/>
        <v>0.38653001464128844</v>
      </c>
      <c r="I31" s="123">
        <v>964</v>
      </c>
      <c r="J31" s="9">
        <f t="shared" si="3"/>
        <v>0.705710102489019</v>
      </c>
      <c r="K31" s="123">
        <v>964</v>
      </c>
      <c r="L31" s="9">
        <f t="shared" si="12"/>
        <v>0.705710102489019</v>
      </c>
      <c r="M31" s="123">
        <v>961</v>
      </c>
      <c r="N31" s="9">
        <f t="shared" si="4"/>
        <v>0.70351390922401169</v>
      </c>
      <c r="O31" s="123">
        <v>981</v>
      </c>
      <c r="P31" s="9">
        <f t="shared" si="17"/>
        <v>0.71815519765739388</v>
      </c>
      <c r="Q31" s="123">
        <v>641</v>
      </c>
      <c r="R31" s="9">
        <f t="shared" si="14"/>
        <v>0.46925329428989754</v>
      </c>
      <c r="S31" s="115">
        <v>1313</v>
      </c>
      <c r="T31" s="123">
        <v>1006</v>
      </c>
      <c r="U31" s="9">
        <f t="shared" si="7"/>
        <v>0.76618431073876614</v>
      </c>
      <c r="V31" s="123">
        <v>1008</v>
      </c>
      <c r="W31" s="9">
        <f t="shared" si="8"/>
        <v>0.76770753998476771</v>
      </c>
      <c r="X31" s="123">
        <v>1014</v>
      </c>
      <c r="Y31" s="9">
        <f t="shared" si="9"/>
        <v>0.7722772277227723</v>
      </c>
      <c r="Z31" s="123">
        <v>1003</v>
      </c>
      <c r="AA31" s="9">
        <f t="shared" si="15"/>
        <v>0.76389946686976395</v>
      </c>
      <c r="AB31" s="123">
        <v>1036</v>
      </c>
      <c r="AC31" s="101">
        <f t="shared" si="16"/>
        <v>0.78903274942878898</v>
      </c>
    </row>
    <row r="32" spans="1:29" x14ac:dyDescent="0.2">
      <c r="A32" s="94" t="s">
        <v>35</v>
      </c>
      <c r="B32" s="116">
        <v>583</v>
      </c>
      <c r="C32" s="124">
        <v>439</v>
      </c>
      <c r="D32" s="14">
        <f t="shared" si="0"/>
        <v>0.75300171526586623</v>
      </c>
      <c r="E32" s="124">
        <v>439</v>
      </c>
      <c r="F32" s="14">
        <f t="shared" si="1"/>
        <v>0.75300171526586623</v>
      </c>
      <c r="G32" s="124">
        <v>174</v>
      </c>
      <c r="H32" s="14">
        <f t="shared" si="2"/>
        <v>0.29845626072041165</v>
      </c>
      <c r="I32" s="124">
        <v>439</v>
      </c>
      <c r="J32" s="14">
        <f t="shared" si="3"/>
        <v>0.75300171526586623</v>
      </c>
      <c r="K32" s="124">
        <v>439</v>
      </c>
      <c r="L32" s="14">
        <f t="shared" si="12"/>
        <v>0.75300171526586623</v>
      </c>
      <c r="M32" s="124">
        <v>438</v>
      </c>
      <c r="N32" s="14">
        <f t="shared" si="4"/>
        <v>0.75128644939965694</v>
      </c>
      <c r="O32" s="124">
        <v>445</v>
      </c>
      <c r="P32" s="14">
        <f t="shared" si="17"/>
        <v>0.76329331046312177</v>
      </c>
      <c r="Q32" s="124">
        <v>253</v>
      </c>
      <c r="R32" s="14">
        <f t="shared" si="14"/>
        <v>0.43396226415094341</v>
      </c>
      <c r="S32" s="116">
        <v>573</v>
      </c>
      <c r="T32" s="124">
        <v>421</v>
      </c>
      <c r="U32" s="14">
        <f t="shared" si="7"/>
        <v>0.73472949389179754</v>
      </c>
      <c r="V32" s="124">
        <v>418</v>
      </c>
      <c r="W32" s="14">
        <f t="shared" si="8"/>
        <v>0.72949389179755675</v>
      </c>
      <c r="X32" s="124">
        <v>418</v>
      </c>
      <c r="Y32" s="14">
        <f t="shared" si="9"/>
        <v>0.72949389179755675</v>
      </c>
      <c r="Z32" s="124">
        <v>415</v>
      </c>
      <c r="AA32" s="14">
        <f t="shared" si="15"/>
        <v>0.72425828970331585</v>
      </c>
      <c r="AB32" s="124">
        <v>491</v>
      </c>
      <c r="AC32" s="104">
        <f t="shared" si="16"/>
        <v>0.85689354275741714</v>
      </c>
    </row>
    <row r="33" spans="1:29" x14ac:dyDescent="0.2">
      <c r="A33" s="93" t="s">
        <v>36</v>
      </c>
      <c r="B33" s="115">
        <v>785</v>
      </c>
      <c r="C33" s="123">
        <v>590</v>
      </c>
      <c r="D33" s="9">
        <f t="shared" si="0"/>
        <v>0.75159235668789814</v>
      </c>
      <c r="E33" s="123">
        <v>590</v>
      </c>
      <c r="F33" s="9">
        <f t="shared" si="1"/>
        <v>0.75159235668789814</v>
      </c>
      <c r="G33" s="123">
        <v>175</v>
      </c>
      <c r="H33" s="9">
        <f t="shared" si="2"/>
        <v>0.22292993630573249</v>
      </c>
      <c r="I33" s="123">
        <v>589</v>
      </c>
      <c r="J33" s="9">
        <f t="shared" si="3"/>
        <v>0.75031847133757967</v>
      </c>
      <c r="K33" s="123">
        <v>589</v>
      </c>
      <c r="L33" s="9">
        <f t="shared" si="12"/>
        <v>0.75031847133757967</v>
      </c>
      <c r="M33" s="123">
        <v>579</v>
      </c>
      <c r="N33" s="9">
        <f t="shared" si="4"/>
        <v>0.73757961783439485</v>
      </c>
      <c r="O33" s="123">
        <v>576</v>
      </c>
      <c r="P33" s="9">
        <f t="shared" si="17"/>
        <v>0.73375796178343944</v>
      </c>
      <c r="Q33" s="123">
        <v>394</v>
      </c>
      <c r="R33" s="9">
        <f t="shared" si="14"/>
        <v>0.50191082802547771</v>
      </c>
      <c r="S33" s="115">
        <v>854</v>
      </c>
      <c r="T33" s="123">
        <v>639</v>
      </c>
      <c r="U33" s="9">
        <f t="shared" si="7"/>
        <v>0.74824355971896961</v>
      </c>
      <c r="V33" s="123">
        <v>673</v>
      </c>
      <c r="W33" s="9">
        <f t="shared" si="8"/>
        <v>0.78805620608899296</v>
      </c>
      <c r="X33" s="123">
        <v>635</v>
      </c>
      <c r="Y33" s="9">
        <f t="shared" si="9"/>
        <v>0.74355971896955508</v>
      </c>
      <c r="Z33" s="123">
        <v>634</v>
      </c>
      <c r="AA33" s="9">
        <f t="shared" si="15"/>
        <v>0.74238875878220145</v>
      </c>
      <c r="AB33" s="123">
        <v>721</v>
      </c>
      <c r="AC33" s="101">
        <f t="shared" si="16"/>
        <v>0.84426229508196726</v>
      </c>
    </row>
    <row r="34" spans="1:29" x14ac:dyDescent="0.2">
      <c r="A34" s="94" t="s">
        <v>37</v>
      </c>
      <c r="B34" s="116">
        <v>3027</v>
      </c>
      <c r="C34" s="124">
        <v>2542</v>
      </c>
      <c r="D34" s="14">
        <f t="shared" si="0"/>
        <v>0.83977535513709944</v>
      </c>
      <c r="E34" s="124">
        <v>2542</v>
      </c>
      <c r="F34" s="14">
        <f t="shared" si="1"/>
        <v>0.83977535513709944</v>
      </c>
      <c r="G34" s="124">
        <v>2318</v>
      </c>
      <c r="H34" s="14">
        <f t="shared" si="2"/>
        <v>0.76577469441691448</v>
      </c>
      <c r="I34" s="124">
        <v>2542</v>
      </c>
      <c r="J34" s="14">
        <f t="shared" si="3"/>
        <v>0.83977535513709944</v>
      </c>
      <c r="K34" s="124">
        <v>2542</v>
      </c>
      <c r="L34" s="14">
        <f t="shared" si="12"/>
        <v>0.83977535513709944</v>
      </c>
      <c r="M34" s="124">
        <v>2641</v>
      </c>
      <c r="N34" s="14">
        <f t="shared" si="4"/>
        <v>0.87248100429468123</v>
      </c>
      <c r="O34" s="124">
        <v>2687</v>
      </c>
      <c r="P34" s="14">
        <f t="shared" si="17"/>
        <v>0.88767756854971924</v>
      </c>
      <c r="Q34" s="124">
        <v>1107</v>
      </c>
      <c r="R34" s="14">
        <f t="shared" si="14"/>
        <v>0.36570862239841428</v>
      </c>
      <c r="S34" s="116">
        <v>3153</v>
      </c>
      <c r="T34" s="124">
        <v>2806</v>
      </c>
      <c r="U34" s="14">
        <f t="shared" si="7"/>
        <v>0.88994608309546464</v>
      </c>
      <c r="V34" s="124">
        <v>2756</v>
      </c>
      <c r="W34" s="14">
        <f t="shared" si="8"/>
        <v>0.87408816999682837</v>
      </c>
      <c r="X34" s="124">
        <v>2806</v>
      </c>
      <c r="Y34" s="14">
        <f t="shared" si="9"/>
        <v>0.88994608309546464</v>
      </c>
      <c r="Z34" s="124">
        <v>2625</v>
      </c>
      <c r="AA34" s="14">
        <f t="shared" si="15"/>
        <v>0.83254043767840147</v>
      </c>
      <c r="AB34" s="124">
        <v>2045</v>
      </c>
      <c r="AC34" s="104">
        <f t="shared" si="16"/>
        <v>0.64858864573422137</v>
      </c>
    </row>
    <row r="35" spans="1:29" ht="13.5" thickBot="1" x14ac:dyDescent="0.25">
      <c r="A35" s="118" t="s">
        <v>38</v>
      </c>
      <c r="B35" s="119">
        <v>180</v>
      </c>
      <c r="C35" s="128">
        <v>106</v>
      </c>
      <c r="D35" s="129">
        <f t="shared" si="0"/>
        <v>0.58888888888888891</v>
      </c>
      <c r="E35" s="128">
        <v>107</v>
      </c>
      <c r="F35" s="129">
        <f t="shared" si="1"/>
        <v>0.59444444444444444</v>
      </c>
      <c r="G35" s="128">
        <v>89</v>
      </c>
      <c r="H35" s="129">
        <f t="shared" si="2"/>
        <v>0.49444444444444446</v>
      </c>
      <c r="I35" s="128">
        <v>107</v>
      </c>
      <c r="J35" s="129">
        <f t="shared" si="3"/>
        <v>0.59444444444444444</v>
      </c>
      <c r="K35" s="128">
        <v>107</v>
      </c>
      <c r="L35" s="129">
        <f t="shared" si="12"/>
        <v>0.59444444444444444</v>
      </c>
      <c r="M35" s="128">
        <v>140</v>
      </c>
      <c r="N35" s="129">
        <f t="shared" si="4"/>
        <v>0.77777777777777779</v>
      </c>
      <c r="O35" s="128">
        <v>146</v>
      </c>
      <c r="P35" s="129">
        <f t="shared" si="17"/>
        <v>0.81111111111111112</v>
      </c>
      <c r="Q35" s="128">
        <v>11</v>
      </c>
      <c r="R35" s="129">
        <f t="shared" si="14"/>
        <v>6.1111111111111109E-2</v>
      </c>
      <c r="S35" s="119">
        <v>196</v>
      </c>
      <c r="T35" s="128">
        <v>194</v>
      </c>
      <c r="U35" s="129">
        <f t="shared" si="7"/>
        <v>0.98979591836734693</v>
      </c>
      <c r="V35" s="128">
        <v>194</v>
      </c>
      <c r="W35" s="129">
        <f t="shared" si="8"/>
        <v>0.98979591836734693</v>
      </c>
      <c r="X35" s="128">
        <v>190</v>
      </c>
      <c r="Y35" s="129">
        <f t="shared" si="9"/>
        <v>0.96938775510204078</v>
      </c>
      <c r="Z35" s="128">
        <v>176</v>
      </c>
      <c r="AA35" s="129">
        <f t="shared" si="15"/>
        <v>0.89795918367346939</v>
      </c>
      <c r="AB35" s="128">
        <v>49</v>
      </c>
      <c r="AC35" s="120">
        <f t="shared" si="16"/>
        <v>0.25</v>
      </c>
    </row>
    <row r="36" spans="1:29" x14ac:dyDescent="0.2">
      <c r="A36" s="109" t="s">
        <v>39</v>
      </c>
      <c r="B36" s="113">
        <f>SUM(B37:B46)</f>
        <v>3061</v>
      </c>
      <c r="C36" s="126">
        <f>SUM(C37:C46)</f>
        <v>2470</v>
      </c>
      <c r="D36" s="127">
        <f t="shared" si="0"/>
        <v>0.80692584122835675</v>
      </c>
      <c r="E36" s="126">
        <f>SUM(E37:E46)</f>
        <v>2476</v>
      </c>
      <c r="F36" s="127">
        <f t="shared" si="1"/>
        <v>0.8088859849722313</v>
      </c>
      <c r="G36" s="126">
        <f>SUM(G37:G46)</f>
        <v>1614</v>
      </c>
      <c r="H36" s="127">
        <f t="shared" si="2"/>
        <v>0.52727866710225413</v>
      </c>
      <c r="I36" s="126">
        <f>SUM(I37:I46)</f>
        <v>2474</v>
      </c>
      <c r="J36" s="127">
        <f t="shared" si="3"/>
        <v>0.80823260372427308</v>
      </c>
      <c r="K36" s="126">
        <f>SUM(K37:K46)</f>
        <v>2474</v>
      </c>
      <c r="L36" s="127">
        <f>K36/B36</f>
        <v>0.80823260372427308</v>
      </c>
      <c r="M36" s="126">
        <f>SUM(M37:M46)</f>
        <v>2551</v>
      </c>
      <c r="N36" s="127">
        <f t="shared" si="4"/>
        <v>0.83338778177066319</v>
      </c>
      <c r="O36" s="126">
        <f>SUM(O37:O46)</f>
        <v>2519</v>
      </c>
      <c r="P36" s="127">
        <f t="shared" si="17"/>
        <v>0.82293368180333226</v>
      </c>
      <c r="Q36" s="126">
        <f>SUM(Q37:Q46)</f>
        <v>1569</v>
      </c>
      <c r="R36" s="127">
        <f t="shared" si="14"/>
        <v>0.51257758902319506</v>
      </c>
      <c r="S36" s="113">
        <f>SUM(S37:S46)</f>
        <v>3078</v>
      </c>
      <c r="T36" s="126">
        <f>SUM(T37:T46)</f>
        <v>2624</v>
      </c>
      <c r="U36" s="127">
        <f t="shared" si="7"/>
        <v>0.85250162443144895</v>
      </c>
      <c r="V36" s="126">
        <f>SUM(V37:V46)</f>
        <v>2618</v>
      </c>
      <c r="W36" s="127">
        <f>V36/S36</f>
        <v>0.85055230669265758</v>
      </c>
      <c r="X36" s="126">
        <f>SUM(X37:X46)</f>
        <v>2577</v>
      </c>
      <c r="Y36" s="127">
        <f t="shared" si="9"/>
        <v>0.83723196881091622</v>
      </c>
      <c r="Z36" s="126">
        <f>SUM(Z37:Z46)</f>
        <v>2515</v>
      </c>
      <c r="AA36" s="127">
        <f t="shared" si="15"/>
        <v>0.81708901884340479</v>
      </c>
      <c r="AB36" s="126">
        <f>SUM(AB37:AB46)</f>
        <v>2171</v>
      </c>
      <c r="AC36" s="114">
        <f t="shared" ref="AC36" si="18">AB36/S36</f>
        <v>0.70532813515269654</v>
      </c>
    </row>
    <row r="37" spans="1:29" x14ac:dyDescent="0.2">
      <c r="A37" s="94" t="s">
        <v>41</v>
      </c>
      <c r="B37" s="116">
        <v>386</v>
      </c>
      <c r="C37" s="124">
        <v>344</v>
      </c>
      <c r="D37" s="14">
        <f t="shared" si="0"/>
        <v>0.89119170984455953</v>
      </c>
      <c r="E37" s="124">
        <v>342</v>
      </c>
      <c r="F37" s="14">
        <f t="shared" si="1"/>
        <v>0.88601036269430056</v>
      </c>
      <c r="G37" s="124">
        <v>142</v>
      </c>
      <c r="H37" s="14">
        <f t="shared" si="2"/>
        <v>0.36787564766839376</v>
      </c>
      <c r="I37" s="124">
        <v>342</v>
      </c>
      <c r="J37" s="14">
        <f t="shared" si="3"/>
        <v>0.88601036269430056</v>
      </c>
      <c r="K37" s="124">
        <v>342</v>
      </c>
      <c r="L37" s="14">
        <f t="shared" si="12"/>
        <v>0.88601036269430056</v>
      </c>
      <c r="M37" s="124">
        <v>336</v>
      </c>
      <c r="N37" s="14">
        <f t="shared" si="4"/>
        <v>0.8704663212435233</v>
      </c>
      <c r="O37" s="124">
        <v>336</v>
      </c>
      <c r="P37" s="14">
        <f>O37/B37</f>
        <v>0.8704663212435233</v>
      </c>
      <c r="Q37" s="124">
        <v>180</v>
      </c>
      <c r="R37" s="14">
        <f t="shared" si="14"/>
        <v>0.46632124352331605</v>
      </c>
      <c r="S37" s="116">
        <v>375</v>
      </c>
      <c r="T37" s="124">
        <v>340</v>
      </c>
      <c r="U37" s="14">
        <f t="shared" si="7"/>
        <v>0.90666666666666662</v>
      </c>
      <c r="V37" s="124">
        <v>345</v>
      </c>
      <c r="W37" s="14">
        <f>V37/S37</f>
        <v>0.92</v>
      </c>
      <c r="X37" s="124">
        <v>345</v>
      </c>
      <c r="Y37" s="14">
        <f t="shared" si="9"/>
        <v>0.92</v>
      </c>
      <c r="Z37" s="124">
        <v>301</v>
      </c>
      <c r="AA37" s="14">
        <f t="shared" si="15"/>
        <v>0.80266666666666664</v>
      </c>
      <c r="AB37" s="124">
        <v>376</v>
      </c>
      <c r="AC37" s="104">
        <f t="shared" si="16"/>
        <v>1.0026666666666666</v>
      </c>
    </row>
    <row r="38" spans="1:29" x14ac:dyDescent="0.2">
      <c r="A38" s="93" t="s">
        <v>42</v>
      </c>
      <c r="B38" s="115">
        <v>316</v>
      </c>
      <c r="C38" s="123">
        <v>214</v>
      </c>
      <c r="D38" s="9">
        <f t="shared" si="0"/>
        <v>0.67721518987341767</v>
      </c>
      <c r="E38" s="123">
        <v>217</v>
      </c>
      <c r="F38" s="9">
        <f t="shared" si="1"/>
        <v>0.68670886075949367</v>
      </c>
      <c r="G38" s="123">
        <v>110</v>
      </c>
      <c r="H38" s="9">
        <f t="shared" si="2"/>
        <v>0.34810126582278483</v>
      </c>
      <c r="I38" s="123">
        <v>217</v>
      </c>
      <c r="J38" s="9">
        <f t="shared" si="3"/>
        <v>0.68670886075949367</v>
      </c>
      <c r="K38" s="123">
        <v>217</v>
      </c>
      <c r="L38" s="9">
        <f t="shared" si="12"/>
        <v>0.68670886075949367</v>
      </c>
      <c r="M38" s="123">
        <v>223</v>
      </c>
      <c r="N38" s="9">
        <f t="shared" si="4"/>
        <v>0.70569620253164556</v>
      </c>
      <c r="O38" s="123">
        <v>225</v>
      </c>
      <c r="P38" s="9">
        <f>O38/B38</f>
        <v>0.71202531645569622</v>
      </c>
      <c r="Q38" s="123">
        <v>105</v>
      </c>
      <c r="R38" s="9">
        <f t="shared" si="14"/>
        <v>0.33227848101265822</v>
      </c>
      <c r="S38" s="115">
        <v>308</v>
      </c>
      <c r="T38" s="123">
        <v>254</v>
      </c>
      <c r="U38" s="9">
        <f t="shared" si="7"/>
        <v>0.82467532467532467</v>
      </c>
      <c r="V38" s="123">
        <v>273</v>
      </c>
      <c r="W38" s="9">
        <f t="shared" ref="W38:W46" si="19">V38/S38</f>
        <v>0.88636363636363635</v>
      </c>
      <c r="X38" s="123">
        <v>224</v>
      </c>
      <c r="Y38" s="9">
        <f t="shared" si="9"/>
        <v>0.72727272727272729</v>
      </c>
      <c r="Z38" s="123">
        <v>232</v>
      </c>
      <c r="AA38" s="9">
        <f t="shared" si="15"/>
        <v>0.75324675324675328</v>
      </c>
      <c r="AB38" s="123">
        <v>29</v>
      </c>
      <c r="AC38" s="101">
        <f t="shared" si="16"/>
        <v>9.4155844155844159E-2</v>
      </c>
    </row>
    <row r="39" spans="1:29" x14ac:dyDescent="0.2">
      <c r="A39" s="94" t="s">
        <v>43</v>
      </c>
      <c r="B39" s="116">
        <v>127</v>
      </c>
      <c r="C39" s="124">
        <v>102</v>
      </c>
      <c r="D39" s="14">
        <f t="shared" si="0"/>
        <v>0.80314960629921262</v>
      </c>
      <c r="E39" s="124">
        <v>102</v>
      </c>
      <c r="F39" s="14">
        <f t="shared" si="1"/>
        <v>0.80314960629921262</v>
      </c>
      <c r="G39" s="124">
        <v>41</v>
      </c>
      <c r="H39" s="14">
        <f t="shared" si="2"/>
        <v>0.32283464566929132</v>
      </c>
      <c r="I39" s="124">
        <v>102</v>
      </c>
      <c r="J39" s="14">
        <f t="shared" si="3"/>
        <v>0.80314960629921262</v>
      </c>
      <c r="K39" s="124">
        <v>102</v>
      </c>
      <c r="L39" s="14">
        <f t="shared" si="12"/>
        <v>0.80314960629921262</v>
      </c>
      <c r="M39" s="124">
        <v>133</v>
      </c>
      <c r="N39" s="14">
        <f t="shared" si="4"/>
        <v>1.0472440944881889</v>
      </c>
      <c r="O39" s="124">
        <v>131</v>
      </c>
      <c r="P39" s="14">
        <f t="shared" ref="P39:P102" si="20">O39/B39</f>
        <v>1.0314960629921259</v>
      </c>
      <c r="Q39" s="124">
        <v>103</v>
      </c>
      <c r="R39" s="14">
        <f t="shared" si="14"/>
        <v>0.8110236220472441</v>
      </c>
      <c r="S39" s="116">
        <v>126</v>
      </c>
      <c r="T39" s="124">
        <v>122</v>
      </c>
      <c r="U39" s="14">
        <f t="shared" si="7"/>
        <v>0.96825396825396826</v>
      </c>
      <c r="V39" s="124">
        <v>118</v>
      </c>
      <c r="W39" s="14">
        <f t="shared" si="19"/>
        <v>0.93650793650793651</v>
      </c>
      <c r="X39" s="124">
        <v>121</v>
      </c>
      <c r="Y39" s="14">
        <f t="shared" si="9"/>
        <v>0.96031746031746035</v>
      </c>
      <c r="Z39" s="124">
        <v>121</v>
      </c>
      <c r="AA39" s="14">
        <f t="shared" si="15"/>
        <v>0.96031746031746035</v>
      </c>
      <c r="AB39" s="124">
        <v>138</v>
      </c>
      <c r="AC39" s="104">
        <f t="shared" si="16"/>
        <v>1.0952380952380953</v>
      </c>
    </row>
    <row r="40" spans="1:29" x14ac:dyDescent="0.2">
      <c r="A40" s="93" t="s">
        <v>44</v>
      </c>
      <c r="B40" s="115">
        <v>478</v>
      </c>
      <c r="C40" s="123">
        <v>440</v>
      </c>
      <c r="D40" s="9">
        <f t="shared" si="0"/>
        <v>0.92050209205020916</v>
      </c>
      <c r="E40" s="123">
        <v>441</v>
      </c>
      <c r="F40" s="9">
        <f t="shared" si="1"/>
        <v>0.92259414225941427</v>
      </c>
      <c r="G40" s="123">
        <v>162</v>
      </c>
      <c r="H40" s="9">
        <f t="shared" si="2"/>
        <v>0.33891213389121339</v>
      </c>
      <c r="I40" s="123">
        <v>441</v>
      </c>
      <c r="J40" s="9">
        <f t="shared" si="3"/>
        <v>0.92259414225941427</v>
      </c>
      <c r="K40" s="123">
        <v>441</v>
      </c>
      <c r="L40" s="9">
        <f t="shared" si="12"/>
        <v>0.92259414225941427</v>
      </c>
      <c r="M40" s="123">
        <v>443</v>
      </c>
      <c r="N40" s="9">
        <f t="shared" si="4"/>
        <v>0.92677824267782427</v>
      </c>
      <c r="O40" s="123">
        <v>447</v>
      </c>
      <c r="P40" s="9">
        <f t="shared" si="20"/>
        <v>0.93514644351464438</v>
      </c>
      <c r="Q40" s="123">
        <v>197</v>
      </c>
      <c r="R40" s="9">
        <f t="shared" si="14"/>
        <v>0.41213389121338911</v>
      </c>
      <c r="S40" s="115">
        <v>518</v>
      </c>
      <c r="T40" s="123">
        <v>441</v>
      </c>
      <c r="U40" s="9">
        <f t="shared" si="7"/>
        <v>0.85135135135135132</v>
      </c>
      <c r="V40" s="123">
        <v>435</v>
      </c>
      <c r="W40" s="9">
        <f t="shared" si="19"/>
        <v>0.83976833976833976</v>
      </c>
      <c r="X40" s="123">
        <v>432</v>
      </c>
      <c r="Y40" s="9">
        <f t="shared" si="9"/>
        <v>0.83397683397683398</v>
      </c>
      <c r="Z40" s="123">
        <v>422</v>
      </c>
      <c r="AA40" s="9">
        <f t="shared" si="15"/>
        <v>0.81467181467181471</v>
      </c>
      <c r="AB40" s="123">
        <v>393</v>
      </c>
      <c r="AC40" s="101">
        <f t="shared" si="16"/>
        <v>0.75868725868725873</v>
      </c>
    </row>
    <row r="41" spans="1:29" x14ac:dyDescent="0.2">
      <c r="A41" s="94" t="s">
        <v>45</v>
      </c>
      <c r="B41" s="116">
        <v>330</v>
      </c>
      <c r="C41" s="124">
        <v>255</v>
      </c>
      <c r="D41" s="14">
        <f t="shared" si="0"/>
        <v>0.77272727272727271</v>
      </c>
      <c r="E41" s="124">
        <v>257</v>
      </c>
      <c r="F41" s="14">
        <f t="shared" si="1"/>
        <v>0.77878787878787881</v>
      </c>
      <c r="G41" s="124">
        <v>84</v>
      </c>
      <c r="H41" s="14">
        <f t="shared" si="2"/>
        <v>0.25454545454545452</v>
      </c>
      <c r="I41" s="124">
        <v>257</v>
      </c>
      <c r="J41" s="14">
        <f t="shared" si="3"/>
        <v>0.77878787878787881</v>
      </c>
      <c r="K41" s="124">
        <v>257</v>
      </c>
      <c r="L41" s="14">
        <f t="shared" si="12"/>
        <v>0.77878787878787881</v>
      </c>
      <c r="M41" s="124">
        <v>230</v>
      </c>
      <c r="N41" s="14">
        <f t="shared" si="4"/>
        <v>0.69696969696969702</v>
      </c>
      <c r="O41" s="124">
        <v>229</v>
      </c>
      <c r="P41" s="14">
        <f t="shared" si="20"/>
        <v>0.69393939393939397</v>
      </c>
      <c r="Q41" s="124">
        <v>188</v>
      </c>
      <c r="R41" s="14">
        <f t="shared" si="14"/>
        <v>0.5696969696969697</v>
      </c>
      <c r="S41" s="116">
        <v>327</v>
      </c>
      <c r="T41" s="124">
        <v>252</v>
      </c>
      <c r="U41" s="14">
        <f t="shared" si="7"/>
        <v>0.77064220183486243</v>
      </c>
      <c r="V41" s="124">
        <v>241</v>
      </c>
      <c r="W41" s="14">
        <f t="shared" si="19"/>
        <v>0.73700305810397548</v>
      </c>
      <c r="X41" s="124">
        <v>242</v>
      </c>
      <c r="Y41" s="14">
        <f t="shared" ref="Y41:Y72" si="21">X41/S41</f>
        <v>0.74006116207951067</v>
      </c>
      <c r="Z41" s="124">
        <v>247</v>
      </c>
      <c r="AA41" s="14">
        <f t="shared" si="15"/>
        <v>0.75535168195718649</v>
      </c>
      <c r="AB41" s="124">
        <v>225</v>
      </c>
      <c r="AC41" s="104">
        <f t="shared" si="16"/>
        <v>0.68807339449541283</v>
      </c>
    </row>
    <row r="42" spans="1:29" x14ac:dyDescent="0.2">
      <c r="A42" s="93" t="s">
        <v>46</v>
      </c>
      <c r="B42" s="115">
        <v>119</v>
      </c>
      <c r="C42" s="123">
        <v>77</v>
      </c>
      <c r="D42" s="9">
        <f t="shared" si="0"/>
        <v>0.6470588235294118</v>
      </c>
      <c r="E42" s="123">
        <v>77</v>
      </c>
      <c r="F42" s="9">
        <f t="shared" si="1"/>
        <v>0.6470588235294118</v>
      </c>
      <c r="G42" s="123">
        <v>9</v>
      </c>
      <c r="H42" s="9">
        <f t="shared" si="2"/>
        <v>7.5630252100840331E-2</v>
      </c>
      <c r="I42" s="123">
        <v>77</v>
      </c>
      <c r="J42" s="9">
        <f t="shared" si="3"/>
        <v>0.6470588235294118</v>
      </c>
      <c r="K42" s="123">
        <v>77</v>
      </c>
      <c r="L42" s="9">
        <f t="shared" si="12"/>
        <v>0.6470588235294118</v>
      </c>
      <c r="M42" s="123">
        <v>74</v>
      </c>
      <c r="N42" s="9">
        <f t="shared" si="4"/>
        <v>0.62184873949579833</v>
      </c>
      <c r="O42" s="123">
        <v>76</v>
      </c>
      <c r="P42" s="9">
        <f t="shared" si="20"/>
        <v>0.6386554621848739</v>
      </c>
      <c r="Q42" s="123">
        <v>58</v>
      </c>
      <c r="R42" s="9">
        <f t="shared" si="14"/>
        <v>0.48739495798319327</v>
      </c>
      <c r="S42" s="115">
        <v>131</v>
      </c>
      <c r="T42" s="123">
        <v>71</v>
      </c>
      <c r="U42" s="9">
        <f t="shared" si="7"/>
        <v>0.5419847328244275</v>
      </c>
      <c r="V42" s="123">
        <v>66</v>
      </c>
      <c r="W42" s="9">
        <f t="shared" si="19"/>
        <v>0.50381679389312972</v>
      </c>
      <c r="X42" s="123">
        <v>71</v>
      </c>
      <c r="Y42" s="9">
        <f t="shared" si="21"/>
        <v>0.5419847328244275</v>
      </c>
      <c r="Z42" s="123">
        <v>69</v>
      </c>
      <c r="AA42" s="9">
        <f t="shared" si="15"/>
        <v>0.52671755725190839</v>
      </c>
      <c r="AB42" s="123">
        <v>80</v>
      </c>
      <c r="AC42" s="101">
        <f t="shared" si="16"/>
        <v>0.61068702290076338</v>
      </c>
    </row>
    <row r="43" spans="1:29" x14ac:dyDescent="0.2">
      <c r="A43" s="94" t="s">
        <v>47</v>
      </c>
      <c r="B43" s="116">
        <v>738</v>
      </c>
      <c r="C43" s="124">
        <v>564</v>
      </c>
      <c r="D43" s="14">
        <f t="shared" si="0"/>
        <v>0.76422764227642281</v>
      </c>
      <c r="E43" s="124">
        <v>565</v>
      </c>
      <c r="F43" s="14">
        <f t="shared" si="1"/>
        <v>0.76558265582655827</v>
      </c>
      <c r="G43" s="124">
        <v>138</v>
      </c>
      <c r="H43" s="14">
        <f t="shared" si="2"/>
        <v>0.18699186991869918</v>
      </c>
      <c r="I43" s="124">
        <v>563</v>
      </c>
      <c r="J43" s="14">
        <f t="shared" si="3"/>
        <v>0.76287262872628725</v>
      </c>
      <c r="K43" s="124">
        <v>563</v>
      </c>
      <c r="L43" s="14">
        <f t="shared" si="12"/>
        <v>0.76287262872628725</v>
      </c>
      <c r="M43" s="124">
        <v>634</v>
      </c>
      <c r="N43" s="14">
        <f t="shared" si="4"/>
        <v>0.85907859078590787</v>
      </c>
      <c r="O43" s="124">
        <v>603</v>
      </c>
      <c r="P43" s="14">
        <f t="shared" si="20"/>
        <v>0.81707317073170727</v>
      </c>
      <c r="Q43" s="124">
        <v>396</v>
      </c>
      <c r="R43" s="14">
        <f t="shared" si="14"/>
        <v>0.53658536585365857</v>
      </c>
      <c r="S43" s="116">
        <v>728</v>
      </c>
      <c r="T43" s="124">
        <v>663</v>
      </c>
      <c r="U43" s="14">
        <f t="shared" si="7"/>
        <v>0.9107142857142857</v>
      </c>
      <c r="V43" s="124">
        <v>661</v>
      </c>
      <c r="W43" s="14">
        <f t="shared" si="19"/>
        <v>0.90796703296703296</v>
      </c>
      <c r="X43" s="124">
        <v>661</v>
      </c>
      <c r="Y43" s="14">
        <f t="shared" si="21"/>
        <v>0.90796703296703296</v>
      </c>
      <c r="Z43" s="124">
        <v>647</v>
      </c>
      <c r="AA43" s="14">
        <f t="shared" si="15"/>
        <v>0.88873626373626369</v>
      </c>
      <c r="AB43" s="124">
        <v>526</v>
      </c>
      <c r="AC43" s="104">
        <f t="shared" si="16"/>
        <v>0.72252747252747251</v>
      </c>
    </row>
    <row r="44" spans="1:29" x14ac:dyDescent="0.2">
      <c r="A44" s="93" t="s">
        <v>48</v>
      </c>
      <c r="B44" s="115">
        <v>218</v>
      </c>
      <c r="C44" s="123">
        <v>180</v>
      </c>
      <c r="D44" s="9">
        <f t="shared" si="0"/>
        <v>0.82568807339449546</v>
      </c>
      <c r="E44" s="123">
        <v>181</v>
      </c>
      <c r="F44" s="9">
        <f t="shared" si="1"/>
        <v>0.83027522935779818</v>
      </c>
      <c r="G44" s="123">
        <v>61</v>
      </c>
      <c r="H44" s="9">
        <f t="shared" si="2"/>
        <v>0.27981651376146788</v>
      </c>
      <c r="I44" s="123">
        <v>181</v>
      </c>
      <c r="J44" s="9">
        <f t="shared" si="3"/>
        <v>0.83027522935779818</v>
      </c>
      <c r="K44" s="123">
        <v>181</v>
      </c>
      <c r="L44" s="9">
        <f t="shared" si="12"/>
        <v>0.83027522935779818</v>
      </c>
      <c r="M44" s="123">
        <v>185</v>
      </c>
      <c r="N44" s="9">
        <f t="shared" si="4"/>
        <v>0.84862385321100919</v>
      </c>
      <c r="O44" s="123">
        <v>185</v>
      </c>
      <c r="P44" s="9">
        <f t="shared" si="20"/>
        <v>0.84862385321100919</v>
      </c>
      <c r="Q44" s="123">
        <v>172</v>
      </c>
      <c r="R44" s="9">
        <f t="shared" si="14"/>
        <v>0.78899082568807344</v>
      </c>
      <c r="S44" s="115">
        <v>216</v>
      </c>
      <c r="T44" s="123">
        <v>179</v>
      </c>
      <c r="U44" s="9">
        <f t="shared" si="7"/>
        <v>0.82870370370370372</v>
      </c>
      <c r="V44" s="123">
        <v>178</v>
      </c>
      <c r="W44" s="9">
        <f t="shared" si="19"/>
        <v>0.82407407407407407</v>
      </c>
      <c r="X44" s="123">
        <v>179</v>
      </c>
      <c r="Y44" s="9">
        <f t="shared" si="21"/>
        <v>0.82870370370370372</v>
      </c>
      <c r="Z44" s="123">
        <v>178</v>
      </c>
      <c r="AA44" s="9">
        <f t="shared" si="15"/>
        <v>0.82407407407407407</v>
      </c>
      <c r="AB44" s="123">
        <v>196</v>
      </c>
      <c r="AC44" s="101">
        <f t="shared" si="16"/>
        <v>0.90740740740740744</v>
      </c>
    </row>
    <row r="45" spans="1:29" x14ac:dyDescent="0.2">
      <c r="A45" s="94" t="s">
        <v>49</v>
      </c>
      <c r="B45" s="116">
        <v>92</v>
      </c>
      <c r="C45" s="124">
        <v>71</v>
      </c>
      <c r="D45" s="14">
        <f t="shared" si="0"/>
        <v>0.77173913043478259</v>
      </c>
      <c r="E45" s="124">
        <v>71</v>
      </c>
      <c r="F45" s="14">
        <f t="shared" si="1"/>
        <v>0.77173913043478259</v>
      </c>
      <c r="G45" s="124">
        <v>37</v>
      </c>
      <c r="H45" s="14">
        <f t="shared" si="2"/>
        <v>0.40217391304347827</v>
      </c>
      <c r="I45" s="124">
        <v>71</v>
      </c>
      <c r="J45" s="14">
        <f t="shared" si="3"/>
        <v>0.77173913043478259</v>
      </c>
      <c r="K45" s="124">
        <v>71</v>
      </c>
      <c r="L45" s="14">
        <f t="shared" si="12"/>
        <v>0.77173913043478259</v>
      </c>
      <c r="M45" s="124">
        <v>93</v>
      </c>
      <c r="N45" s="14">
        <f t="shared" si="4"/>
        <v>1.0108695652173914</v>
      </c>
      <c r="O45" s="124">
        <v>85</v>
      </c>
      <c r="P45" s="14">
        <f t="shared" si="20"/>
        <v>0.92391304347826086</v>
      </c>
      <c r="Q45" s="124">
        <v>46</v>
      </c>
      <c r="R45" s="14">
        <f t="shared" si="14"/>
        <v>0.5</v>
      </c>
      <c r="S45" s="116">
        <v>90</v>
      </c>
      <c r="T45" s="124">
        <v>68</v>
      </c>
      <c r="U45" s="14">
        <f t="shared" si="7"/>
        <v>0.75555555555555554</v>
      </c>
      <c r="V45" s="124">
        <v>68</v>
      </c>
      <c r="W45" s="14">
        <f t="shared" si="19"/>
        <v>0.75555555555555554</v>
      </c>
      <c r="X45" s="124">
        <v>67</v>
      </c>
      <c r="Y45" s="14">
        <f t="shared" si="21"/>
        <v>0.74444444444444446</v>
      </c>
      <c r="Z45" s="124">
        <v>65</v>
      </c>
      <c r="AA45" s="14">
        <f t="shared" si="15"/>
        <v>0.72222222222222221</v>
      </c>
      <c r="AB45" s="124">
        <v>73</v>
      </c>
      <c r="AC45" s="104">
        <f t="shared" si="16"/>
        <v>0.81111111111111112</v>
      </c>
    </row>
    <row r="46" spans="1:29" ht="13.5" thickBot="1" x14ac:dyDescent="0.25">
      <c r="A46" s="118" t="s">
        <v>40</v>
      </c>
      <c r="B46" s="119">
        <v>257</v>
      </c>
      <c r="C46" s="128">
        <v>223</v>
      </c>
      <c r="D46" s="129">
        <f t="shared" si="0"/>
        <v>0.86770428015564205</v>
      </c>
      <c r="E46" s="128">
        <v>223</v>
      </c>
      <c r="F46" s="129">
        <f t="shared" si="1"/>
        <v>0.86770428015564205</v>
      </c>
      <c r="G46" s="128">
        <v>830</v>
      </c>
      <c r="H46" s="129">
        <f t="shared" si="2"/>
        <v>3.2295719844357977</v>
      </c>
      <c r="I46" s="128">
        <v>223</v>
      </c>
      <c r="J46" s="129">
        <f t="shared" si="3"/>
        <v>0.86770428015564205</v>
      </c>
      <c r="K46" s="128">
        <v>223</v>
      </c>
      <c r="L46" s="129">
        <f t="shared" si="12"/>
        <v>0.86770428015564205</v>
      </c>
      <c r="M46" s="128">
        <v>200</v>
      </c>
      <c r="N46" s="129">
        <f t="shared" si="4"/>
        <v>0.77821011673151752</v>
      </c>
      <c r="O46" s="128">
        <v>202</v>
      </c>
      <c r="P46" s="129">
        <f t="shared" si="20"/>
        <v>0.78599221789883267</v>
      </c>
      <c r="Q46" s="128">
        <v>124</v>
      </c>
      <c r="R46" s="129">
        <f t="shared" si="14"/>
        <v>0.48249027237354086</v>
      </c>
      <c r="S46" s="119">
        <v>259</v>
      </c>
      <c r="T46" s="128">
        <v>234</v>
      </c>
      <c r="U46" s="129">
        <f t="shared" si="7"/>
        <v>0.90347490347490345</v>
      </c>
      <c r="V46" s="128">
        <v>233</v>
      </c>
      <c r="W46" s="129">
        <f t="shared" si="19"/>
        <v>0.89961389961389959</v>
      </c>
      <c r="X46" s="128">
        <v>235</v>
      </c>
      <c r="Y46" s="129">
        <f t="shared" si="21"/>
        <v>0.9073359073359073</v>
      </c>
      <c r="Z46" s="128">
        <v>233</v>
      </c>
      <c r="AA46" s="129">
        <f t="shared" si="15"/>
        <v>0.89961389961389959</v>
      </c>
      <c r="AB46" s="128">
        <v>135</v>
      </c>
      <c r="AC46" s="120">
        <f t="shared" si="16"/>
        <v>0.52123552123552119</v>
      </c>
    </row>
    <row r="47" spans="1:29" x14ac:dyDescent="0.2">
      <c r="A47" s="109" t="s">
        <v>50</v>
      </c>
      <c r="B47" s="113">
        <f>SUM(B48:B66)</f>
        <v>3095</v>
      </c>
      <c r="C47" s="126">
        <f>SUM(C48:C66)</f>
        <v>2613</v>
      </c>
      <c r="D47" s="127">
        <f t="shared" si="0"/>
        <v>0.84426494345718905</v>
      </c>
      <c r="E47" s="126">
        <f>SUM(E48:E66)</f>
        <v>2651</v>
      </c>
      <c r="F47" s="127">
        <f t="shared" si="1"/>
        <v>0.85654281098546037</v>
      </c>
      <c r="G47" s="126">
        <f>SUM(G48:G66)</f>
        <v>2244</v>
      </c>
      <c r="H47" s="127">
        <f t="shared" si="2"/>
        <v>0.72504038772213242</v>
      </c>
      <c r="I47" s="126">
        <f>SUM(I48:I66)</f>
        <v>2645</v>
      </c>
      <c r="J47" s="127">
        <f t="shared" si="3"/>
        <v>0.8546042003231018</v>
      </c>
      <c r="K47" s="126">
        <f>SUM(K48:K66)</f>
        <v>2645</v>
      </c>
      <c r="L47" s="127">
        <f>K47/B47</f>
        <v>0.8546042003231018</v>
      </c>
      <c r="M47" s="126">
        <f>SUM(M48:M66)</f>
        <v>2730</v>
      </c>
      <c r="N47" s="127">
        <f t="shared" si="4"/>
        <v>0.88206785137318255</v>
      </c>
      <c r="O47" s="126">
        <f>SUM(O48:O66)</f>
        <v>2784</v>
      </c>
      <c r="P47" s="127">
        <f t="shared" si="20"/>
        <v>0.8995153473344103</v>
      </c>
      <c r="Q47" s="126">
        <f>SUM(Q48:Q66)</f>
        <v>1591</v>
      </c>
      <c r="R47" s="127">
        <f t="shared" si="14"/>
        <v>0.51405492730210012</v>
      </c>
      <c r="S47" s="113">
        <f>SUM(S48:S66)</f>
        <v>3105</v>
      </c>
      <c r="T47" s="126">
        <f>SUM(T48:T66)</f>
        <v>2786</v>
      </c>
      <c r="U47" s="127">
        <f t="shared" si="7"/>
        <v>0.89726247987117558</v>
      </c>
      <c r="V47" s="126">
        <f>SUM(V48:V66)</f>
        <v>2779</v>
      </c>
      <c r="W47" s="127">
        <f>V47/S47</f>
        <v>0.89500805152979068</v>
      </c>
      <c r="X47" s="126">
        <f>SUM(X48:X66)</f>
        <v>2772</v>
      </c>
      <c r="Y47" s="127">
        <f t="shared" si="21"/>
        <v>0.89275362318840579</v>
      </c>
      <c r="Z47" s="126">
        <f>SUM(Z48:Z66)</f>
        <v>2702</v>
      </c>
      <c r="AA47" s="127">
        <f t="shared" ref="AA47" si="22">Z47/S47</f>
        <v>0.87020933977455717</v>
      </c>
      <c r="AB47" s="126">
        <f>SUM(AB48:AB66)</f>
        <v>2455</v>
      </c>
      <c r="AC47" s="114">
        <f>AB47/S47</f>
        <v>0.7906602254428341</v>
      </c>
    </row>
    <row r="48" spans="1:29" x14ac:dyDescent="0.2">
      <c r="A48" s="94" t="s">
        <v>52</v>
      </c>
      <c r="B48" s="116">
        <v>28</v>
      </c>
      <c r="C48" s="124">
        <v>23</v>
      </c>
      <c r="D48" s="14">
        <f t="shared" si="0"/>
        <v>0.8214285714285714</v>
      </c>
      <c r="E48" s="124">
        <v>24</v>
      </c>
      <c r="F48" s="14">
        <f t="shared" si="1"/>
        <v>0.8571428571428571</v>
      </c>
      <c r="G48" s="124">
        <v>4</v>
      </c>
      <c r="H48" s="14">
        <f t="shared" si="2"/>
        <v>0.14285714285714285</v>
      </c>
      <c r="I48" s="124">
        <v>24</v>
      </c>
      <c r="J48" s="14">
        <f t="shared" si="3"/>
        <v>0.8571428571428571</v>
      </c>
      <c r="K48" s="124">
        <v>24</v>
      </c>
      <c r="L48" s="14">
        <f t="shared" si="12"/>
        <v>0.8571428571428571</v>
      </c>
      <c r="M48" s="124">
        <v>25</v>
      </c>
      <c r="N48" s="14">
        <f t="shared" si="4"/>
        <v>0.8928571428571429</v>
      </c>
      <c r="O48" s="124">
        <v>25</v>
      </c>
      <c r="P48" s="14">
        <f t="shared" si="20"/>
        <v>0.8928571428571429</v>
      </c>
      <c r="Q48" s="124">
        <v>18</v>
      </c>
      <c r="R48" s="14">
        <f t="shared" si="14"/>
        <v>0.6428571428571429</v>
      </c>
      <c r="S48" s="116">
        <v>28</v>
      </c>
      <c r="T48" s="124">
        <v>21</v>
      </c>
      <c r="U48" s="14">
        <f t="shared" si="7"/>
        <v>0.75</v>
      </c>
      <c r="V48" s="124">
        <v>20</v>
      </c>
      <c r="W48" s="14">
        <f>V48/S48</f>
        <v>0.7142857142857143</v>
      </c>
      <c r="X48" s="124">
        <v>20</v>
      </c>
      <c r="Y48" s="14">
        <f t="shared" si="21"/>
        <v>0.7142857142857143</v>
      </c>
      <c r="Z48" s="124">
        <v>20</v>
      </c>
      <c r="AA48" s="14">
        <f t="shared" si="15"/>
        <v>0.7142857142857143</v>
      </c>
      <c r="AB48" s="124">
        <v>13</v>
      </c>
      <c r="AC48" s="104">
        <f t="shared" si="16"/>
        <v>0.4642857142857143</v>
      </c>
    </row>
    <row r="49" spans="1:29" x14ac:dyDescent="0.2">
      <c r="A49" s="93" t="s">
        <v>51</v>
      </c>
      <c r="B49" s="115">
        <v>302</v>
      </c>
      <c r="C49" s="123">
        <v>325</v>
      </c>
      <c r="D49" s="9">
        <f t="shared" si="0"/>
        <v>1.076158940397351</v>
      </c>
      <c r="E49" s="123">
        <v>360</v>
      </c>
      <c r="F49" s="9">
        <f t="shared" si="1"/>
        <v>1.1920529801324504</v>
      </c>
      <c r="G49" s="123">
        <v>999</v>
      </c>
      <c r="H49" s="9">
        <f t="shared" si="2"/>
        <v>3.3079470198675498</v>
      </c>
      <c r="I49" s="123">
        <v>358</v>
      </c>
      <c r="J49" s="9">
        <f t="shared" si="3"/>
        <v>1.185430463576159</v>
      </c>
      <c r="K49" s="123">
        <v>358</v>
      </c>
      <c r="L49" s="9">
        <f t="shared" si="12"/>
        <v>1.185430463576159</v>
      </c>
      <c r="M49" s="123">
        <v>363</v>
      </c>
      <c r="N49" s="9">
        <f t="shared" si="4"/>
        <v>1.2019867549668874</v>
      </c>
      <c r="O49" s="123">
        <v>362</v>
      </c>
      <c r="P49" s="9">
        <f>O49/B49</f>
        <v>1.1986754966887416</v>
      </c>
      <c r="Q49" s="123">
        <v>234</v>
      </c>
      <c r="R49" s="9">
        <f t="shared" si="14"/>
        <v>0.77483443708609268</v>
      </c>
      <c r="S49" s="115">
        <v>303</v>
      </c>
      <c r="T49" s="123">
        <v>328</v>
      </c>
      <c r="U49" s="9">
        <f t="shared" si="7"/>
        <v>1.0825082508250825</v>
      </c>
      <c r="V49" s="123">
        <v>326</v>
      </c>
      <c r="W49" s="9">
        <f t="shared" ref="W49:W66" si="23">V49/S49</f>
        <v>1.0759075907590758</v>
      </c>
      <c r="X49" s="123">
        <v>331</v>
      </c>
      <c r="Y49" s="9">
        <f t="shared" si="21"/>
        <v>1.0924092409240924</v>
      </c>
      <c r="Z49" s="123">
        <v>321</v>
      </c>
      <c r="AA49" s="9">
        <f t="shared" si="15"/>
        <v>1.0594059405940595</v>
      </c>
      <c r="AB49" s="123">
        <v>228</v>
      </c>
      <c r="AC49" s="101">
        <f t="shared" si="16"/>
        <v>0.75247524752475248</v>
      </c>
    </row>
    <row r="50" spans="1:29" x14ac:dyDescent="0.2">
      <c r="A50" s="94" t="s">
        <v>53</v>
      </c>
      <c r="B50" s="116">
        <v>109</v>
      </c>
      <c r="C50" s="124">
        <v>110</v>
      </c>
      <c r="D50" s="14">
        <f t="shared" si="0"/>
        <v>1.0091743119266054</v>
      </c>
      <c r="E50" s="124">
        <v>106</v>
      </c>
      <c r="F50" s="14">
        <f t="shared" si="1"/>
        <v>0.97247706422018354</v>
      </c>
      <c r="G50" s="124">
        <v>38</v>
      </c>
      <c r="H50" s="14">
        <f t="shared" si="2"/>
        <v>0.34862385321100919</v>
      </c>
      <c r="I50" s="124">
        <v>106</v>
      </c>
      <c r="J50" s="14">
        <f t="shared" si="3"/>
        <v>0.97247706422018354</v>
      </c>
      <c r="K50" s="124">
        <v>106</v>
      </c>
      <c r="L50" s="14">
        <f t="shared" si="12"/>
        <v>0.97247706422018354</v>
      </c>
      <c r="M50" s="124">
        <v>111</v>
      </c>
      <c r="N50" s="14">
        <f t="shared" si="4"/>
        <v>1.0183486238532109</v>
      </c>
      <c r="O50" s="124">
        <v>110</v>
      </c>
      <c r="P50" s="14">
        <f t="shared" si="20"/>
        <v>1.0091743119266054</v>
      </c>
      <c r="Q50" s="124">
        <v>60</v>
      </c>
      <c r="R50" s="14">
        <f t="shared" si="14"/>
        <v>0.55045871559633031</v>
      </c>
      <c r="S50" s="116">
        <v>106</v>
      </c>
      <c r="T50" s="124">
        <v>99</v>
      </c>
      <c r="U50" s="14">
        <f t="shared" si="7"/>
        <v>0.93396226415094341</v>
      </c>
      <c r="V50" s="124">
        <v>111</v>
      </c>
      <c r="W50" s="14">
        <f t="shared" si="23"/>
        <v>1.0471698113207548</v>
      </c>
      <c r="X50" s="124">
        <v>105</v>
      </c>
      <c r="Y50" s="14">
        <f t="shared" si="21"/>
        <v>0.99056603773584906</v>
      </c>
      <c r="Z50" s="124">
        <v>100</v>
      </c>
      <c r="AA50" s="14">
        <f t="shared" si="15"/>
        <v>0.94339622641509435</v>
      </c>
      <c r="AB50" s="124">
        <v>71</v>
      </c>
      <c r="AC50" s="104">
        <f t="shared" si="16"/>
        <v>0.66981132075471694</v>
      </c>
    </row>
    <row r="51" spans="1:29" x14ac:dyDescent="0.2">
      <c r="A51" s="93" t="s">
        <v>54</v>
      </c>
      <c r="B51" s="115">
        <v>50</v>
      </c>
      <c r="C51" s="123">
        <v>33</v>
      </c>
      <c r="D51" s="9">
        <f t="shared" si="0"/>
        <v>0.66</v>
      </c>
      <c r="E51" s="123">
        <v>33</v>
      </c>
      <c r="F51" s="9">
        <f t="shared" si="1"/>
        <v>0.66</v>
      </c>
      <c r="G51" s="123">
        <v>10</v>
      </c>
      <c r="H51" s="9">
        <f t="shared" si="2"/>
        <v>0.2</v>
      </c>
      <c r="I51" s="123">
        <v>33</v>
      </c>
      <c r="J51" s="9">
        <f t="shared" si="3"/>
        <v>0.66</v>
      </c>
      <c r="K51" s="123">
        <v>33</v>
      </c>
      <c r="L51" s="9">
        <f t="shared" si="12"/>
        <v>0.66</v>
      </c>
      <c r="M51" s="123">
        <v>40</v>
      </c>
      <c r="N51" s="9">
        <f t="shared" si="4"/>
        <v>0.8</v>
      </c>
      <c r="O51" s="123">
        <v>38</v>
      </c>
      <c r="P51" s="9">
        <f t="shared" si="20"/>
        <v>0.76</v>
      </c>
      <c r="Q51" s="123">
        <v>31</v>
      </c>
      <c r="R51" s="9">
        <f t="shared" si="14"/>
        <v>0.62</v>
      </c>
      <c r="S51" s="115">
        <v>51</v>
      </c>
      <c r="T51" s="123">
        <v>48</v>
      </c>
      <c r="U51" s="9">
        <f t="shared" si="7"/>
        <v>0.94117647058823528</v>
      </c>
      <c r="V51" s="123">
        <v>47</v>
      </c>
      <c r="W51" s="9">
        <f t="shared" si="23"/>
        <v>0.92156862745098034</v>
      </c>
      <c r="X51" s="123">
        <v>45</v>
      </c>
      <c r="Y51" s="9">
        <f t="shared" si="21"/>
        <v>0.88235294117647056</v>
      </c>
      <c r="Z51" s="123">
        <v>45</v>
      </c>
      <c r="AA51" s="9">
        <f t="shared" si="15"/>
        <v>0.88235294117647056</v>
      </c>
      <c r="AB51" s="123">
        <v>66</v>
      </c>
      <c r="AC51" s="101">
        <f t="shared" si="16"/>
        <v>1.2941176470588236</v>
      </c>
    </row>
    <row r="52" spans="1:29" x14ac:dyDescent="0.2">
      <c r="A52" s="94" t="s">
        <v>55</v>
      </c>
      <c r="B52" s="116">
        <v>129</v>
      </c>
      <c r="C52" s="124">
        <v>117</v>
      </c>
      <c r="D52" s="14">
        <f t="shared" si="0"/>
        <v>0.90697674418604646</v>
      </c>
      <c r="E52" s="124">
        <v>119</v>
      </c>
      <c r="F52" s="14">
        <f t="shared" si="1"/>
        <v>0.92248062015503873</v>
      </c>
      <c r="G52" s="124">
        <v>46</v>
      </c>
      <c r="H52" s="14">
        <f t="shared" si="2"/>
        <v>0.35658914728682173</v>
      </c>
      <c r="I52" s="124">
        <v>119</v>
      </c>
      <c r="J52" s="14">
        <f t="shared" si="3"/>
        <v>0.92248062015503873</v>
      </c>
      <c r="K52" s="124">
        <v>119</v>
      </c>
      <c r="L52" s="14">
        <f t="shared" si="12"/>
        <v>0.92248062015503873</v>
      </c>
      <c r="M52" s="124">
        <v>127</v>
      </c>
      <c r="N52" s="14">
        <f t="shared" si="4"/>
        <v>0.98449612403100772</v>
      </c>
      <c r="O52" s="124">
        <v>127</v>
      </c>
      <c r="P52" s="14">
        <f t="shared" si="20"/>
        <v>0.98449612403100772</v>
      </c>
      <c r="Q52" s="124">
        <v>47</v>
      </c>
      <c r="R52" s="14">
        <f t="shared" si="14"/>
        <v>0.36434108527131781</v>
      </c>
      <c r="S52" s="116">
        <v>126</v>
      </c>
      <c r="T52" s="124">
        <v>126</v>
      </c>
      <c r="U52" s="14">
        <f t="shared" si="7"/>
        <v>1</v>
      </c>
      <c r="V52" s="124">
        <v>125</v>
      </c>
      <c r="W52" s="14">
        <f t="shared" si="23"/>
        <v>0.99206349206349209</v>
      </c>
      <c r="X52" s="124">
        <v>124</v>
      </c>
      <c r="Y52" s="14">
        <f t="shared" si="21"/>
        <v>0.98412698412698407</v>
      </c>
      <c r="Z52" s="124">
        <v>122</v>
      </c>
      <c r="AA52" s="14">
        <f t="shared" si="15"/>
        <v>0.96825396825396826</v>
      </c>
      <c r="AB52" s="124">
        <v>109</v>
      </c>
      <c r="AC52" s="104">
        <f t="shared" si="16"/>
        <v>0.86507936507936511</v>
      </c>
    </row>
    <row r="53" spans="1:29" x14ac:dyDescent="0.2">
      <c r="A53" s="93" t="s">
        <v>113</v>
      </c>
      <c r="B53" s="115">
        <v>117</v>
      </c>
      <c r="C53" s="123">
        <v>100</v>
      </c>
      <c r="D53" s="9">
        <f t="shared" si="0"/>
        <v>0.85470085470085466</v>
      </c>
      <c r="E53" s="123">
        <v>100</v>
      </c>
      <c r="F53" s="9">
        <f t="shared" si="1"/>
        <v>0.85470085470085466</v>
      </c>
      <c r="G53" s="123">
        <v>37</v>
      </c>
      <c r="H53" s="9">
        <f t="shared" si="2"/>
        <v>0.31623931623931623</v>
      </c>
      <c r="I53" s="123">
        <v>100</v>
      </c>
      <c r="J53" s="9">
        <f t="shared" si="3"/>
        <v>0.85470085470085466</v>
      </c>
      <c r="K53" s="123">
        <v>100</v>
      </c>
      <c r="L53" s="9">
        <f t="shared" si="12"/>
        <v>0.85470085470085466</v>
      </c>
      <c r="M53" s="123">
        <v>107</v>
      </c>
      <c r="N53" s="9">
        <f t="shared" si="4"/>
        <v>0.9145299145299145</v>
      </c>
      <c r="O53" s="123">
        <v>108</v>
      </c>
      <c r="P53" s="9">
        <f t="shared" si="20"/>
        <v>0.92307692307692313</v>
      </c>
      <c r="Q53" s="123">
        <v>78</v>
      </c>
      <c r="R53" s="9">
        <f t="shared" si="14"/>
        <v>0.66666666666666663</v>
      </c>
      <c r="S53" s="115">
        <v>133</v>
      </c>
      <c r="T53" s="123">
        <v>91</v>
      </c>
      <c r="U53" s="9">
        <f t="shared" si="7"/>
        <v>0.68421052631578949</v>
      </c>
      <c r="V53" s="123">
        <v>92</v>
      </c>
      <c r="W53" s="9">
        <f t="shared" si="23"/>
        <v>0.69172932330827064</v>
      </c>
      <c r="X53" s="123">
        <v>91</v>
      </c>
      <c r="Y53" s="9">
        <f t="shared" si="21"/>
        <v>0.68421052631578949</v>
      </c>
      <c r="Z53" s="123">
        <v>91</v>
      </c>
      <c r="AA53" s="9">
        <f t="shared" si="15"/>
        <v>0.68421052631578949</v>
      </c>
      <c r="AB53" s="123">
        <v>115</v>
      </c>
      <c r="AC53" s="101">
        <f t="shared" si="16"/>
        <v>0.86466165413533835</v>
      </c>
    </row>
    <row r="54" spans="1:29" x14ac:dyDescent="0.2">
      <c r="A54" s="94" t="s">
        <v>56</v>
      </c>
      <c r="B54" s="116">
        <v>209</v>
      </c>
      <c r="C54" s="124">
        <v>178</v>
      </c>
      <c r="D54" s="14">
        <f t="shared" si="0"/>
        <v>0.85167464114832536</v>
      </c>
      <c r="E54" s="124">
        <v>178</v>
      </c>
      <c r="F54" s="14">
        <f t="shared" si="1"/>
        <v>0.85167464114832536</v>
      </c>
      <c r="G54" s="124">
        <v>84</v>
      </c>
      <c r="H54" s="14">
        <f t="shared" si="2"/>
        <v>0.40191387559808611</v>
      </c>
      <c r="I54" s="124">
        <v>178</v>
      </c>
      <c r="J54" s="14">
        <f t="shared" si="3"/>
        <v>0.85167464114832536</v>
      </c>
      <c r="K54" s="124">
        <v>178</v>
      </c>
      <c r="L54" s="14">
        <f t="shared" si="12"/>
        <v>0.85167464114832536</v>
      </c>
      <c r="M54" s="124">
        <v>192</v>
      </c>
      <c r="N54" s="14">
        <f t="shared" si="4"/>
        <v>0.91866028708133973</v>
      </c>
      <c r="O54" s="124">
        <v>192</v>
      </c>
      <c r="P54" s="14">
        <f t="shared" si="20"/>
        <v>0.91866028708133973</v>
      </c>
      <c r="Q54" s="124">
        <v>140</v>
      </c>
      <c r="R54" s="14">
        <f t="shared" si="14"/>
        <v>0.66985645933014359</v>
      </c>
      <c r="S54" s="116">
        <v>202</v>
      </c>
      <c r="T54" s="124">
        <v>182</v>
      </c>
      <c r="U54" s="14">
        <f t="shared" si="7"/>
        <v>0.90099009900990101</v>
      </c>
      <c r="V54" s="124">
        <v>182</v>
      </c>
      <c r="W54" s="14">
        <f t="shared" si="23"/>
        <v>0.90099009900990101</v>
      </c>
      <c r="X54" s="124">
        <v>183</v>
      </c>
      <c r="Y54" s="14">
        <f t="shared" si="21"/>
        <v>0.90594059405940597</v>
      </c>
      <c r="Z54" s="124">
        <v>181</v>
      </c>
      <c r="AA54" s="14">
        <f t="shared" si="15"/>
        <v>0.89603960396039606</v>
      </c>
      <c r="AB54" s="124">
        <v>188</v>
      </c>
      <c r="AC54" s="104">
        <f t="shared" si="16"/>
        <v>0.93069306930693074</v>
      </c>
    </row>
    <row r="55" spans="1:29" x14ac:dyDescent="0.2">
      <c r="A55" s="93" t="s">
        <v>57</v>
      </c>
      <c r="B55" s="115">
        <v>506</v>
      </c>
      <c r="C55" s="123">
        <v>394</v>
      </c>
      <c r="D55" s="9">
        <f t="shared" si="0"/>
        <v>0.77865612648221338</v>
      </c>
      <c r="E55" s="123">
        <v>389</v>
      </c>
      <c r="F55" s="9">
        <f t="shared" si="1"/>
        <v>0.76877470355731226</v>
      </c>
      <c r="G55" s="123">
        <v>336</v>
      </c>
      <c r="H55" s="9">
        <f t="shared" si="2"/>
        <v>0.66403162055335974</v>
      </c>
      <c r="I55" s="123">
        <v>389</v>
      </c>
      <c r="J55" s="9">
        <f t="shared" si="3"/>
        <v>0.76877470355731226</v>
      </c>
      <c r="K55" s="123">
        <v>389</v>
      </c>
      <c r="L55" s="9">
        <f t="shared" si="12"/>
        <v>0.76877470355731226</v>
      </c>
      <c r="M55" s="123">
        <v>426</v>
      </c>
      <c r="N55" s="9">
        <f t="shared" si="4"/>
        <v>0.84189723320158105</v>
      </c>
      <c r="O55" s="123">
        <v>437</v>
      </c>
      <c r="P55" s="9">
        <f t="shared" si="20"/>
        <v>0.86363636363636365</v>
      </c>
      <c r="Q55" s="123">
        <v>206</v>
      </c>
      <c r="R55" s="9">
        <f t="shared" si="14"/>
        <v>0.40711462450592883</v>
      </c>
      <c r="S55" s="115">
        <v>510</v>
      </c>
      <c r="T55" s="123">
        <v>472</v>
      </c>
      <c r="U55" s="9">
        <f t="shared" si="7"/>
        <v>0.92549019607843142</v>
      </c>
      <c r="V55" s="123">
        <v>455</v>
      </c>
      <c r="W55" s="9">
        <f t="shared" si="23"/>
        <v>0.89215686274509809</v>
      </c>
      <c r="X55" s="123">
        <v>436</v>
      </c>
      <c r="Y55" s="9">
        <f t="shared" si="21"/>
        <v>0.85490196078431369</v>
      </c>
      <c r="Z55" s="123">
        <v>436</v>
      </c>
      <c r="AA55" s="9">
        <f t="shared" si="15"/>
        <v>0.85490196078431369</v>
      </c>
      <c r="AB55" s="123">
        <v>323</v>
      </c>
      <c r="AC55" s="101">
        <f t="shared" si="16"/>
        <v>0.6333333333333333</v>
      </c>
    </row>
    <row r="56" spans="1:29" x14ac:dyDescent="0.2">
      <c r="A56" s="94" t="s">
        <v>58</v>
      </c>
      <c r="B56" s="116">
        <v>121</v>
      </c>
      <c r="C56" s="124">
        <v>87</v>
      </c>
      <c r="D56" s="14">
        <f t="shared" si="0"/>
        <v>0.71900826446280997</v>
      </c>
      <c r="E56" s="124">
        <v>87</v>
      </c>
      <c r="F56" s="14">
        <f t="shared" si="1"/>
        <v>0.71900826446280997</v>
      </c>
      <c r="G56" s="124">
        <v>47</v>
      </c>
      <c r="H56" s="14">
        <f t="shared" si="2"/>
        <v>0.38842975206611569</v>
      </c>
      <c r="I56" s="124">
        <v>87</v>
      </c>
      <c r="J56" s="14">
        <f t="shared" si="3"/>
        <v>0.71900826446280997</v>
      </c>
      <c r="K56" s="124">
        <v>87</v>
      </c>
      <c r="L56" s="14">
        <f t="shared" si="12"/>
        <v>0.71900826446280997</v>
      </c>
      <c r="M56" s="124">
        <v>86</v>
      </c>
      <c r="N56" s="14">
        <f t="shared" si="4"/>
        <v>0.71074380165289253</v>
      </c>
      <c r="O56" s="124">
        <v>86</v>
      </c>
      <c r="P56" s="14">
        <f t="shared" si="20"/>
        <v>0.71074380165289253</v>
      </c>
      <c r="Q56" s="124">
        <v>70</v>
      </c>
      <c r="R56" s="14">
        <f t="shared" si="14"/>
        <v>0.57851239669421484</v>
      </c>
      <c r="S56" s="116">
        <v>148</v>
      </c>
      <c r="T56" s="124">
        <v>103</v>
      </c>
      <c r="U56" s="14">
        <f t="shared" si="7"/>
        <v>0.69594594594594594</v>
      </c>
      <c r="V56" s="124">
        <v>103</v>
      </c>
      <c r="W56" s="14">
        <f t="shared" si="23"/>
        <v>0.69594594594594594</v>
      </c>
      <c r="X56" s="124">
        <v>103</v>
      </c>
      <c r="Y56" s="14">
        <f t="shared" si="21"/>
        <v>0.69594594594594594</v>
      </c>
      <c r="Z56" s="124">
        <v>103</v>
      </c>
      <c r="AA56" s="14">
        <f t="shared" si="15"/>
        <v>0.69594594594594594</v>
      </c>
      <c r="AB56" s="124">
        <v>105</v>
      </c>
      <c r="AC56" s="104">
        <f t="shared" si="16"/>
        <v>0.70945945945945943</v>
      </c>
    </row>
    <row r="57" spans="1:29" x14ac:dyDescent="0.2">
      <c r="A57" s="93" t="s">
        <v>59</v>
      </c>
      <c r="B57" s="115">
        <v>472</v>
      </c>
      <c r="C57" s="123">
        <v>351</v>
      </c>
      <c r="D57" s="9">
        <f t="shared" si="0"/>
        <v>0.74364406779661019</v>
      </c>
      <c r="E57" s="123">
        <v>356</v>
      </c>
      <c r="F57" s="9">
        <f t="shared" si="1"/>
        <v>0.75423728813559321</v>
      </c>
      <c r="G57" s="123">
        <v>279</v>
      </c>
      <c r="H57" s="9">
        <f t="shared" si="2"/>
        <v>0.59110169491525422</v>
      </c>
      <c r="I57" s="123">
        <v>353</v>
      </c>
      <c r="J57" s="9">
        <f t="shared" si="3"/>
        <v>0.7478813559322034</v>
      </c>
      <c r="K57" s="123">
        <v>353</v>
      </c>
      <c r="L57" s="9">
        <f t="shared" si="12"/>
        <v>0.7478813559322034</v>
      </c>
      <c r="M57" s="123">
        <v>331</v>
      </c>
      <c r="N57" s="9">
        <f t="shared" si="4"/>
        <v>0.70127118644067798</v>
      </c>
      <c r="O57" s="123">
        <v>373</v>
      </c>
      <c r="P57" s="9">
        <f t="shared" si="20"/>
        <v>0.7902542372881356</v>
      </c>
      <c r="Q57" s="123">
        <v>100</v>
      </c>
      <c r="R57" s="9">
        <f t="shared" si="14"/>
        <v>0.21186440677966101</v>
      </c>
      <c r="S57" s="115">
        <v>462</v>
      </c>
      <c r="T57" s="123">
        <v>404</v>
      </c>
      <c r="U57" s="9">
        <f t="shared" si="7"/>
        <v>0.87445887445887449</v>
      </c>
      <c r="V57" s="123">
        <v>407</v>
      </c>
      <c r="W57" s="9">
        <f t="shared" si="23"/>
        <v>0.88095238095238093</v>
      </c>
      <c r="X57" s="123">
        <v>406</v>
      </c>
      <c r="Y57" s="9">
        <f t="shared" si="21"/>
        <v>0.87878787878787878</v>
      </c>
      <c r="Z57" s="123">
        <v>372</v>
      </c>
      <c r="AA57" s="9">
        <f t="shared" si="15"/>
        <v>0.80519480519480524</v>
      </c>
      <c r="AB57" s="123">
        <v>271</v>
      </c>
      <c r="AC57" s="101">
        <f t="shared" si="16"/>
        <v>0.58658008658008653</v>
      </c>
    </row>
    <row r="58" spans="1:29" x14ac:dyDescent="0.2">
      <c r="A58" s="94" t="s">
        <v>60</v>
      </c>
      <c r="B58" s="116">
        <v>66</v>
      </c>
      <c r="C58" s="124">
        <v>61</v>
      </c>
      <c r="D58" s="14">
        <f t="shared" si="0"/>
        <v>0.9242424242424242</v>
      </c>
      <c r="E58" s="124">
        <v>61</v>
      </c>
      <c r="F58" s="14">
        <f t="shared" si="1"/>
        <v>0.9242424242424242</v>
      </c>
      <c r="G58" s="124">
        <v>20</v>
      </c>
      <c r="H58" s="14">
        <f t="shared" si="2"/>
        <v>0.30303030303030304</v>
      </c>
      <c r="I58" s="124">
        <v>61</v>
      </c>
      <c r="J58" s="14">
        <f t="shared" si="3"/>
        <v>0.9242424242424242</v>
      </c>
      <c r="K58" s="124">
        <v>61</v>
      </c>
      <c r="L58" s="14">
        <f t="shared" si="12"/>
        <v>0.9242424242424242</v>
      </c>
      <c r="M58" s="124">
        <v>59</v>
      </c>
      <c r="N58" s="14">
        <f t="shared" si="4"/>
        <v>0.89393939393939392</v>
      </c>
      <c r="O58" s="124">
        <v>59</v>
      </c>
      <c r="P58" s="14">
        <f t="shared" si="20"/>
        <v>0.89393939393939392</v>
      </c>
      <c r="Q58" s="124">
        <v>29</v>
      </c>
      <c r="R58" s="14">
        <f t="shared" si="14"/>
        <v>0.43939393939393939</v>
      </c>
      <c r="S58" s="116">
        <v>65</v>
      </c>
      <c r="T58" s="124">
        <v>52</v>
      </c>
      <c r="U58" s="14">
        <f t="shared" si="7"/>
        <v>0.8</v>
      </c>
      <c r="V58" s="124">
        <v>52</v>
      </c>
      <c r="W58" s="14">
        <f t="shared" si="23"/>
        <v>0.8</v>
      </c>
      <c r="X58" s="124">
        <v>52</v>
      </c>
      <c r="Y58" s="14">
        <f t="shared" si="21"/>
        <v>0.8</v>
      </c>
      <c r="Z58" s="124">
        <v>53</v>
      </c>
      <c r="AA58" s="14">
        <f t="shared" si="15"/>
        <v>0.81538461538461537</v>
      </c>
      <c r="AB58" s="124">
        <v>57</v>
      </c>
      <c r="AC58" s="104">
        <f t="shared" si="16"/>
        <v>0.87692307692307692</v>
      </c>
    </row>
    <row r="59" spans="1:29" x14ac:dyDescent="0.2">
      <c r="A59" s="93" t="s">
        <v>61</v>
      </c>
      <c r="B59" s="115">
        <v>58</v>
      </c>
      <c r="C59" s="123">
        <v>66</v>
      </c>
      <c r="D59" s="9">
        <f t="shared" si="0"/>
        <v>1.1379310344827587</v>
      </c>
      <c r="E59" s="123">
        <v>66</v>
      </c>
      <c r="F59" s="9">
        <f t="shared" si="1"/>
        <v>1.1379310344827587</v>
      </c>
      <c r="G59" s="123">
        <v>10</v>
      </c>
      <c r="H59" s="9">
        <f t="shared" si="2"/>
        <v>0.17241379310344829</v>
      </c>
      <c r="I59" s="123">
        <v>66</v>
      </c>
      <c r="J59" s="9">
        <f t="shared" si="3"/>
        <v>1.1379310344827587</v>
      </c>
      <c r="K59" s="123">
        <v>66</v>
      </c>
      <c r="L59" s="9">
        <f t="shared" si="12"/>
        <v>1.1379310344827587</v>
      </c>
      <c r="M59" s="123">
        <v>78</v>
      </c>
      <c r="N59" s="9">
        <f t="shared" si="4"/>
        <v>1.3448275862068966</v>
      </c>
      <c r="O59" s="123">
        <v>79</v>
      </c>
      <c r="P59" s="9">
        <f t="shared" si="20"/>
        <v>1.3620689655172413</v>
      </c>
      <c r="Q59" s="123">
        <v>58</v>
      </c>
      <c r="R59" s="9">
        <f t="shared" si="14"/>
        <v>1</v>
      </c>
      <c r="S59" s="115">
        <v>59</v>
      </c>
      <c r="T59" s="123">
        <v>58</v>
      </c>
      <c r="U59" s="9">
        <f t="shared" si="7"/>
        <v>0.98305084745762716</v>
      </c>
      <c r="V59" s="123">
        <v>62</v>
      </c>
      <c r="W59" s="9">
        <f t="shared" si="23"/>
        <v>1.0508474576271187</v>
      </c>
      <c r="X59" s="123">
        <v>59</v>
      </c>
      <c r="Y59" s="9">
        <f t="shared" si="21"/>
        <v>1</v>
      </c>
      <c r="Z59" s="123">
        <v>57</v>
      </c>
      <c r="AA59" s="9">
        <f t="shared" si="15"/>
        <v>0.96610169491525422</v>
      </c>
      <c r="AB59" s="123">
        <v>63</v>
      </c>
      <c r="AC59" s="101">
        <f t="shared" si="16"/>
        <v>1.0677966101694916</v>
      </c>
    </row>
    <row r="60" spans="1:29" x14ac:dyDescent="0.2">
      <c r="A60" s="94" t="s">
        <v>62</v>
      </c>
      <c r="B60" s="116">
        <v>107</v>
      </c>
      <c r="C60" s="124">
        <v>95</v>
      </c>
      <c r="D60" s="14">
        <f t="shared" si="0"/>
        <v>0.88785046728971961</v>
      </c>
      <c r="E60" s="124">
        <v>95</v>
      </c>
      <c r="F60" s="14">
        <f t="shared" si="1"/>
        <v>0.88785046728971961</v>
      </c>
      <c r="G60" s="124">
        <v>39</v>
      </c>
      <c r="H60" s="14">
        <f t="shared" si="2"/>
        <v>0.3644859813084112</v>
      </c>
      <c r="I60" s="124">
        <v>95</v>
      </c>
      <c r="J60" s="14">
        <f t="shared" si="3"/>
        <v>0.88785046728971961</v>
      </c>
      <c r="K60" s="124">
        <v>95</v>
      </c>
      <c r="L60" s="14">
        <f t="shared" si="12"/>
        <v>0.88785046728971961</v>
      </c>
      <c r="M60" s="124">
        <v>90</v>
      </c>
      <c r="N60" s="14">
        <f t="shared" si="4"/>
        <v>0.84112149532710279</v>
      </c>
      <c r="O60" s="124">
        <v>90</v>
      </c>
      <c r="P60" s="14">
        <f t="shared" si="20"/>
        <v>0.84112149532710279</v>
      </c>
      <c r="Q60" s="124">
        <v>69</v>
      </c>
      <c r="R60" s="14">
        <f t="shared" si="14"/>
        <v>0.64485981308411211</v>
      </c>
      <c r="S60" s="116">
        <v>101</v>
      </c>
      <c r="T60" s="124">
        <v>112</v>
      </c>
      <c r="U60" s="14">
        <f t="shared" si="7"/>
        <v>1.108910891089109</v>
      </c>
      <c r="V60" s="124">
        <v>112</v>
      </c>
      <c r="W60" s="14">
        <f t="shared" si="23"/>
        <v>1.108910891089109</v>
      </c>
      <c r="X60" s="124">
        <v>108</v>
      </c>
      <c r="Y60" s="14">
        <f t="shared" si="21"/>
        <v>1.0693069306930694</v>
      </c>
      <c r="Z60" s="124">
        <v>119</v>
      </c>
      <c r="AA60" s="14">
        <f t="shared" si="15"/>
        <v>1.1782178217821782</v>
      </c>
      <c r="AB60" s="124">
        <v>113</v>
      </c>
      <c r="AC60" s="104">
        <f t="shared" si="16"/>
        <v>1.1188118811881189</v>
      </c>
    </row>
    <row r="61" spans="1:29" x14ac:dyDescent="0.2">
      <c r="A61" s="93" t="s">
        <v>63</v>
      </c>
      <c r="B61" s="115">
        <v>29</v>
      </c>
      <c r="C61" s="123">
        <v>25</v>
      </c>
      <c r="D61" s="9">
        <f t="shared" si="0"/>
        <v>0.86206896551724133</v>
      </c>
      <c r="E61" s="123">
        <v>25</v>
      </c>
      <c r="F61" s="9">
        <f t="shared" si="1"/>
        <v>0.86206896551724133</v>
      </c>
      <c r="G61" s="123">
        <v>5</v>
      </c>
      <c r="H61" s="9">
        <f t="shared" si="2"/>
        <v>0.17241379310344829</v>
      </c>
      <c r="I61" s="123">
        <v>25</v>
      </c>
      <c r="J61" s="9">
        <f t="shared" si="3"/>
        <v>0.86206896551724133</v>
      </c>
      <c r="K61" s="123">
        <v>25</v>
      </c>
      <c r="L61" s="9">
        <f t="shared" si="12"/>
        <v>0.86206896551724133</v>
      </c>
      <c r="M61" s="123">
        <v>27</v>
      </c>
      <c r="N61" s="9">
        <f t="shared" si="4"/>
        <v>0.93103448275862066</v>
      </c>
      <c r="O61" s="123">
        <v>27</v>
      </c>
      <c r="P61" s="9">
        <f t="shared" si="20"/>
        <v>0.93103448275862066</v>
      </c>
      <c r="Q61" s="123">
        <v>13</v>
      </c>
      <c r="R61" s="9">
        <f t="shared" si="14"/>
        <v>0.44827586206896552</v>
      </c>
      <c r="S61" s="115">
        <v>30</v>
      </c>
      <c r="T61" s="123">
        <v>20</v>
      </c>
      <c r="U61" s="9">
        <f t="shared" si="7"/>
        <v>0.66666666666666663</v>
      </c>
      <c r="V61" s="123">
        <v>20</v>
      </c>
      <c r="W61" s="9">
        <f t="shared" si="23"/>
        <v>0.66666666666666663</v>
      </c>
      <c r="X61" s="123">
        <v>19</v>
      </c>
      <c r="Y61" s="9">
        <f t="shared" si="21"/>
        <v>0.6333333333333333</v>
      </c>
      <c r="Z61" s="123">
        <v>20</v>
      </c>
      <c r="AA61" s="9">
        <f t="shared" si="15"/>
        <v>0.66666666666666663</v>
      </c>
      <c r="AB61" s="123">
        <v>19</v>
      </c>
      <c r="AC61" s="101">
        <f t="shared" si="16"/>
        <v>0.6333333333333333</v>
      </c>
    </row>
    <row r="62" spans="1:29" x14ac:dyDescent="0.2">
      <c r="A62" s="94" t="s">
        <v>64</v>
      </c>
      <c r="B62" s="116">
        <v>149</v>
      </c>
      <c r="C62" s="124">
        <v>116</v>
      </c>
      <c r="D62" s="14">
        <f t="shared" si="0"/>
        <v>0.77852348993288589</v>
      </c>
      <c r="E62" s="124">
        <v>116</v>
      </c>
      <c r="F62" s="14">
        <f t="shared" si="1"/>
        <v>0.77852348993288589</v>
      </c>
      <c r="G62" s="124">
        <v>78</v>
      </c>
      <c r="H62" s="14">
        <f t="shared" si="2"/>
        <v>0.52348993288590606</v>
      </c>
      <c r="I62" s="124">
        <v>116</v>
      </c>
      <c r="J62" s="14">
        <f t="shared" si="3"/>
        <v>0.77852348993288589</v>
      </c>
      <c r="K62" s="124">
        <v>116</v>
      </c>
      <c r="L62" s="14">
        <f t="shared" si="12"/>
        <v>0.77852348993288589</v>
      </c>
      <c r="M62" s="124">
        <v>128</v>
      </c>
      <c r="N62" s="14">
        <f t="shared" si="4"/>
        <v>0.85906040268456374</v>
      </c>
      <c r="O62" s="124">
        <v>128</v>
      </c>
      <c r="P62" s="14">
        <f t="shared" si="20"/>
        <v>0.85906040268456374</v>
      </c>
      <c r="Q62" s="124">
        <v>75</v>
      </c>
      <c r="R62" s="14">
        <f t="shared" si="14"/>
        <v>0.50335570469798663</v>
      </c>
      <c r="S62" s="116">
        <v>146</v>
      </c>
      <c r="T62" s="124">
        <v>117</v>
      </c>
      <c r="U62" s="14">
        <f t="shared" si="7"/>
        <v>0.80136986301369861</v>
      </c>
      <c r="V62" s="124">
        <v>118</v>
      </c>
      <c r="W62" s="14">
        <f t="shared" si="23"/>
        <v>0.80821917808219179</v>
      </c>
      <c r="X62" s="124">
        <v>117</v>
      </c>
      <c r="Y62" s="14">
        <f t="shared" si="21"/>
        <v>0.80136986301369861</v>
      </c>
      <c r="Z62" s="124">
        <v>117</v>
      </c>
      <c r="AA62" s="14">
        <f t="shared" si="15"/>
        <v>0.80136986301369861</v>
      </c>
      <c r="AB62" s="124">
        <v>135</v>
      </c>
      <c r="AC62" s="104">
        <f t="shared" si="16"/>
        <v>0.92465753424657537</v>
      </c>
    </row>
    <row r="63" spans="1:29" x14ac:dyDescent="0.2">
      <c r="A63" s="93" t="s">
        <v>65</v>
      </c>
      <c r="B63" s="115">
        <v>182</v>
      </c>
      <c r="C63" s="123">
        <v>156</v>
      </c>
      <c r="D63" s="9">
        <f t="shared" si="0"/>
        <v>0.8571428571428571</v>
      </c>
      <c r="E63" s="123">
        <v>157</v>
      </c>
      <c r="F63" s="9">
        <f t="shared" si="1"/>
        <v>0.86263736263736268</v>
      </c>
      <c r="G63" s="123">
        <v>64</v>
      </c>
      <c r="H63" s="9">
        <f t="shared" si="2"/>
        <v>0.35164835164835168</v>
      </c>
      <c r="I63" s="123">
        <v>157</v>
      </c>
      <c r="J63" s="9">
        <f t="shared" si="3"/>
        <v>0.86263736263736268</v>
      </c>
      <c r="K63" s="123">
        <v>157</v>
      </c>
      <c r="L63" s="9">
        <f t="shared" si="12"/>
        <v>0.86263736263736268</v>
      </c>
      <c r="M63" s="123">
        <v>152</v>
      </c>
      <c r="N63" s="9">
        <f t="shared" si="4"/>
        <v>0.8351648351648352</v>
      </c>
      <c r="O63" s="123">
        <v>153</v>
      </c>
      <c r="P63" s="9">
        <f t="shared" si="20"/>
        <v>0.84065934065934067</v>
      </c>
      <c r="Q63" s="123">
        <v>87</v>
      </c>
      <c r="R63" s="9">
        <f t="shared" si="14"/>
        <v>0.47802197802197804</v>
      </c>
      <c r="S63" s="115">
        <v>178</v>
      </c>
      <c r="T63" s="123">
        <v>161</v>
      </c>
      <c r="U63" s="9">
        <f t="shared" si="7"/>
        <v>0.9044943820224719</v>
      </c>
      <c r="V63" s="123">
        <v>144</v>
      </c>
      <c r="W63" s="9">
        <f t="shared" si="23"/>
        <v>0.8089887640449438</v>
      </c>
      <c r="X63" s="123">
        <v>162</v>
      </c>
      <c r="Y63" s="9">
        <f t="shared" si="21"/>
        <v>0.9101123595505618</v>
      </c>
      <c r="Z63" s="123">
        <v>147</v>
      </c>
      <c r="AA63" s="9">
        <f t="shared" si="15"/>
        <v>0.8258426966292135</v>
      </c>
      <c r="AB63" s="123">
        <v>154</v>
      </c>
      <c r="AC63" s="101">
        <f t="shared" si="16"/>
        <v>0.8651685393258427</v>
      </c>
    </row>
    <row r="64" spans="1:29" x14ac:dyDescent="0.2">
      <c r="A64" s="94" t="s">
        <v>66</v>
      </c>
      <c r="B64" s="116">
        <v>174</v>
      </c>
      <c r="C64" s="124">
        <v>127</v>
      </c>
      <c r="D64" s="14">
        <f t="shared" si="0"/>
        <v>0.72988505747126442</v>
      </c>
      <c r="E64" s="124">
        <v>129</v>
      </c>
      <c r="F64" s="14">
        <f t="shared" si="1"/>
        <v>0.74137931034482762</v>
      </c>
      <c r="G64" s="124">
        <v>35</v>
      </c>
      <c r="H64" s="14">
        <f t="shared" si="2"/>
        <v>0.20114942528735633</v>
      </c>
      <c r="I64" s="124">
        <v>129</v>
      </c>
      <c r="J64" s="14">
        <f t="shared" si="3"/>
        <v>0.74137931034482762</v>
      </c>
      <c r="K64" s="124">
        <v>129</v>
      </c>
      <c r="L64" s="14">
        <f t="shared" si="12"/>
        <v>0.74137931034482762</v>
      </c>
      <c r="M64" s="124">
        <v>149</v>
      </c>
      <c r="N64" s="14">
        <f t="shared" si="4"/>
        <v>0.85632183908045978</v>
      </c>
      <c r="O64" s="124">
        <v>152</v>
      </c>
      <c r="P64" s="14">
        <f t="shared" si="20"/>
        <v>0.87356321839080464</v>
      </c>
      <c r="Q64" s="124">
        <v>106</v>
      </c>
      <c r="R64" s="14">
        <f t="shared" si="14"/>
        <v>0.60919540229885061</v>
      </c>
      <c r="S64" s="116">
        <v>173</v>
      </c>
      <c r="T64" s="124">
        <v>132</v>
      </c>
      <c r="U64" s="14">
        <f t="shared" si="7"/>
        <v>0.76300578034682076</v>
      </c>
      <c r="V64" s="124">
        <v>142</v>
      </c>
      <c r="W64" s="14">
        <f t="shared" si="23"/>
        <v>0.82080924855491333</v>
      </c>
      <c r="X64" s="124">
        <v>151</v>
      </c>
      <c r="Y64" s="14">
        <f t="shared" si="21"/>
        <v>0.87283236994219648</v>
      </c>
      <c r="Z64" s="124">
        <v>138</v>
      </c>
      <c r="AA64" s="14">
        <f t="shared" si="15"/>
        <v>0.79768786127167635</v>
      </c>
      <c r="AB64" s="124">
        <v>130</v>
      </c>
      <c r="AC64" s="104">
        <f t="shared" si="16"/>
        <v>0.75144508670520227</v>
      </c>
    </row>
    <row r="65" spans="1:29" x14ac:dyDescent="0.2">
      <c r="A65" s="93" t="s">
        <v>67</v>
      </c>
      <c r="B65" s="115">
        <v>158</v>
      </c>
      <c r="C65" s="123">
        <v>133</v>
      </c>
      <c r="D65" s="9">
        <f t="shared" si="0"/>
        <v>0.84177215189873422</v>
      </c>
      <c r="E65" s="123">
        <v>133</v>
      </c>
      <c r="F65" s="9">
        <f t="shared" si="1"/>
        <v>0.84177215189873422</v>
      </c>
      <c r="G65" s="123">
        <v>46</v>
      </c>
      <c r="H65" s="9">
        <f t="shared" si="2"/>
        <v>0.29113924050632911</v>
      </c>
      <c r="I65" s="123">
        <v>133</v>
      </c>
      <c r="J65" s="9">
        <f t="shared" si="3"/>
        <v>0.84177215189873422</v>
      </c>
      <c r="K65" s="123">
        <v>133</v>
      </c>
      <c r="L65" s="9">
        <f t="shared" si="12"/>
        <v>0.84177215189873422</v>
      </c>
      <c r="M65" s="123">
        <v>130</v>
      </c>
      <c r="N65" s="9">
        <f t="shared" si="4"/>
        <v>0.82278481012658233</v>
      </c>
      <c r="O65" s="123">
        <v>130</v>
      </c>
      <c r="P65" s="9">
        <f t="shared" si="20"/>
        <v>0.82278481012658233</v>
      </c>
      <c r="Q65" s="123">
        <v>92</v>
      </c>
      <c r="R65" s="9">
        <f t="shared" si="14"/>
        <v>0.58227848101265822</v>
      </c>
      <c r="S65" s="115">
        <v>158</v>
      </c>
      <c r="T65" s="123">
        <v>138</v>
      </c>
      <c r="U65" s="9">
        <f t="shared" si="7"/>
        <v>0.87341772151898733</v>
      </c>
      <c r="V65" s="123">
        <v>138</v>
      </c>
      <c r="W65" s="9">
        <f t="shared" si="23"/>
        <v>0.87341772151898733</v>
      </c>
      <c r="X65" s="123">
        <v>138</v>
      </c>
      <c r="Y65" s="9">
        <f t="shared" si="21"/>
        <v>0.87341772151898733</v>
      </c>
      <c r="Z65" s="123">
        <v>138</v>
      </c>
      <c r="AA65" s="9">
        <f t="shared" si="15"/>
        <v>0.87341772151898733</v>
      </c>
      <c r="AB65" s="123">
        <v>170</v>
      </c>
      <c r="AC65" s="101">
        <f t="shared" si="16"/>
        <v>1.0759493670886076</v>
      </c>
    </row>
    <row r="66" spans="1:29" ht="13.5" thickBot="1" x14ac:dyDescent="0.25">
      <c r="A66" s="95" t="s">
        <v>68</v>
      </c>
      <c r="B66" s="117">
        <v>129</v>
      </c>
      <c r="C66" s="125">
        <v>116</v>
      </c>
      <c r="D66" s="25">
        <f t="shared" si="0"/>
        <v>0.89922480620155043</v>
      </c>
      <c r="E66" s="125">
        <v>117</v>
      </c>
      <c r="F66" s="25">
        <f t="shared" si="1"/>
        <v>0.90697674418604646</v>
      </c>
      <c r="G66" s="125">
        <v>67</v>
      </c>
      <c r="H66" s="25">
        <f t="shared" si="2"/>
        <v>0.51937984496124034</v>
      </c>
      <c r="I66" s="125">
        <v>116</v>
      </c>
      <c r="J66" s="25">
        <f t="shared" si="3"/>
        <v>0.89922480620155043</v>
      </c>
      <c r="K66" s="125">
        <v>116</v>
      </c>
      <c r="L66" s="25">
        <f t="shared" si="12"/>
        <v>0.89922480620155043</v>
      </c>
      <c r="M66" s="125">
        <v>109</v>
      </c>
      <c r="N66" s="25">
        <f t="shared" si="4"/>
        <v>0.84496124031007747</v>
      </c>
      <c r="O66" s="125">
        <v>108</v>
      </c>
      <c r="P66" s="25">
        <f t="shared" si="20"/>
        <v>0.83720930232558144</v>
      </c>
      <c r="Q66" s="125">
        <v>78</v>
      </c>
      <c r="R66" s="25">
        <f>Q66/(B66)</f>
        <v>0.60465116279069764</v>
      </c>
      <c r="S66" s="117">
        <v>126</v>
      </c>
      <c r="T66" s="125">
        <v>122</v>
      </c>
      <c r="U66" s="25">
        <f t="shared" si="7"/>
        <v>0.96825396825396826</v>
      </c>
      <c r="V66" s="125">
        <v>123</v>
      </c>
      <c r="W66" s="25">
        <f t="shared" si="23"/>
        <v>0.97619047619047616</v>
      </c>
      <c r="X66" s="125">
        <v>122</v>
      </c>
      <c r="Y66" s="25">
        <f t="shared" si="21"/>
        <v>0.96825396825396826</v>
      </c>
      <c r="Z66" s="125">
        <v>122</v>
      </c>
      <c r="AA66" s="25">
        <f t="shared" si="15"/>
        <v>0.96825396825396826</v>
      </c>
      <c r="AB66" s="125">
        <v>125</v>
      </c>
      <c r="AC66" s="106">
        <f t="shared" si="16"/>
        <v>0.99206349206349209</v>
      </c>
    </row>
    <row r="67" spans="1:29" x14ac:dyDescent="0.2">
      <c r="A67" s="109" t="s">
        <v>69</v>
      </c>
      <c r="B67" s="113">
        <f>SUM(B68:B84)</f>
        <v>3763</v>
      </c>
      <c r="C67" s="126">
        <f>SUM(C68:C84)</f>
        <v>3282</v>
      </c>
      <c r="D67" s="127">
        <f t="shared" si="0"/>
        <v>0.87217645495615204</v>
      </c>
      <c r="E67" s="126">
        <f>SUM(E68:E84)</f>
        <v>3275</v>
      </c>
      <c r="F67" s="127">
        <f t="shared" si="1"/>
        <v>0.87031623704491101</v>
      </c>
      <c r="G67" s="126">
        <f>SUM(G68:G84)</f>
        <v>2171</v>
      </c>
      <c r="H67" s="127">
        <f t="shared" si="2"/>
        <v>0.57693329790061121</v>
      </c>
      <c r="I67" s="126">
        <f>SUM(I68:I84)</f>
        <v>3274</v>
      </c>
      <c r="J67" s="127">
        <f t="shared" si="3"/>
        <v>0.87005049162901937</v>
      </c>
      <c r="K67" s="126">
        <f>SUM(K68:K84)</f>
        <v>3273</v>
      </c>
      <c r="L67" s="127">
        <f>K67/B67</f>
        <v>0.86978474621312785</v>
      </c>
      <c r="M67" s="126">
        <f>SUM(M68:M84)</f>
        <v>3217</v>
      </c>
      <c r="N67" s="127">
        <f t="shared" si="4"/>
        <v>0.85490300292319954</v>
      </c>
      <c r="O67" s="126">
        <f>SUM(O68:O84)</f>
        <v>3253</v>
      </c>
      <c r="P67" s="127">
        <f t="shared" si="20"/>
        <v>0.8644698378952963</v>
      </c>
      <c r="Q67" s="126">
        <f>SUM(Q68:Q84)</f>
        <v>2182</v>
      </c>
      <c r="R67" s="127">
        <f t="shared" ref="R67" si="24">Q67/(B67)</f>
        <v>0.57985649747541856</v>
      </c>
      <c r="S67" s="113">
        <f>SUM(S68:S84)</f>
        <v>3831</v>
      </c>
      <c r="T67" s="126">
        <f>SUM(T68:T84)</f>
        <v>3343</v>
      </c>
      <c r="U67" s="127">
        <f t="shared" si="7"/>
        <v>0.87261811537457579</v>
      </c>
      <c r="V67" s="126">
        <f>SUM(V68:V84)</f>
        <v>3364</v>
      </c>
      <c r="W67" s="127">
        <f>V67/S67</f>
        <v>0.8780997128687027</v>
      </c>
      <c r="X67" s="126">
        <f>SUM(X68:X84)</f>
        <v>3338</v>
      </c>
      <c r="Y67" s="127">
        <f t="shared" si="21"/>
        <v>0.87131297311406941</v>
      </c>
      <c r="Z67" s="126">
        <f>SUM(Z68:Z84)</f>
        <v>3331</v>
      </c>
      <c r="AA67" s="127">
        <f t="shared" ref="AA67" si="25">Z67/S67</f>
        <v>0.86948577394936044</v>
      </c>
      <c r="AB67" s="126">
        <f>SUM(AB68:AB84)</f>
        <v>2814</v>
      </c>
      <c r="AC67" s="114">
        <f>AB67/S67</f>
        <v>0.73453406421299927</v>
      </c>
    </row>
    <row r="68" spans="1:29" x14ac:dyDescent="0.2">
      <c r="A68" s="93" t="s">
        <v>71</v>
      </c>
      <c r="B68" s="115">
        <v>164</v>
      </c>
      <c r="C68" s="123">
        <v>133</v>
      </c>
      <c r="D68" s="9">
        <f t="shared" si="0"/>
        <v>0.81097560975609762</v>
      </c>
      <c r="E68" s="123">
        <v>133</v>
      </c>
      <c r="F68" s="9">
        <f t="shared" si="1"/>
        <v>0.81097560975609762</v>
      </c>
      <c r="G68" s="123">
        <v>46</v>
      </c>
      <c r="H68" s="9">
        <f t="shared" si="2"/>
        <v>0.28048780487804881</v>
      </c>
      <c r="I68" s="123">
        <v>133</v>
      </c>
      <c r="J68" s="9">
        <f t="shared" si="3"/>
        <v>0.81097560975609762</v>
      </c>
      <c r="K68" s="123">
        <v>133</v>
      </c>
      <c r="L68" s="9">
        <f t="shared" si="12"/>
        <v>0.81097560975609762</v>
      </c>
      <c r="M68" s="123">
        <v>143</v>
      </c>
      <c r="N68" s="9">
        <f t="shared" si="4"/>
        <v>0.87195121951219512</v>
      </c>
      <c r="O68" s="123">
        <v>142</v>
      </c>
      <c r="P68" s="9">
        <f t="shared" si="20"/>
        <v>0.86585365853658536</v>
      </c>
      <c r="Q68" s="123">
        <v>89</v>
      </c>
      <c r="R68" s="9">
        <f t="shared" si="14"/>
        <v>0.54268292682926833</v>
      </c>
      <c r="S68" s="115">
        <v>150</v>
      </c>
      <c r="T68" s="123">
        <v>134</v>
      </c>
      <c r="U68" s="9">
        <f t="shared" si="7"/>
        <v>0.89333333333333331</v>
      </c>
      <c r="V68" s="123">
        <v>134</v>
      </c>
      <c r="W68" s="9">
        <f>V68/S68</f>
        <v>0.89333333333333331</v>
      </c>
      <c r="X68" s="123">
        <v>134</v>
      </c>
      <c r="Y68" s="9">
        <f t="shared" si="21"/>
        <v>0.89333333333333331</v>
      </c>
      <c r="Z68" s="123">
        <v>134</v>
      </c>
      <c r="AA68" s="9">
        <f t="shared" si="15"/>
        <v>0.89333333333333331</v>
      </c>
      <c r="AB68" s="123">
        <v>149</v>
      </c>
      <c r="AC68" s="101">
        <f t="shared" si="16"/>
        <v>0.99333333333333329</v>
      </c>
    </row>
    <row r="69" spans="1:29" x14ac:dyDescent="0.2">
      <c r="A69" s="94" t="s">
        <v>72</v>
      </c>
      <c r="B69" s="116">
        <v>97</v>
      </c>
      <c r="C69" s="124">
        <v>71</v>
      </c>
      <c r="D69" s="14">
        <f t="shared" si="0"/>
        <v>0.73195876288659789</v>
      </c>
      <c r="E69" s="124">
        <v>71</v>
      </c>
      <c r="F69" s="14">
        <f t="shared" si="1"/>
        <v>0.73195876288659789</v>
      </c>
      <c r="G69" s="124">
        <v>22</v>
      </c>
      <c r="H69" s="14">
        <f t="shared" si="2"/>
        <v>0.22680412371134021</v>
      </c>
      <c r="I69" s="124">
        <v>71</v>
      </c>
      <c r="J69" s="14">
        <f t="shared" si="3"/>
        <v>0.73195876288659789</v>
      </c>
      <c r="K69" s="124">
        <v>71</v>
      </c>
      <c r="L69" s="14">
        <f t="shared" si="12"/>
        <v>0.73195876288659789</v>
      </c>
      <c r="M69" s="124">
        <v>61</v>
      </c>
      <c r="N69" s="14">
        <f t="shared" si="4"/>
        <v>0.62886597938144329</v>
      </c>
      <c r="O69" s="124">
        <v>63</v>
      </c>
      <c r="P69" s="14">
        <f t="shared" si="20"/>
        <v>0.64948453608247425</v>
      </c>
      <c r="Q69" s="124">
        <v>38</v>
      </c>
      <c r="R69" s="14">
        <f>Q69/(B69)</f>
        <v>0.39175257731958762</v>
      </c>
      <c r="S69" s="116">
        <v>94</v>
      </c>
      <c r="T69" s="124">
        <v>78</v>
      </c>
      <c r="U69" s="14">
        <f t="shared" si="7"/>
        <v>0.82978723404255317</v>
      </c>
      <c r="V69" s="124">
        <v>79</v>
      </c>
      <c r="W69" s="14">
        <f t="shared" ref="W69:W83" si="26">V69/S69</f>
        <v>0.84042553191489366</v>
      </c>
      <c r="X69" s="124">
        <v>78</v>
      </c>
      <c r="Y69" s="14">
        <f t="shared" si="21"/>
        <v>0.82978723404255317</v>
      </c>
      <c r="Z69" s="124">
        <v>75</v>
      </c>
      <c r="AA69" s="14">
        <f t="shared" si="15"/>
        <v>0.7978723404255319</v>
      </c>
      <c r="AB69" s="124">
        <v>70</v>
      </c>
      <c r="AC69" s="104">
        <f t="shared" si="16"/>
        <v>0.74468085106382975</v>
      </c>
    </row>
    <row r="70" spans="1:29" x14ac:dyDescent="0.2">
      <c r="A70" s="93" t="s">
        <v>73</v>
      </c>
      <c r="B70" s="115">
        <v>149</v>
      </c>
      <c r="C70" s="123">
        <v>109</v>
      </c>
      <c r="D70" s="9">
        <f t="shared" si="0"/>
        <v>0.73154362416107388</v>
      </c>
      <c r="E70" s="123">
        <v>110</v>
      </c>
      <c r="F70" s="9">
        <f t="shared" si="1"/>
        <v>0.73825503355704702</v>
      </c>
      <c r="G70" s="123">
        <v>49</v>
      </c>
      <c r="H70" s="9">
        <f t="shared" si="2"/>
        <v>0.32885906040268459</v>
      </c>
      <c r="I70" s="123">
        <v>110</v>
      </c>
      <c r="J70" s="9">
        <f t="shared" si="3"/>
        <v>0.73825503355704702</v>
      </c>
      <c r="K70" s="123">
        <v>110</v>
      </c>
      <c r="L70" s="9">
        <f t="shared" si="12"/>
        <v>0.73825503355704702</v>
      </c>
      <c r="M70" s="123">
        <v>118</v>
      </c>
      <c r="N70" s="9">
        <f t="shared" si="4"/>
        <v>0.79194630872483218</v>
      </c>
      <c r="O70" s="123">
        <v>119</v>
      </c>
      <c r="P70" s="9">
        <f t="shared" si="20"/>
        <v>0.79865771812080533</v>
      </c>
      <c r="Q70" s="123">
        <v>83</v>
      </c>
      <c r="R70" s="9">
        <f t="shared" si="14"/>
        <v>0.55704697986577179</v>
      </c>
      <c r="S70" s="115">
        <v>152</v>
      </c>
      <c r="T70" s="123">
        <v>130</v>
      </c>
      <c r="U70" s="9">
        <f t="shared" si="7"/>
        <v>0.85526315789473684</v>
      </c>
      <c r="V70" s="123">
        <v>131</v>
      </c>
      <c r="W70" s="9">
        <f t="shared" si="26"/>
        <v>0.86184210526315785</v>
      </c>
      <c r="X70" s="123">
        <v>131</v>
      </c>
      <c r="Y70" s="9">
        <f t="shared" si="21"/>
        <v>0.86184210526315785</v>
      </c>
      <c r="Z70" s="123">
        <v>130</v>
      </c>
      <c r="AA70" s="9">
        <f t="shared" si="15"/>
        <v>0.85526315789473684</v>
      </c>
      <c r="AB70" s="123">
        <v>153</v>
      </c>
      <c r="AC70" s="101">
        <f t="shared" si="16"/>
        <v>1.006578947368421</v>
      </c>
    </row>
    <row r="71" spans="1:29" x14ac:dyDescent="0.2">
      <c r="A71" s="94" t="s">
        <v>74</v>
      </c>
      <c r="B71" s="116">
        <v>135</v>
      </c>
      <c r="C71" s="124">
        <v>111</v>
      </c>
      <c r="D71" s="14">
        <f t="shared" si="0"/>
        <v>0.82222222222222219</v>
      </c>
      <c r="E71" s="124">
        <v>110</v>
      </c>
      <c r="F71" s="14">
        <f t="shared" si="1"/>
        <v>0.81481481481481477</v>
      </c>
      <c r="G71" s="124">
        <v>46</v>
      </c>
      <c r="H71" s="14">
        <f t="shared" si="2"/>
        <v>0.34074074074074073</v>
      </c>
      <c r="I71" s="124">
        <v>110</v>
      </c>
      <c r="J71" s="14">
        <f t="shared" si="3"/>
        <v>0.81481481481481477</v>
      </c>
      <c r="K71" s="124">
        <v>110</v>
      </c>
      <c r="L71" s="14">
        <f t="shared" si="12"/>
        <v>0.81481481481481477</v>
      </c>
      <c r="M71" s="124">
        <v>106</v>
      </c>
      <c r="N71" s="14">
        <f t="shared" si="4"/>
        <v>0.78518518518518521</v>
      </c>
      <c r="O71" s="124">
        <v>108</v>
      </c>
      <c r="P71" s="14">
        <f t="shared" si="20"/>
        <v>0.8</v>
      </c>
      <c r="Q71" s="124">
        <v>72</v>
      </c>
      <c r="R71" s="14">
        <f t="shared" si="14"/>
        <v>0.53333333333333333</v>
      </c>
      <c r="S71" s="116">
        <v>144</v>
      </c>
      <c r="T71" s="124">
        <v>110</v>
      </c>
      <c r="U71" s="14">
        <f t="shared" si="7"/>
        <v>0.76388888888888884</v>
      </c>
      <c r="V71" s="124">
        <v>110</v>
      </c>
      <c r="W71" s="14">
        <f t="shared" si="26"/>
        <v>0.76388888888888884</v>
      </c>
      <c r="X71" s="124">
        <v>120</v>
      </c>
      <c r="Y71" s="14">
        <f t="shared" si="21"/>
        <v>0.83333333333333337</v>
      </c>
      <c r="Z71" s="124">
        <v>120</v>
      </c>
      <c r="AA71" s="14">
        <f t="shared" si="15"/>
        <v>0.83333333333333337</v>
      </c>
      <c r="AB71" s="124">
        <v>132</v>
      </c>
      <c r="AC71" s="104">
        <f t="shared" si="16"/>
        <v>0.91666666666666663</v>
      </c>
    </row>
    <row r="72" spans="1:29" x14ac:dyDescent="0.2">
      <c r="A72" s="93" t="s">
        <v>75</v>
      </c>
      <c r="B72" s="115">
        <v>24</v>
      </c>
      <c r="C72" s="123">
        <v>31</v>
      </c>
      <c r="D72" s="9">
        <f t="shared" si="0"/>
        <v>1.2916666666666667</v>
      </c>
      <c r="E72" s="123">
        <v>31</v>
      </c>
      <c r="F72" s="9">
        <f t="shared" si="1"/>
        <v>1.2916666666666667</v>
      </c>
      <c r="G72" s="123">
        <v>10</v>
      </c>
      <c r="H72" s="9">
        <f t="shared" si="2"/>
        <v>0.41666666666666669</v>
      </c>
      <c r="I72" s="123">
        <v>31</v>
      </c>
      <c r="J72" s="9">
        <f t="shared" si="3"/>
        <v>1.2916666666666667</v>
      </c>
      <c r="K72" s="123">
        <v>31</v>
      </c>
      <c r="L72" s="9">
        <f t="shared" si="12"/>
        <v>1.2916666666666667</v>
      </c>
      <c r="M72" s="123">
        <v>31</v>
      </c>
      <c r="N72" s="9">
        <f t="shared" si="4"/>
        <v>1.2916666666666667</v>
      </c>
      <c r="O72" s="123">
        <v>31</v>
      </c>
      <c r="P72" s="9">
        <f t="shared" si="20"/>
        <v>1.2916666666666667</v>
      </c>
      <c r="Q72" s="123">
        <v>22</v>
      </c>
      <c r="R72" s="9">
        <f t="shared" si="14"/>
        <v>0.91666666666666663</v>
      </c>
      <c r="S72" s="115">
        <v>27</v>
      </c>
      <c r="T72" s="123">
        <v>30</v>
      </c>
      <c r="U72" s="9">
        <f t="shared" si="7"/>
        <v>1.1111111111111112</v>
      </c>
      <c r="V72" s="123">
        <v>31</v>
      </c>
      <c r="W72" s="9">
        <f t="shared" si="26"/>
        <v>1.1481481481481481</v>
      </c>
      <c r="X72" s="123">
        <v>30</v>
      </c>
      <c r="Y72" s="9">
        <f t="shared" si="21"/>
        <v>1.1111111111111112</v>
      </c>
      <c r="Z72" s="123">
        <v>29</v>
      </c>
      <c r="AA72" s="9">
        <f t="shared" si="15"/>
        <v>1.0740740740740742</v>
      </c>
      <c r="AB72" s="123">
        <v>24</v>
      </c>
      <c r="AC72" s="101">
        <f t="shared" si="16"/>
        <v>0.88888888888888884</v>
      </c>
    </row>
    <row r="73" spans="1:29" x14ac:dyDescent="0.2">
      <c r="A73" s="94" t="s">
        <v>76</v>
      </c>
      <c r="B73" s="116">
        <v>267</v>
      </c>
      <c r="C73" s="124">
        <v>237</v>
      </c>
      <c r="D73" s="14">
        <f t="shared" ref="D73:D136" si="27">C73/B73</f>
        <v>0.88764044943820219</v>
      </c>
      <c r="E73" s="124">
        <v>237</v>
      </c>
      <c r="F73" s="14">
        <f t="shared" ref="F73:F136" si="28">E73/B73</f>
        <v>0.88764044943820219</v>
      </c>
      <c r="G73" s="124">
        <v>49</v>
      </c>
      <c r="H73" s="14">
        <f t="shared" ref="H73:H136" si="29">G73/B73</f>
        <v>0.18352059925093633</v>
      </c>
      <c r="I73" s="124">
        <v>237</v>
      </c>
      <c r="J73" s="14">
        <f t="shared" ref="J73:J136" si="30">I73/B73</f>
        <v>0.88764044943820219</v>
      </c>
      <c r="K73" s="124">
        <v>237</v>
      </c>
      <c r="L73" s="14">
        <f t="shared" si="12"/>
        <v>0.88764044943820219</v>
      </c>
      <c r="M73" s="124">
        <v>212</v>
      </c>
      <c r="N73" s="14">
        <f t="shared" ref="N73:N136" si="31">M73/B73</f>
        <v>0.79400749063670417</v>
      </c>
      <c r="O73" s="124">
        <v>214</v>
      </c>
      <c r="P73" s="14">
        <f t="shared" si="20"/>
        <v>0.80149812734082393</v>
      </c>
      <c r="Q73" s="124">
        <v>166</v>
      </c>
      <c r="R73" s="14">
        <f t="shared" si="14"/>
        <v>0.62172284644194753</v>
      </c>
      <c r="S73" s="116">
        <v>269</v>
      </c>
      <c r="T73" s="124">
        <v>228</v>
      </c>
      <c r="U73" s="14">
        <f t="shared" ref="U73:U136" si="32">T73/S73</f>
        <v>0.84758364312267653</v>
      </c>
      <c r="V73" s="124">
        <v>228</v>
      </c>
      <c r="W73" s="14">
        <f t="shared" si="26"/>
        <v>0.84758364312267653</v>
      </c>
      <c r="X73" s="124">
        <v>228</v>
      </c>
      <c r="Y73" s="14">
        <f t="shared" ref="Y73:Y104" si="33">X73/S73</f>
        <v>0.84758364312267653</v>
      </c>
      <c r="Z73" s="124">
        <v>227</v>
      </c>
      <c r="AA73" s="14">
        <f t="shared" si="15"/>
        <v>0.84386617100371752</v>
      </c>
      <c r="AB73" s="124">
        <v>225</v>
      </c>
      <c r="AC73" s="104">
        <f t="shared" si="16"/>
        <v>0.83643122676579928</v>
      </c>
    </row>
    <row r="74" spans="1:29" x14ac:dyDescent="0.2">
      <c r="A74" s="93" t="s">
        <v>77</v>
      </c>
      <c r="B74" s="115">
        <v>135</v>
      </c>
      <c r="C74" s="123">
        <v>112</v>
      </c>
      <c r="D74" s="9">
        <f t="shared" si="27"/>
        <v>0.82962962962962961</v>
      </c>
      <c r="E74" s="123">
        <v>112</v>
      </c>
      <c r="F74" s="9">
        <f t="shared" si="28"/>
        <v>0.82962962962962961</v>
      </c>
      <c r="G74" s="123">
        <v>43</v>
      </c>
      <c r="H74" s="9">
        <f t="shared" si="29"/>
        <v>0.31851851851851853</v>
      </c>
      <c r="I74" s="123">
        <v>112</v>
      </c>
      <c r="J74" s="9">
        <f t="shared" si="30"/>
        <v>0.82962962962962961</v>
      </c>
      <c r="K74" s="123">
        <v>112</v>
      </c>
      <c r="L74" s="9">
        <f t="shared" si="12"/>
        <v>0.82962962962962961</v>
      </c>
      <c r="M74" s="123">
        <v>116</v>
      </c>
      <c r="N74" s="9">
        <f t="shared" si="31"/>
        <v>0.85925925925925928</v>
      </c>
      <c r="O74" s="123">
        <v>118</v>
      </c>
      <c r="P74" s="9">
        <f t="shared" si="20"/>
        <v>0.87407407407407411</v>
      </c>
      <c r="Q74" s="123">
        <v>76</v>
      </c>
      <c r="R74" s="9">
        <f t="shared" si="14"/>
        <v>0.562962962962963</v>
      </c>
      <c r="S74" s="115">
        <v>138</v>
      </c>
      <c r="T74" s="123">
        <v>118</v>
      </c>
      <c r="U74" s="9">
        <f t="shared" si="32"/>
        <v>0.85507246376811596</v>
      </c>
      <c r="V74" s="123">
        <v>116</v>
      </c>
      <c r="W74" s="9">
        <f t="shared" si="26"/>
        <v>0.84057971014492749</v>
      </c>
      <c r="X74" s="123">
        <v>118</v>
      </c>
      <c r="Y74" s="9">
        <f t="shared" si="33"/>
        <v>0.85507246376811596</v>
      </c>
      <c r="Z74" s="123">
        <v>118</v>
      </c>
      <c r="AA74" s="9">
        <f t="shared" si="15"/>
        <v>0.85507246376811596</v>
      </c>
      <c r="AB74" s="123">
        <v>52</v>
      </c>
      <c r="AC74" s="101">
        <f t="shared" si="16"/>
        <v>0.37681159420289856</v>
      </c>
    </row>
    <row r="75" spans="1:29" x14ac:dyDescent="0.2">
      <c r="A75" s="94" t="s">
        <v>78</v>
      </c>
      <c r="B75" s="116">
        <v>97</v>
      </c>
      <c r="C75" s="124">
        <v>85</v>
      </c>
      <c r="D75" s="14">
        <f t="shared" si="27"/>
        <v>0.87628865979381443</v>
      </c>
      <c r="E75" s="124">
        <v>86</v>
      </c>
      <c r="F75" s="14">
        <f t="shared" si="28"/>
        <v>0.88659793814432986</v>
      </c>
      <c r="G75" s="124">
        <v>42</v>
      </c>
      <c r="H75" s="14">
        <f t="shared" si="29"/>
        <v>0.4329896907216495</v>
      </c>
      <c r="I75" s="124">
        <v>86</v>
      </c>
      <c r="J75" s="14">
        <f t="shared" si="30"/>
        <v>0.88659793814432986</v>
      </c>
      <c r="K75" s="124">
        <v>85</v>
      </c>
      <c r="L75" s="14">
        <f t="shared" si="12"/>
        <v>0.87628865979381443</v>
      </c>
      <c r="M75" s="124">
        <v>85</v>
      </c>
      <c r="N75" s="14">
        <f t="shared" si="31"/>
        <v>0.87628865979381443</v>
      </c>
      <c r="O75" s="124">
        <v>93</v>
      </c>
      <c r="P75" s="14">
        <f t="shared" si="20"/>
        <v>0.95876288659793818</v>
      </c>
      <c r="Q75" s="124">
        <v>32</v>
      </c>
      <c r="R75" s="14">
        <f t="shared" si="14"/>
        <v>0.32989690721649484</v>
      </c>
      <c r="S75" s="116">
        <v>94</v>
      </c>
      <c r="T75" s="124">
        <v>88</v>
      </c>
      <c r="U75" s="14">
        <f t="shared" si="32"/>
        <v>0.93617021276595747</v>
      </c>
      <c r="V75" s="124">
        <v>88</v>
      </c>
      <c r="W75" s="14">
        <f t="shared" si="26"/>
        <v>0.93617021276595747</v>
      </c>
      <c r="X75" s="124">
        <v>80</v>
      </c>
      <c r="Y75" s="14">
        <f t="shared" si="33"/>
        <v>0.85106382978723405</v>
      </c>
      <c r="Z75" s="124">
        <v>85</v>
      </c>
      <c r="AA75" s="14">
        <f t="shared" si="15"/>
        <v>0.9042553191489362</v>
      </c>
      <c r="AB75" s="124">
        <v>41</v>
      </c>
      <c r="AC75" s="104">
        <f t="shared" si="16"/>
        <v>0.43617021276595747</v>
      </c>
    </row>
    <row r="76" spans="1:29" x14ac:dyDescent="0.2">
      <c r="A76" s="93" t="s">
        <v>79</v>
      </c>
      <c r="B76" s="115">
        <v>83</v>
      </c>
      <c r="C76" s="123">
        <v>68</v>
      </c>
      <c r="D76" s="9">
        <f t="shared" si="27"/>
        <v>0.81927710843373491</v>
      </c>
      <c r="E76" s="123">
        <v>58</v>
      </c>
      <c r="F76" s="9">
        <f t="shared" si="28"/>
        <v>0.6987951807228916</v>
      </c>
      <c r="G76" s="123">
        <v>21</v>
      </c>
      <c r="H76" s="9">
        <f t="shared" si="29"/>
        <v>0.25301204819277107</v>
      </c>
      <c r="I76" s="123">
        <v>58</v>
      </c>
      <c r="J76" s="9">
        <f t="shared" si="30"/>
        <v>0.6987951807228916</v>
      </c>
      <c r="K76" s="123">
        <v>58</v>
      </c>
      <c r="L76" s="9">
        <f t="shared" ref="L76:L139" si="34">K76/B76</f>
        <v>0.6987951807228916</v>
      </c>
      <c r="M76" s="123">
        <v>61</v>
      </c>
      <c r="N76" s="9">
        <f t="shared" si="31"/>
        <v>0.73493975903614461</v>
      </c>
      <c r="O76" s="123">
        <v>61</v>
      </c>
      <c r="P76" s="9">
        <f t="shared" si="20"/>
        <v>0.73493975903614461</v>
      </c>
      <c r="Q76" s="123">
        <v>45</v>
      </c>
      <c r="R76" s="9">
        <f t="shared" si="14"/>
        <v>0.54216867469879515</v>
      </c>
      <c r="S76" s="115">
        <v>85</v>
      </c>
      <c r="T76" s="123">
        <v>62</v>
      </c>
      <c r="U76" s="9">
        <f t="shared" si="32"/>
        <v>0.72941176470588232</v>
      </c>
      <c r="V76" s="123">
        <v>68</v>
      </c>
      <c r="W76" s="9">
        <f t="shared" si="26"/>
        <v>0.8</v>
      </c>
      <c r="X76" s="123">
        <v>69</v>
      </c>
      <c r="Y76" s="9">
        <f t="shared" si="33"/>
        <v>0.81176470588235294</v>
      </c>
      <c r="Z76" s="123">
        <v>69</v>
      </c>
      <c r="AA76" s="9">
        <f t="shared" si="15"/>
        <v>0.81176470588235294</v>
      </c>
      <c r="AB76" s="123">
        <v>87</v>
      </c>
      <c r="AC76" s="101">
        <f t="shared" si="16"/>
        <v>1.0235294117647058</v>
      </c>
    </row>
    <row r="77" spans="1:29" x14ac:dyDescent="0.2">
      <c r="A77" s="94" t="s">
        <v>80</v>
      </c>
      <c r="B77" s="116">
        <v>451</v>
      </c>
      <c r="C77" s="124">
        <v>331</v>
      </c>
      <c r="D77" s="14">
        <f t="shared" si="27"/>
        <v>0.73392461197339243</v>
      </c>
      <c r="E77" s="124">
        <v>336</v>
      </c>
      <c r="F77" s="14">
        <f t="shared" si="28"/>
        <v>0.74501108647450109</v>
      </c>
      <c r="G77" s="124">
        <v>208</v>
      </c>
      <c r="H77" s="14">
        <f t="shared" si="29"/>
        <v>0.46119733924611972</v>
      </c>
      <c r="I77" s="124">
        <v>336</v>
      </c>
      <c r="J77" s="14">
        <f t="shared" si="30"/>
        <v>0.74501108647450109</v>
      </c>
      <c r="K77" s="124">
        <v>336</v>
      </c>
      <c r="L77" s="14">
        <f t="shared" si="34"/>
        <v>0.74501108647450109</v>
      </c>
      <c r="M77" s="124">
        <v>339</v>
      </c>
      <c r="N77" s="14">
        <f t="shared" si="31"/>
        <v>0.75166297117516634</v>
      </c>
      <c r="O77" s="124">
        <v>362</v>
      </c>
      <c r="P77" s="14">
        <f t="shared" si="20"/>
        <v>0.80266075388026603</v>
      </c>
      <c r="Q77" s="124">
        <v>175</v>
      </c>
      <c r="R77" s="14">
        <f t="shared" si="14"/>
        <v>0.38802660753880264</v>
      </c>
      <c r="S77" s="116">
        <v>440</v>
      </c>
      <c r="T77" s="124">
        <v>386</v>
      </c>
      <c r="U77" s="14">
        <f t="shared" si="32"/>
        <v>0.87727272727272732</v>
      </c>
      <c r="V77" s="124">
        <v>388</v>
      </c>
      <c r="W77" s="14">
        <f t="shared" si="26"/>
        <v>0.88181818181818183</v>
      </c>
      <c r="X77" s="124">
        <v>369</v>
      </c>
      <c r="Y77" s="14">
        <f t="shared" si="33"/>
        <v>0.83863636363636362</v>
      </c>
      <c r="Z77" s="124">
        <v>372</v>
      </c>
      <c r="AA77" s="14">
        <f t="shared" si="15"/>
        <v>0.84545454545454546</v>
      </c>
      <c r="AB77" s="124">
        <v>283</v>
      </c>
      <c r="AC77" s="104">
        <f t="shared" si="16"/>
        <v>0.64318181818181819</v>
      </c>
    </row>
    <row r="78" spans="1:29" x14ac:dyDescent="0.2">
      <c r="A78" s="93" t="s">
        <v>145</v>
      </c>
      <c r="B78" s="115">
        <v>123</v>
      </c>
      <c r="C78" s="123">
        <v>117</v>
      </c>
      <c r="D78" s="9">
        <f t="shared" si="27"/>
        <v>0.95121951219512191</v>
      </c>
      <c r="E78" s="123">
        <v>117</v>
      </c>
      <c r="F78" s="9">
        <f t="shared" si="28"/>
        <v>0.95121951219512191</v>
      </c>
      <c r="G78" s="123">
        <v>52</v>
      </c>
      <c r="H78" s="9">
        <f t="shared" si="29"/>
        <v>0.42276422764227645</v>
      </c>
      <c r="I78" s="123">
        <v>117</v>
      </c>
      <c r="J78" s="9">
        <f t="shared" si="30"/>
        <v>0.95121951219512191</v>
      </c>
      <c r="K78" s="123">
        <v>117</v>
      </c>
      <c r="L78" s="9">
        <f t="shared" si="34"/>
        <v>0.95121951219512191</v>
      </c>
      <c r="M78" s="123">
        <v>116</v>
      </c>
      <c r="N78" s="9">
        <f t="shared" si="31"/>
        <v>0.94308943089430897</v>
      </c>
      <c r="O78" s="123">
        <v>115</v>
      </c>
      <c r="P78" s="9">
        <f t="shared" si="20"/>
        <v>0.93495934959349591</v>
      </c>
      <c r="Q78" s="123">
        <v>76</v>
      </c>
      <c r="R78" s="9">
        <f t="shared" si="14"/>
        <v>0.61788617886178865</v>
      </c>
      <c r="S78" s="115">
        <v>122</v>
      </c>
      <c r="T78" s="123">
        <v>124</v>
      </c>
      <c r="U78" s="9">
        <f t="shared" si="32"/>
        <v>1.0163934426229508</v>
      </c>
      <c r="V78" s="123">
        <v>127</v>
      </c>
      <c r="W78" s="9">
        <f t="shared" si="26"/>
        <v>1.040983606557377</v>
      </c>
      <c r="X78" s="123">
        <v>125</v>
      </c>
      <c r="Y78" s="9">
        <f t="shared" si="33"/>
        <v>1.0245901639344261</v>
      </c>
      <c r="Z78" s="123">
        <v>124</v>
      </c>
      <c r="AA78" s="9">
        <f t="shared" si="15"/>
        <v>1.0163934426229508</v>
      </c>
      <c r="AB78" s="123">
        <v>131</v>
      </c>
      <c r="AC78" s="101">
        <f t="shared" si="16"/>
        <v>1.0737704918032787</v>
      </c>
    </row>
    <row r="79" spans="1:29" x14ac:dyDescent="0.2">
      <c r="A79" s="94" t="s">
        <v>146</v>
      </c>
      <c r="B79" s="116">
        <v>73</v>
      </c>
      <c r="C79" s="124">
        <v>51</v>
      </c>
      <c r="D79" s="14">
        <f t="shared" si="27"/>
        <v>0.69863013698630139</v>
      </c>
      <c r="E79" s="124">
        <v>53</v>
      </c>
      <c r="F79" s="14">
        <f t="shared" si="28"/>
        <v>0.72602739726027399</v>
      </c>
      <c r="G79" s="124">
        <v>12</v>
      </c>
      <c r="H79" s="14">
        <f t="shared" si="29"/>
        <v>0.16438356164383561</v>
      </c>
      <c r="I79" s="124">
        <v>53</v>
      </c>
      <c r="J79" s="14">
        <f t="shared" si="30"/>
        <v>0.72602739726027399</v>
      </c>
      <c r="K79" s="124">
        <v>53</v>
      </c>
      <c r="L79" s="14">
        <f t="shared" si="34"/>
        <v>0.72602739726027399</v>
      </c>
      <c r="M79" s="124">
        <v>50</v>
      </c>
      <c r="N79" s="14">
        <f t="shared" si="31"/>
        <v>0.68493150684931503</v>
      </c>
      <c r="O79" s="124">
        <v>44</v>
      </c>
      <c r="P79" s="14">
        <f t="shared" si="20"/>
        <v>0.60273972602739723</v>
      </c>
      <c r="Q79" s="124">
        <v>23</v>
      </c>
      <c r="R79" s="14">
        <f t="shared" si="14"/>
        <v>0.31506849315068491</v>
      </c>
      <c r="S79" s="116">
        <v>73</v>
      </c>
      <c r="T79" s="124">
        <v>55</v>
      </c>
      <c r="U79" s="14">
        <f t="shared" si="32"/>
        <v>0.75342465753424659</v>
      </c>
      <c r="V79" s="124">
        <v>55</v>
      </c>
      <c r="W79" s="14">
        <f t="shared" si="26"/>
        <v>0.75342465753424659</v>
      </c>
      <c r="X79" s="124">
        <v>55</v>
      </c>
      <c r="Y79" s="14">
        <f t="shared" si="33"/>
        <v>0.75342465753424659</v>
      </c>
      <c r="Z79" s="124">
        <v>55</v>
      </c>
      <c r="AA79" s="14">
        <f t="shared" si="15"/>
        <v>0.75342465753424659</v>
      </c>
      <c r="AB79" s="124">
        <v>16</v>
      </c>
      <c r="AC79" s="104">
        <f t="shared" si="16"/>
        <v>0.21917808219178081</v>
      </c>
    </row>
    <row r="80" spans="1:29" x14ac:dyDescent="0.2">
      <c r="A80" s="93" t="s">
        <v>81</v>
      </c>
      <c r="B80" s="115">
        <v>342</v>
      </c>
      <c r="C80" s="123">
        <v>357</v>
      </c>
      <c r="D80" s="9">
        <f t="shared" si="27"/>
        <v>1.0438596491228069</v>
      </c>
      <c r="E80" s="123">
        <v>357</v>
      </c>
      <c r="F80" s="9">
        <f t="shared" si="28"/>
        <v>1.0438596491228069</v>
      </c>
      <c r="G80" s="123">
        <v>128</v>
      </c>
      <c r="H80" s="9">
        <f t="shared" si="29"/>
        <v>0.3742690058479532</v>
      </c>
      <c r="I80" s="123">
        <v>357</v>
      </c>
      <c r="J80" s="9">
        <f t="shared" si="30"/>
        <v>1.0438596491228069</v>
      </c>
      <c r="K80" s="123">
        <v>357</v>
      </c>
      <c r="L80" s="9">
        <f t="shared" si="34"/>
        <v>1.0438596491228069</v>
      </c>
      <c r="M80" s="123">
        <v>344</v>
      </c>
      <c r="N80" s="9">
        <f t="shared" si="31"/>
        <v>1.0058479532163742</v>
      </c>
      <c r="O80" s="123">
        <v>345</v>
      </c>
      <c r="P80" s="9">
        <f t="shared" si="20"/>
        <v>1.0087719298245614</v>
      </c>
      <c r="Q80" s="123">
        <v>183</v>
      </c>
      <c r="R80" s="9">
        <f t="shared" si="14"/>
        <v>0.53508771929824561</v>
      </c>
      <c r="S80" s="115">
        <v>344</v>
      </c>
      <c r="T80" s="123">
        <v>334</v>
      </c>
      <c r="U80" s="9">
        <f t="shared" si="32"/>
        <v>0.97093023255813948</v>
      </c>
      <c r="V80" s="123">
        <v>338</v>
      </c>
      <c r="W80" s="9">
        <f t="shared" si="26"/>
        <v>0.98255813953488369</v>
      </c>
      <c r="X80" s="123">
        <v>334</v>
      </c>
      <c r="Y80" s="9">
        <f t="shared" si="33"/>
        <v>0.97093023255813948</v>
      </c>
      <c r="Z80" s="123">
        <v>334</v>
      </c>
      <c r="AA80" s="9">
        <f t="shared" si="15"/>
        <v>0.97093023255813948</v>
      </c>
      <c r="AB80" s="123">
        <v>249</v>
      </c>
      <c r="AC80" s="101">
        <f t="shared" si="16"/>
        <v>0.72383720930232553</v>
      </c>
    </row>
    <row r="81" spans="1:29" x14ac:dyDescent="0.2">
      <c r="A81" s="94" t="s">
        <v>82</v>
      </c>
      <c r="B81" s="116">
        <v>488</v>
      </c>
      <c r="C81" s="124">
        <v>444</v>
      </c>
      <c r="D81" s="14">
        <f t="shared" si="27"/>
        <v>0.9098360655737705</v>
      </c>
      <c r="E81" s="124">
        <v>437</v>
      </c>
      <c r="F81" s="14">
        <f t="shared" si="28"/>
        <v>0.89549180327868849</v>
      </c>
      <c r="G81" s="124">
        <v>184</v>
      </c>
      <c r="H81" s="14">
        <f t="shared" si="29"/>
        <v>0.37704918032786883</v>
      </c>
      <c r="I81" s="124">
        <v>436</v>
      </c>
      <c r="J81" s="14">
        <f t="shared" si="30"/>
        <v>0.89344262295081966</v>
      </c>
      <c r="K81" s="124">
        <v>436</v>
      </c>
      <c r="L81" s="14">
        <f t="shared" si="34"/>
        <v>0.89344262295081966</v>
      </c>
      <c r="M81" s="124">
        <v>462</v>
      </c>
      <c r="N81" s="14">
        <f t="shared" si="31"/>
        <v>0.94672131147540983</v>
      </c>
      <c r="O81" s="124">
        <v>464</v>
      </c>
      <c r="P81" s="14">
        <f t="shared" si="20"/>
        <v>0.95081967213114749</v>
      </c>
      <c r="Q81" s="124">
        <v>318</v>
      </c>
      <c r="R81" s="14">
        <f t="shared" si="14"/>
        <v>0.65163934426229508</v>
      </c>
      <c r="S81" s="116">
        <v>533</v>
      </c>
      <c r="T81" s="124">
        <v>471</v>
      </c>
      <c r="U81" s="14">
        <f t="shared" si="32"/>
        <v>0.8836772983114447</v>
      </c>
      <c r="V81" s="124">
        <v>472</v>
      </c>
      <c r="W81" s="14">
        <f t="shared" si="26"/>
        <v>0.88555347091932457</v>
      </c>
      <c r="X81" s="124">
        <v>471</v>
      </c>
      <c r="Y81" s="14">
        <f t="shared" si="33"/>
        <v>0.8836772983114447</v>
      </c>
      <c r="Z81" s="124">
        <v>468</v>
      </c>
      <c r="AA81" s="14">
        <f t="shared" si="15"/>
        <v>0.87804878048780488</v>
      </c>
      <c r="AB81" s="124">
        <v>478</v>
      </c>
      <c r="AC81" s="104">
        <f t="shared" si="16"/>
        <v>0.8968105065666041</v>
      </c>
    </row>
    <row r="82" spans="1:29" x14ac:dyDescent="0.2">
      <c r="A82" s="93" t="s">
        <v>83</v>
      </c>
      <c r="B82" s="115">
        <v>106</v>
      </c>
      <c r="C82" s="123">
        <v>88</v>
      </c>
      <c r="D82" s="9">
        <f t="shared" si="27"/>
        <v>0.83018867924528306</v>
      </c>
      <c r="E82" s="123">
        <v>88</v>
      </c>
      <c r="F82" s="9">
        <f t="shared" si="28"/>
        <v>0.83018867924528306</v>
      </c>
      <c r="G82" s="123">
        <v>14</v>
      </c>
      <c r="H82" s="9">
        <f t="shared" si="29"/>
        <v>0.13207547169811321</v>
      </c>
      <c r="I82" s="123">
        <v>88</v>
      </c>
      <c r="J82" s="9">
        <f t="shared" si="30"/>
        <v>0.83018867924528306</v>
      </c>
      <c r="K82" s="123">
        <v>88</v>
      </c>
      <c r="L82" s="9">
        <f t="shared" si="34"/>
        <v>0.83018867924528306</v>
      </c>
      <c r="M82" s="123">
        <v>67</v>
      </c>
      <c r="N82" s="9">
        <f t="shared" si="31"/>
        <v>0.63207547169811318</v>
      </c>
      <c r="O82" s="123">
        <v>67</v>
      </c>
      <c r="P82" s="9">
        <f t="shared" si="20"/>
        <v>0.63207547169811318</v>
      </c>
      <c r="Q82" s="123">
        <v>78</v>
      </c>
      <c r="R82" s="9">
        <f t="shared" ref="R82:R143" si="35">Q82/(B82)</f>
        <v>0.73584905660377353</v>
      </c>
      <c r="S82" s="115">
        <v>106</v>
      </c>
      <c r="T82" s="123">
        <v>87</v>
      </c>
      <c r="U82" s="9">
        <f t="shared" si="32"/>
        <v>0.82075471698113212</v>
      </c>
      <c r="V82" s="123">
        <v>88</v>
      </c>
      <c r="W82" s="9">
        <f t="shared" si="26"/>
        <v>0.83018867924528306</v>
      </c>
      <c r="X82" s="123">
        <v>87</v>
      </c>
      <c r="Y82" s="9">
        <f t="shared" si="33"/>
        <v>0.82075471698113212</v>
      </c>
      <c r="Z82" s="123">
        <v>87</v>
      </c>
      <c r="AA82" s="9">
        <f t="shared" ref="AA82:AA143" si="36">Z82/S82</f>
        <v>0.82075471698113212</v>
      </c>
      <c r="AB82" s="123">
        <v>85</v>
      </c>
      <c r="AC82" s="101">
        <f t="shared" ref="AC82:AC143" si="37">AB82/S82</f>
        <v>0.80188679245283023</v>
      </c>
    </row>
    <row r="83" spans="1:29" x14ac:dyDescent="0.2">
      <c r="A83" s="94" t="s">
        <v>84</v>
      </c>
      <c r="B83" s="116">
        <v>294</v>
      </c>
      <c r="C83" s="124">
        <v>275</v>
      </c>
      <c r="D83" s="14">
        <f t="shared" si="27"/>
        <v>0.93537414965986398</v>
      </c>
      <c r="E83" s="124">
        <v>275</v>
      </c>
      <c r="F83" s="14">
        <f t="shared" si="28"/>
        <v>0.93537414965986398</v>
      </c>
      <c r="G83" s="124">
        <v>139</v>
      </c>
      <c r="H83" s="14">
        <f t="shared" si="29"/>
        <v>0.47278911564625853</v>
      </c>
      <c r="I83" s="124">
        <v>275</v>
      </c>
      <c r="J83" s="14">
        <f t="shared" si="30"/>
        <v>0.93537414965986398</v>
      </c>
      <c r="K83" s="124">
        <v>275</v>
      </c>
      <c r="L83" s="14">
        <f t="shared" si="34"/>
        <v>0.93537414965986398</v>
      </c>
      <c r="M83" s="124">
        <v>264</v>
      </c>
      <c r="N83" s="14">
        <f t="shared" si="31"/>
        <v>0.89795918367346939</v>
      </c>
      <c r="O83" s="124">
        <v>270</v>
      </c>
      <c r="P83" s="14">
        <f t="shared" si="20"/>
        <v>0.91836734693877553</v>
      </c>
      <c r="Q83" s="124">
        <v>145</v>
      </c>
      <c r="R83" s="14">
        <f t="shared" si="35"/>
        <v>0.49319727891156462</v>
      </c>
      <c r="S83" s="116">
        <v>315</v>
      </c>
      <c r="T83" s="124">
        <v>275</v>
      </c>
      <c r="U83" s="14">
        <f t="shared" si="32"/>
        <v>0.87301587301587302</v>
      </c>
      <c r="V83" s="124">
        <v>276</v>
      </c>
      <c r="W83" s="14">
        <f t="shared" si="26"/>
        <v>0.87619047619047619</v>
      </c>
      <c r="X83" s="124">
        <v>275</v>
      </c>
      <c r="Y83" s="14">
        <f t="shared" si="33"/>
        <v>0.87301587301587302</v>
      </c>
      <c r="Z83" s="124">
        <v>274</v>
      </c>
      <c r="AA83" s="14">
        <f t="shared" si="36"/>
        <v>0.86984126984126986</v>
      </c>
      <c r="AB83" s="124">
        <v>218</v>
      </c>
      <c r="AC83" s="104">
        <f t="shared" si="37"/>
        <v>0.69206349206349205</v>
      </c>
    </row>
    <row r="84" spans="1:29" ht="13.5" thickBot="1" x14ac:dyDescent="0.25">
      <c r="A84" s="118" t="s">
        <v>70</v>
      </c>
      <c r="B84" s="119">
        <v>735</v>
      </c>
      <c r="C84" s="128">
        <v>662</v>
      </c>
      <c r="D84" s="129">
        <f t="shared" si="27"/>
        <v>0.90068027210884349</v>
      </c>
      <c r="E84" s="128">
        <v>664</v>
      </c>
      <c r="F84" s="129">
        <f t="shared" si="28"/>
        <v>0.90340136054421771</v>
      </c>
      <c r="G84" s="128">
        <v>1106</v>
      </c>
      <c r="H84" s="129">
        <f t="shared" si="29"/>
        <v>1.5047619047619047</v>
      </c>
      <c r="I84" s="128">
        <v>664</v>
      </c>
      <c r="J84" s="129">
        <f t="shared" si="30"/>
        <v>0.90340136054421771</v>
      </c>
      <c r="K84" s="128">
        <v>664</v>
      </c>
      <c r="L84" s="129">
        <f t="shared" si="34"/>
        <v>0.90340136054421771</v>
      </c>
      <c r="M84" s="128">
        <v>642</v>
      </c>
      <c r="N84" s="129">
        <f t="shared" si="31"/>
        <v>0.87346938775510208</v>
      </c>
      <c r="O84" s="128">
        <v>637</v>
      </c>
      <c r="P84" s="129">
        <f t="shared" si="20"/>
        <v>0.8666666666666667</v>
      </c>
      <c r="Q84" s="128">
        <v>561</v>
      </c>
      <c r="R84" s="129">
        <f t="shared" si="35"/>
        <v>0.76326530612244903</v>
      </c>
      <c r="S84" s="119">
        <v>745</v>
      </c>
      <c r="T84" s="128">
        <v>633</v>
      </c>
      <c r="U84" s="129">
        <f t="shared" si="32"/>
        <v>0.84966442953020138</v>
      </c>
      <c r="V84" s="128">
        <v>635</v>
      </c>
      <c r="W84" s="129">
        <f>V84/S84</f>
        <v>0.8523489932885906</v>
      </c>
      <c r="X84" s="128">
        <v>634</v>
      </c>
      <c r="Y84" s="129">
        <f t="shared" si="33"/>
        <v>0.85100671140939599</v>
      </c>
      <c r="Z84" s="128">
        <v>630</v>
      </c>
      <c r="AA84" s="129">
        <f t="shared" si="36"/>
        <v>0.84563758389261745</v>
      </c>
      <c r="AB84" s="128">
        <v>421</v>
      </c>
      <c r="AC84" s="120">
        <f t="shared" si="37"/>
        <v>0.56510067114093965</v>
      </c>
    </row>
    <row r="85" spans="1:29" x14ac:dyDescent="0.2">
      <c r="A85" s="109" t="s">
        <v>85</v>
      </c>
      <c r="B85" s="113">
        <f>SUM(B86:B108)</f>
        <v>7514</v>
      </c>
      <c r="C85" s="126">
        <f>SUM(C86:C108)</f>
        <v>6904</v>
      </c>
      <c r="D85" s="127">
        <f t="shared" si="27"/>
        <v>0.91881820601543784</v>
      </c>
      <c r="E85" s="126">
        <f>SUM(E86:E108)</f>
        <v>6947</v>
      </c>
      <c r="F85" s="127">
        <f t="shared" si="28"/>
        <v>0.92454085706680866</v>
      </c>
      <c r="G85" s="126">
        <f>SUM(G86:G108)</f>
        <v>7072</v>
      </c>
      <c r="H85" s="127">
        <f t="shared" si="29"/>
        <v>0.94117647058823528</v>
      </c>
      <c r="I85" s="126">
        <f>SUM(I86:I108)</f>
        <v>6944</v>
      </c>
      <c r="J85" s="127">
        <f t="shared" si="30"/>
        <v>0.92414160234229437</v>
      </c>
      <c r="K85" s="126">
        <f>SUM(K86:K108)</f>
        <v>6943</v>
      </c>
      <c r="L85" s="127">
        <f>K85/B85</f>
        <v>0.92400851743412293</v>
      </c>
      <c r="M85" s="126">
        <f>SUM(M86:M108)</f>
        <v>6933</v>
      </c>
      <c r="N85" s="127">
        <f t="shared" si="31"/>
        <v>0.92267766835240883</v>
      </c>
      <c r="O85" s="126">
        <f>SUM(O86:O108)</f>
        <v>6913</v>
      </c>
      <c r="P85" s="127">
        <f t="shared" si="20"/>
        <v>0.92001597018898051</v>
      </c>
      <c r="Q85" s="126">
        <f>SUM(Q86:Q108)</f>
        <v>4787</v>
      </c>
      <c r="R85" s="127">
        <f t="shared" si="35"/>
        <v>0.6370774554165558</v>
      </c>
      <c r="S85" s="113">
        <f>SUM(S86:S108)</f>
        <v>7658</v>
      </c>
      <c r="T85" s="126">
        <f>SUM(T86:T108)</f>
        <v>7004</v>
      </c>
      <c r="U85" s="127">
        <f t="shared" si="32"/>
        <v>0.91459911203969702</v>
      </c>
      <c r="V85" s="126">
        <f>SUM(V86:V108)</f>
        <v>7027</v>
      </c>
      <c r="W85" s="127">
        <f>V85/S85</f>
        <v>0.91760250718203185</v>
      </c>
      <c r="X85" s="126">
        <f>SUM(X86:X108)</f>
        <v>7023</v>
      </c>
      <c r="Y85" s="127">
        <f t="shared" si="33"/>
        <v>0.91708017759206062</v>
      </c>
      <c r="Z85" s="126">
        <f>SUM(Z86:Z108)</f>
        <v>6998</v>
      </c>
      <c r="AA85" s="127">
        <f t="shared" ref="AA85" si="38">Z85/S85</f>
        <v>0.91381561765474018</v>
      </c>
      <c r="AB85" s="126">
        <f>SUM(AB86:AB108)</f>
        <v>6358</v>
      </c>
      <c r="AC85" s="114">
        <f>AB85/S85</f>
        <v>0.83024288325933659</v>
      </c>
    </row>
    <row r="86" spans="1:29" x14ac:dyDescent="0.2">
      <c r="A86" s="94" t="s">
        <v>87</v>
      </c>
      <c r="B86" s="116">
        <v>252</v>
      </c>
      <c r="C86" s="124">
        <v>223</v>
      </c>
      <c r="D86" s="14">
        <f t="shared" si="27"/>
        <v>0.88492063492063489</v>
      </c>
      <c r="E86" s="124">
        <v>219</v>
      </c>
      <c r="F86" s="14">
        <f t="shared" si="28"/>
        <v>0.86904761904761907</v>
      </c>
      <c r="G86" s="124">
        <v>124</v>
      </c>
      <c r="H86" s="14">
        <f t="shared" si="29"/>
        <v>0.49206349206349204</v>
      </c>
      <c r="I86" s="124">
        <v>219</v>
      </c>
      <c r="J86" s="14">
        <f t="shared" si="30"/>
        <v>0.86904761904761907</v>
      </c>
      <c r="K86" s="124">
        <v>219</v>
      </c>
      <c r="L86" s="14">
        <f t="shared" si="34"/>
        <v>0.86904761904761907</v>
      </c>
      <c r="M86" s="124">
        <v>204</v>
      </c>
      <c r="N86" s="14">
        <f t="shared" si="31"/>
        <v>0.80952380952380953</v>
      </c>
      <c r="O86" s="124">
        <v>208</v>
      </c>
      <c r="P86" s="14">
        <f t="shared" si="20"/>
        <v>0.82539682539682535</v>
      </c>
      <c r="Q86" s="124">
        <v>189</v>
      </c>
      <c r="R86" s="14">
        <f t="shared" si="35"/>
        <v>0.75</v>
      </c>
      <c r="S86" s="116">
        <v>245</v>
      </c>
      <c r="T86" s="124">
        <v>192</v>
      </c>
      <c r="U86" s="14">
        <f t="shared" si="32"/>
        <v>0.78367346938775506</v>
      </c>
      <c r="V86" s="124">
        <v>194</v>
      </c>
      <c r="W86" s="14">
        <f>V86/S86</f>
        <v>0.7918367346938775</v>
      </c>
      <c r="X86" s="124">
        <v>194</v>
      </c>
      <c r="Y86" s="14">
        <f t="shared" si="33"/>
        <v>0.7918367346938775</v>
      </c>
      <c r="Z86" s="124">
        <v>195</v>
      </c>
      <c r="AA86" s="14">
        <f t="shared" si="36"/>
        <v>0.79591836734693877</v>
      </c>
      <c r="AB86" s="124">
        <v>238</v>
      </c>
      <c r="AC86" s="104">
        <f t="shared" si="37"/>
        <v>0.97142857142857142</v>
      </c>
    </row>
    <row r="87" spans="1:29" x14ac:dyDescent="0.2">
      <c r="A87" s="93" t="s">
        <v>88</v>
      </c>
      <c r="B87" s="115">
        <v>52</v>
      </c>
      <c r="C87" s="123">
        <v>63</v>
      </c>
      <c r="D87" s="9">
        <f t="shared" si="27"/>
        <v>1.2115384615384615</v>
      </c>
      <c r="E87" s="123">
        <v>63</v>
      </c>
      <c r="F87" s="9">
        <f t="shared" si="28"/>
        <v>1.2115384615384615</v>
      </c>
      <c r="G87" s="123">
        <v>23</v>
      </c>
      <c r="H87" s="9">
        <f t="shared" si="29"/>
        <v>0.44230769230769229</v>
      </c>
      <c r="I87" s="123">
        <v>63</v>
      </c>
      <c r="J87" s="9">
        <f t="shared" si="30"/>
        <v>1.2115384615384615</v>
      </c>
      <c r="K87" s="123">
        <v>63</v>
      </c>
      <c r="L87" s="9">
        <f t="shared" si="34"/>
        <v>1.2115384615384615</v>
      </c>
      <c r="M87" s="123">
        <v>60</v>
      </c>
      <c r="N87" s="9">
        <f t="shared" si="31"/>
        <v>1.1538461538461537</v>
      </c>
      <c r="O87" s="123">
        <v>59</v>
      </c>
      <c r="P87" s="9">
        <f t="shared" si="20"/>
        <v>1.1346153846153846</v>
      </c>
      <c r="Q87" s="123">
        <v>24</v>
      </c>
      <c r="R87" s="9">
        <f t="shared" si="35"/>
        <v>0.46153846153846156</v>
      </c>
      <c r="S87" s="115">
        <v>61</v>
      </c>
      <c r="T87" s="123">
        <v>52</v>
      </c>
      <c r="U87" s="9">
        <f t="shared" si="32"/>
        <v>0.85245901639344257</v>
      </c>
      <c r="V87" s="123">
        <v>55</v>
      </c>
      <c r="W87" s="9">
        <f t="shared" ref="W87:W108" si="39">V87/S87</f>
        <v>0.90163934426229508</v>
      </c>
      <c r="X87" s="123">
        <v>54</v>
      </c>
      <c r="Y87" s="9">
        <f t="shared" si="33"/>
        <v>0.88524590163934425</v>
      </c>
      <c r="Z87" s="123">
        <v>54</v>
      </c>
      <c r="AA87" s="9">
        <f t="shared" si="36"/>
        <v>0.88524590163934425</v>
      </c>
      <c r="AB87" s="123">
        <v>63</v>
      </c>
      <c r="AC87" s="101">
        <f t="shared" si="37"/>
        <v>1.0327868852459017</v>
      </c>
    </row>
    <row r="88" spans="1:29" x14ac:dyDescent="0.2">
      <c r="A88" s="94" t="s">
        <v>89</v>
      </c>
      <c r="B88" s="116">
        <v>122</v>
      </c>
      <c r="C88" s="124">
        <v>123</v>
      </c>
      <c r="D88" s="14">
        <f t="shared" si="27"/>
        <v>1.0081967213114753</v>
      </c>
      <c r="E88" s="124">
        <v>123</v>
      </c>
      <c r="F88" s="14">
        <f t="shared" si="28"/>
        <v>1.0081967213114753</v>
      </c>
      <c r="G88" s="124">
        <v>28</v>
      </c>
      <c r="H88" s="14">
        <f t="shared" si="29"/>
        <v>0.22950819672131148</v>
      </c>
      <c r="I88" s="124">
        <v>123</v>
      </c>
      <c r="J88" s="14">
        <f t="shared" si="30"/>
        <v>1.0081967213114753</v>
      </c>
      <c r="K88" s="124">
        <v>123</v>
      </c>
      <c r="L88" s="14">
        <f t="shared" si="34"/>
        <v>1.0081967213114753</v>
      </c>
      <c r="M88" s="124">
        <v>118</v>
      </c>
      <c r="N88" s="14">
        <f t="shared" si="31"/>
        <v>0.96721311475409832</v>
      </c>
      <c r="O88" s="124">
        <v>119</v>
      </c>
      <c r="P88" s="14">
        <f t="shared" si="20"/>
        <v>0.97540983606557374</v>
      </c>
      <c r="Q88" s="124">
        <v>96</v>
      </c>
      <c r="R88" s="14">
        <f t="shared" si="35"/>
        <v>0.78688524590163933</v>
      </c>
      <c r="S88" s="116">
        <v>153</v>
      </c>
      <c r="T88" s="124">
        <v>141</v>
      </c>
      <c r="U88" s="14">
        <f t="shared" si="32"/>
        <v>0.92156862745098034</v>
      </c>
      <c r="V88" s="124">
        <v>134</v>
      </c>
      <c r="W88" s="14">
        <f t="shared" si="39"/>
        <v>0.87581699346405228</v>
      </c>
      <c r="X88" s="124">
        <v>133</v>
      </c>
      <c r="Y88" s="14">
        <f t="shared" si="33"/>
        <v>0.86928104575163401</v>
      </c>
      <c r="Z88" s="124">
        <v>141</v>
      </c>
      <c r="AA88" s="14">
        <f t="shared" si="36"/>
        <v>0.92156862745098034</v>
      </c>
      <c r="AB88" s="124">
        <v>40</v>
      </c>
      <c r="AC88" s="104">
        <f t="shared" si="37"/>
        <v>0.26143790849673204</v>
      </c>
    </row>
    <row r="89" spans="1:29" x14ac:dyDescent="0.2">
      <c r="A89" s="93" t="s">
        <v>90</v>
      </c>
      <c r="B89" s="115">
        <v>579</v>
      </c>
      <c r="C89" s="123">
        <v>551</v>
      </c>
      <c r="D89" s="9">
        <f t="shared" si="27"/>
        <v>0.95164075993091535</v>
      </c>
      <c r="E89" s="123">
        <v>551</v>
      </c>
      <c r="F89" s="9">
        <f t="shared" si="28"/>
        <v>0.95164075993091535</v>
      </c>
      <c r="G89" s="123">
        <v>64</v>
      </c>
      <c r="H89" s="9">
        <f t="shared" si="29"/>
        <v>0.11053540587219343</v>
      </c>
      <c r="I89" s="123">
        <v>551</v>
      </c>
      <c r="J89" s="9">
        <f t="shared" si="30"/>
        <v>0.95164075993091535</v>
      </c>
      <c r="K89" s="123">
        <v>550</v>
      </c>
      <c r="L89" s="9">
        <f t="shared" si="34"/>
        <v>0.94991364421416236</v>
      </c>
      <c r="M89" s="123">
        <v>576</v>
      </c>
      <c r="N89" s="9">
        <f t="shared" si="31"/>
        <v>0.99481865284974091</v>
      </c>
      <c r="O89" s="123">
        <v>576</v>
      </c>
      <c r="P89" s="9">
        <f t="shared" si="20"/>
        <v>0.99481865284974091</v>
      </c>
      <c r="Q89" s="123">
        <v>429</v>
      </c>
      <c r="R89" s="9">
        <f t="shared" si="35"/>
        <v>0.7409326424870466</v>
      </c>
      <c r="S89" s="115">
        <v>577</v>
      </c>
      <c r="T89" s="123">
        <v>559</v>
      </c>
      <c r="U89" s="9">
        <f t="shared" si="32"/>
        <v>0.96880415944540732</v>
      </c>
      <c r="V89" s="123">
        <v>558</v>
      </c>
      <c r="W89" s="9">
        <f t="shared" si="39"/>
        <v>0.96707105719237429</v>
      </c>
      <c r="X89" s="123">
        <v>559</v>
      </c>
      <c r="Y89" s="9">
        <f t="shared" si="33"/>
        <v>0.96880415944540732</v>
      </c>
      <c r="Z89" s="123">
        <v>558</v>
      </c>
      <c r="AA89" s="9">
        <f t="shared" si="36"/>
        <v>0.96707105719237429</v>
      </c>
      <c r="AB89" s="123">
        <v>483</v>
      </c>
      <c r="AC89" s="101">
        <f t="shared" si="37"/>
        <v>0.83708838821490472</v>
      </c>
    </row>
    <row r="90" spans="1:29" x14ac:dyDescent="0.2">
      <c r="A90" s="94" t="s">
        <v>91</v>
      </c>
      <c r="B90" s="116">
        <v>227</v>
      </c>
      <c r="C90" s="124">
        <v>178</v>
      </c>
      <c r="D90" s="14">
        <f t="shared" si="27"/>
        <v>0.78414096916299558</v>
      </c>
      <c r="E90" s="124">
        <v>179</v>
      </c>
      <c r="F90" s="14">
        <f t="shared" si="28"/>
        <v>0.78854625550660795</v>
      </c>
      <c r="G90" s="124">
        <v>39</v>
      </c>
      <c r="H90" s="14">
        <f t="shared" si="29"/>
        <v>0.17180616740088106</v>
      </c>
      <c r="I90" s="124">
        <v>179</v>
      </c>
      <c r="J90" s="14">
        <f t="shared" si="30"/>
        <v>0.78854625550660795</v>
      </c>
      <c r="K90" s="124">
        <v>178</v>
      </c>
      <c r="L90" s="14">
        <f t="shared" si="34"/>
        <v>0.78414096916299558</v>
      </c>
      <c r="M90" s="124">
        <v>179</v>
      </c>
      <c r="N90" s="14">
        <f t="shared" si="31"/>
        <v>0.78854625550660795</v>
      </c>
      <c r="O90" s="124">
        <v>182</v>
      </c>
      <c r="P90" s="14">
        <f t="shared" si="20"/>
        <v>0.80176211453744495</v>
      </c>
      <c r="Q90" s="124">
        <v>163</v>
      </c>
      <c r="R90" s="14">
        <f t="shared" si="35"/>
        <v>0.7180616740088106</v>
      </c>
      <c r="S90" s="116">
        <v>227</v>
      </c>
      <c r="T90" s="124">
        <v>195</v>
      </c>
      <c r="U90" s="14">
        <f t="shared" si="32"/>
        <v>0.8590308370044053</v>
      </c>
      <c r="V90" s="124">
        <v>196</v>
      </c>
      <c r="W90" s="14">
        <f t="shared" si="39"/>
        <v>0.86343612334801767</v>
      </c>
      <c r="X90" s="124">
        <v>195</v>
      </c>
      <c r="Y90" s="14">
        <f t="shared" si="33"/>
        <v>0.8590308370044053</v>
      </c>
      <c r="Z90" s="124">
        <v>195</v>
      </c>
      <c r="AA90" s="14">
        <f t="shared" si="36"/>
        <v>0.8590308370044053</v>
      </c>
      <c r="AB90" s="124">
        <v>212</v>
      </c>
      <c r="AC90" s="104">
        <f t="shared" si="37"/>
        <v>0.93392070484581502</v>
      </c>
    </row>
    <row r="91" spans="1:29" x14ac:dyDescent="0.2">
      <c r="A91" s="93" t="s">
        <v>92</v>
      </c>
      <c r="B91" s="115">
        <v>56</v>
      </c>
      <c r="C91" s="123">
        <v>35</v>
      </c>
      <c r="D91" s="9">
        <f t="shared" si="27"/>
        <v>0.625</v>
      </c>
      <c r="E91" s="123">
        <v>35</v>
      </c>
      <c r="F91" s="9">
        <f t="shared" si="28"/>
        <v>0.625</v>
      </c>
      <c r="G91" s="123">
        <v>8</v>
      </c>
      <c r="H91" s="9">
        <f t="shared" si="29"/>
        <v>0.14285714285714285</v>
      </c>
      <c r="I91" s="123">
        <v>35</v>
      </c>
      <c r="J91" s="9">
        <f t="shared" si="30"/>
        <v>0.625</v>
      </c>
      <c r="K91" s="123">
        <v>35</v>
      </c>
      <c r="L91" s="9">
        <f t="shared" si="34"/>
        <v>0.625</v>
      </c>
      <c r="M91" s="123">
        <v>37</v>
      </c>
      <c r="N91" s="9">
        <f t="shared" si="31"/>
        <v>0.6607142857142857</v>
      </c>
      <c r="O91" s="123">
        <v>37</v>
      </c>
      <c r="P91" s="9">
        <f t="shared" si="20"/>
        <v>0.6607142857142857</v>
      </c>
      <c r="Q91" s="123">
        <v>26</v>
      </c>
      <c r="R91" s="9">
        <f t="shared" si="35"/>
        <v>0.4642857142857143</v>
      </c>
      <c r="S91" s="115">
        <v>56</v>
      </c>
      <c r="T91" s="123">
        <v>45</v>
      </c>
      <c r="U91" s="9">
        <f t="shared" si="32"/>
        <v>0.8035714285714286</v>
      </c>
      <c r="V91" s="123">
        <v>45</v>
      </c>
      <c r="W91" s="9">
        <f t="shared" si="39"/>
        <v>0.8035714285714286</v>
      </c>
      <c r="X91" s="123">
        <v>45</v>
      </c>
      <c r="Y91" s="9">
        <f t="shared" si="33"/>
        <v>0.8035714285714286</v>
      </c>
      <c r="Z91" s="123">
        <v>45</v>
      </c>
      <c r="AA91" s="9">
        <f t="shared" si="36"/>
        <v>0.8035714285714286</v>
      </c>
      <c r="AB91" s="123">
        <v>55</v>
      </c>
      <c r="AC91" s="101">
        <f t="shared" si="37"/>
        <v>0.9821428571428571</v>
      </c>
    </row>
    <row r="92" spans="1:29" x14ac:dyDescent="0.2">
      <c r="A92" s="94" t="s">
        <v>93</v>
      </c>
      <c r="B92" s="116">
        <v>151</v>
      </c>
      <c r="C92" s="124">
        <v>134</v>
      </c>
      <c r="D92" s="14">
        <f t="shared" si="27"/>
        <v>0.88741721854304634</v>
      </c>
      <c r="E92" s="124">
        <v>135</v>
      </c>
      <c r="F92" s="14">
        <f t="shared" si="28"/>
        <v>0.89403973509933776</v>
      </c>
      <c r="G92" s="124">
        <v>20</v>
      </c>
      <c r="H92" s="14">
        <f t="shared" si="29"/>
        <v>0.13245033112582782</v>
      </c>
      <c r="I92" s="124">
        <v>134</v>
      </c>
      <c r="J92" s="14">
        <f t="shared" si="30"/>
        <v>0.88741721854304634</v>
      </c>
      <c r="K92" s="124">
        <v>134</v>
      </c>
      <c r="L92" s="14">
        <f t="shared" si="34"/>
        <v>0.88741721854304634</v>
      </c>
      <c r="M92" s="124">
        <v>119</v>
      </c>
      <c r="N92" s="14">
        <f t="shared" si="31"/>
        <v>0.78807947019867552</v>
      </c>
      <c r="O92" s="124">
        <v>119</v>
      </c>
      <c r="P92" s="14">
        <f t="shared" si="20"/>
        <v>0.78807947019867552</v>
      </c>
      <c r="Q92" s="124">
        <v>108</v>
      </c>
      <c r="R92" s="14">
        <f t="shared" si="35"/>
        <v>0.71523178807947019</v>
      </c>
      <c r="S92" s="116">
        <v>146</v>
      </c>
      <c r="T92" s="124">
        <v>143</v>
      </c>
      <c r="U92" s="14">
        <f t="shared" si="32"/>
        <v>0.97945205479452058</v>
      </c>
      <c r="V92" s="124">
        <v>143</v>
      </c>
      <c r="W92" s="14">
        <f t="shared" si="39"/>
        <v>0.97945205479452058</v>
      </c>
      <c r="X92" s="124">
        <v>142</v>
      </c>
      <c r="Y92" s="14">
        <f t="shared" si="33"/>
        <v>0.9726027397260274</v>
      </c>
      <c r="Z92" s="124">
        <v>142</v>
      </c>
      <c r="AA92" s="14">
        <f t="shared" si="36"/>
        <v>0.9726027397260274</v>
      </c>
      <c r="AB92" s="124">
        <v>143</v>
      </c>
      <c r="AC92" s="104">
        <f t="shared" si="37"/>
        <v>0.97945205479452058</v>
      </c>
    </row>
    <row r="93" spans="1:29" x14ac:dyDescent="0.2">
      <c r="A93" s="93" t="s">
        <v>94</v>
      </c>
      <c r="B93" s="115">
        <v>491</v>
      </c>
      <c r="C93" s="123">
        <v>360</v>
      </c>
      <c r="D93" s="9">
        <f t="shared" si="27"/>
        <v>0.73319755600814662</v>
      </c>
      <c r="E93" s="123">
        <v>360</v>
      </c>
      <c r="F93" s="9">
        <f t="shared" si="28"/>
        <v>0.73319755600814662</v>
      </c>
      <c r="G93" s="123">
        <v>35</v>
      </c>
      <c r="H93" s="9">
        <f t="shared" si="29"/>
        <v>7.128309572301425E-2</v>
      </c>
      <c r="I93" s="123">
        <v>360</v>
      </c>
      <c r="J93" s="9">
        <f t="shared" si="30"/>
        <v>0.73319755600814662</v>
      </c>
      <c r="K93" s="123">
        <v>360</v>
      </c>
      <c r="L93" s="9">
        <f t="shared" si="34"/>
        <v>0.73319755600814662</v>
      </c>
      <c r="M93" s="123">
        <v>374</v>
      </c>
      <c r="N93" s="9">
        <f t="shared" si="31"/>
        <v>0.76171079429735233</v>
      </c>
      <c r="O93" s="123">
        <v>374</v>
      </c>
      <c r="P93" s="9">
        <f t="shared" si="20"/>
        <v>0.76171079429735233</v>
      </c>
      <c r="Q93" s="123">
        <v>284</v>
      </c>
      <c r="R93" s="9">
        <f t="shared" si="35"/>
        <v>0.57841140529531565</v>
      </c>
      <c r="S93" s="115">
        <v>549</v>
      </c>
      <c r="T93" s="123">
        <v>428</v>
      </c>
      <c r="U93" s="9">
        <f t="shared" si="32"/>
        <v>0.77959927140255014</v>
      </c>
      <c r="V93" s="123">
        <v>428</v>
      </c>
      <c r="W93" s="9">
        <f t="shared" si="39"/>
        <v>0.77959927140255014</v>
      </c>
      <c r="X93" s="123">
        <v>428</v>
      </c>
      <c r="Y93" s="9">
        <f t="shared" si="33"/>
        <v>0.77959927140255014</v>
      </c>
      <c r="Z93" s="123">
        <v>428</v>
      </c>
      <c r="AA93" s="9">
        <f t="shared" si="36"/>
        <v>0.77959927140255014</v>
      </c>
      <c r="AB93" s="123">
        <v>488</v>
      </c>
      <c r="AC93" s="101">
        <f t="shared" si="37"/>
        <v>0.88888888888888884</v>
      </c>
    </row>
    <row r="94" spans="1:29" x14ac:dyDescent="0.2">
      <c r="A94" s="94" t="s">
        <v>95</v>
      </c>
      <c r="B94" s="116">
        <v>71</v>
      </c>
      <c r="C94" s="124">
        <v>71</v>
      </c>
      <c r="D94" s="14">
        <f t="shared" si="27"/>
        <v>1</v>
      </c>
      <c r="E94" s="124">
        <v>69</v>
      </c>
      <c r="F94" s="14">
        <f t="shared" si="28"/>
        <v>0.971830985915493</v>
      </c>
      <c r="G94" s="124">
        <v>2</v>
      </c>
      <c r="H94" s="14">
        <f t="shared" si="29"/>
        <v>2.8169014084507043E-2</v>
      </c>
      <c r="I94" s="124">
        <v>69</v>
      </c>
      <c r="J94" s="14">
        <f t="shared" si="30"/>
        <v>0.971830985915493</v>
      </c>
      <c r="K94" s="124">
        <v>69</v>
      </c>
      <c r="L94" s="14">
        <f t="shared" si="34"/>
        <v>0.971830985915493</v>
      </c>
      <c r="M94" s="124">
        <v>75</v>
      </c>
      <c r="N94" s="14">
        <f t="shared" si="31"/>
        <v>1.056338028169014</v>
      </c>
      <c r="O94" s="124">
        <v>75</v>
      </c>
      <c r="P94" s="14">
        <f t="shared" si="20"/>
        <v>1.056338028169014</v>
      </c>
      <c r="Q94" s="124">
        <v>55</v>
      </c>
      <c r="R94" s="14">
        <f t="shared" si="35"/>
        <v>0.77464788732394363</v>
      </c>
      <c r="S94" s="116">
        <v>69</v>
      </c>
      <c r="T94" s="124">
        <v>68</v>
      </c>
      <c r="U94" s="14">
        <f t="shared" si="32"/>
        <v>0.98550724637681164</v>
      </c>
      <c r="V94" s="124">
        <v>69</v>
      </c>
      <c r="W94" s="14">
        <f t="shared" si="39"/>
        <v>1</v>
      </c>
      <c r="X94" s="124">
        <v>68</v>
      </c>
      <c r="Y94" s="14">
        <f t="shared" si="33"/>
        <v>0.98550724637681164</v>
      </c>
      <c r="Z94" s="124">
        <v>68</v>
      </c>
      <c r="AA94" s="14">
        <f t="shared" si="36"/>
        <v>0.98550724637681164</v>
      </c>
      <c r="AB94" s="124">
        <v>78</v>
      </c>
      <c r="AC94" s="104">
        <f t="shared" si="37"/>
        <v>1.1304347826086956</v>
      </c>
    </row>
    <row r="95" spans="1:29" x14ac:dyDescent="0.2">
      <c r="A95" s="93" t="s">
        <v>96</v>
      </c>
      <c r="B95" s="115">
        <v>705</v>
      </c>
      <c r="C95" s="123">
        <v>630</v>
      </c>
      <c r="D95" s="9">
        <f t="shared" si="27"/>
        <v>0.8936170212765957</v>
      </c>
      <c r="E95" s="123">
        <v>645</v>
      </c>
      <c r="F95" s="9">
        <f t="shared" si="28"/>
        <v>0.91489361702127658</v>
      </c>
      <c r="G95" s="123">
        <v>965</v>
      </c>
      <c r="H95" s="9">
        <f t="shared" si="29"/>
        <v>1.3687943262411348</v>
      </c>
      <c r="I95" s="123">
        <v>644</v>
      </c>
      <c r="J95" s="9">
        <f t="shared" si="30"/>
        <v>0.91347517730496453</v>
      </c>
      <c r="K95" s="123">
        <v>644</v>
      </c>
      <c r="L95" s="9">
        <f t="shared" si="34"/>
        <v>0.91347517730496453</v>
      </c>
      <c r="M95" s="123">
        <v>661</v>
      </c>
      <c r="N95" s="9">
        <f t="shared" si="31"/>
        <v>0.93758865248226952</v>
      </c>
      <c r="O95" s="123">
        <v>635</v>
      </c>
      <c r="P95" s="9">
        <f t="shared" si="20"/>
        <v>0.900709219858156</v>
      </c>
      <c r="Q95" s="123">
        <v>282</v>
      </c>
      <c r="R95" s="9">
        <f t="shared" si="35"/>
        <v>0.4</v>
      </c>
      <c r="S95" s="115">
        <v>708</v>
      </c>
      <c r="T95" s="123">
        <v>627</v>
      </c>
      <c r="U95" s="9">
        <f t="shared" si="32"/>
        <v>0.88559322033898302</v>
      </c>
      <c r="V95" s="123">
        <v>639</v>
      </c>
      <c r="W95" s="9">
        <f t="shared" si="39"/>
        <v>0.90254237288135597</v>
      </c>
      <c r="X95" s="123">
        <v>640</v>
      </c>
      <c r="Y95" s="9">
        <f t="shared" si="33"/>
        <v>0.903954802259887</v>
      </c>
      <c r="Z95" s="123">
        <v>663</v>
      </c>
      <c r="AA95" s="9">
        <f t="shared" si="36"/>
        <v>0.93644067796610164</v>
      </c>
      <c r="AB95" s="123">
        <v>380</v>
      </c>
      <c r="AC95" s="101">
        <f t="shared" si="37"/>
        <v>0.53672316384180796</v>
      </c>
    </row>
    <row r="96" spans="1:29" x14ac:dyDescent="0.2">
      <c r="A96" s="94" t="s">
        <v>97</v>
      </c>
      <c r="B96" s="116">
        <v>279</v>
      </c>
      <c r="C96" s="124">
        <v>249</v>
      </c>
      <c r="D96" s="14">
        <f t="shared" si="27"/>
        <v>0.89247311827956988</v>
      </c>
      <c r="E96" s="124">
        <v>249</v>
      </c>
      <c r="F96" s="14">
        <f t="shared" si="28"/>
        <v>0.89247311827956988</v>
      </c>
      <c r="G96" s="124">
        <v>63</v>
      </c>
      <c r="H96" s="14">
        <f t="shared" si="29"/>
        <v>0.22580645161290322</v>
      </c>
      <c r="I96" s="124">
        <v>249</v>
      </c>
      <c r="J96" s="14">
        <f t="shared" si="30"/>
        <v>0.89247311827956988</v>
      </c>
      <c r="K96" s="124">
        <v>249</v>
      </c>
      <c r="L96" s="14">
        <f t="shared" si="34"/>
        <v>0.89247311827956988</v>
      </c>
      <c r="M96" s="124">
        <v>246</v>
      </c>
      <c r="N96" s="14">
        <f t="shared" si="31"/>
        <v>0.88172043010752688</v>
      </c>
      <c r="O96" s="124">
        <v>245</v>
      </c>
      <c r="P96" s="14">
        <f t="shared" si="20"/>
        <v>0.87813620071684584</v>
      </c>
      <c r="Q96" s="124">
        <v>175</v>
      </c>
      <c r="R96" s="14">
        <f t="shared" si="35"/>
        <v>0.62724014336917566</v>
      </c>
      <c r="S96" s="116">
        <v>279</v>
      </c>
      <c r="T96" s="124">
        <v>250</v>
      </c>
      <c r="U96" s="14">
        <f t="shared" si="32"/>
        <v>0.89605734767025091</v>
      </c>
      <c r="V96" s="124">
        <v>252</v>
      </c>
      <c r="W96" s="14">
        <f t="shared" si="39"/>
        <v>0.90322580645161288</v>
      </c>
      <c r="X96" s="124">
        <v>247</v>
      </c>
      <c r="Y96" s="14">
        <f t="shared" si="33"/>
        <v>0.88530465949820791</v>
      </c>
      <c r="Z96" s="124">
        <v>249</v>
      </c>
      <c r="AA96" s="14">
        <f t="shared" si="36"/>
        <v>0.89247311827956988</v>
      </c>
      <c r="AB96" s="124">
        <v>274</v>
      </c>
      <c r="AC96" s="104">
        <f t="shared" si="37"/>
        <v>0.98207885304659504</v>
      </c>
    </row>
    <row r="97" spans="1:29" x14ac:dyDescent="0.2">
      <c r="A97" s="93" t="s">
        <v>98</v>
      </c>
      <c r="B97" s="115">
        <v>634</v>
      </c>
      <c r="C97" s="123">
        <v>627</v>
      </c>
      <c r="D97" s="9">
        <f t="shared" si="27"/>
        <v>0.98895899053627756</v>
      </c>
      <c r="E97" s="123">
        <v>626</v>
      </c>
      <c r="F97" s="9">
        <f t="shared" si="28"/>
        <v>0.98738170347003151</v>
      </c>
      <c r="G97" s="123">
        <v>53</v>
      </c>
      <c r="H97" s="9">
        <f t="shared" si="29"/>
        <v>8.3596214511041003E-2</v>
      </c>
      <c r="I97" s="123">
        <v>626</v>
      </c>
      <c r="J97" s="9">
        <f t="shared" si="30"/>
        <v>0.98738170347003151</v>
      </c>
      <c r="K97" s="123">
        <v>626</v>
      </c>
      <c r="L97" s="9">
        <f t="shared" si="34"/>
        <v>0.98738170347003151</v>
      </c>
      <c r="M97" s="123">
        <v>619</v>
      </c>
      <c r="N97" s="9">
        <f t="shared" si="31"/>
        <v>0.97634069400630918</v>
      </c>
      <c r="O97" s="123">
        <v>618</v>
      </c>
      <c r="P97" s="9">
        <f t="shared" si="20"/>
        <v>0.97476340694006314</v>
      </c>
      <c r="Q97" s="123">
        <v>426</v>
      </c>
      <c r="R97" s="9">
        <f t="shared" si="35"/>
        <v>0.67192429022082023</v>
      </c>
      <c r="S97" s="115">
        <v>697</v>
      </c>
      <c r="T97" s="123">
        <v>642</v>
      </c>
      <c r="U97" s="9">
        <f t="shared" si="32"/>
        <v>0.92109038737446203</v>
      </c>
      <c r="V97" s="123">
        <v>646</v>
      </c>
      <c r="W97" s="9">
        <f t="shared" si="39"/>
        <v>0.92682926829268297</v>
      </c>
      <c r="X97" s="123">
        <v>644</v>
      </c>
      <c r="Y97" s="9">
        <f t="shared" si="33"/>
        <v>0.92395982783357244</v>
      </c>
      <c r="Z97" s="123">
        <v>632</v>
      </c>
      <c r="AA97" s="9">
        <f t="shared" si="36"/>
        <v>0.90674318507890961</v>
      </c>
      <c r="AB97" s="123">
        <v>586</v>
      </c>
      <c r="AC97" s="101">
        <f t="shared" si="37"/>
        <v>0.84074605451936868</v>
      </c>
    </row>
    <row r="98" spans="1:29" x14ac:dyDescent="0.2">
      <c r="A98" s="94" t="s">
        <v>99</v>
      </c>
      <c r="B98" s="116">
        <v>225</v>
      </c>
      <c r="C98" s="124">
        <v>133</v>
      </c>
      <c r="D98" s="14">
        <f t="shared" si="27"/>
        <v>0.59111111111111114</v>
      </c>
      <c r="E98" s="124">
        <v>133</v>
      </c>
      <c r="F98" s="14">
        <f t="shared" si="28"/>
        <v>0.59111111111111114</v>
      </c>
      <c r="G98" s="124">
        <v>43</v>
      </c>
      <c r="H98" s="14">
        <f t="shared" si="29"/>
        <v>0.19111111111111112</v>
      </c>
      <c r="I98" s="124">
        <v>133</v>
      </c>
      <c r="J98" s="14">
        <f t="shared" si="30"/>
        <v>0.59111111111111114</v>
      </c>
      <c r="K98" s="124">
        <v>133</v>
      </c>
      <c r="L98" s="14">
        <f t="shared" si="34"/>
        <v>0.59111111111111114</v>
      </c>
      <c r="M98" s="124">
        <v>123</v>
      </c>
      <c r="N98" s="14">
        <f t="shared" si="31"/>
        <v>0.54666666666666663</v>
      </c>
      <c r="O98" s="124">
        <v>123</v>
      </c>
      <c r="P98" s="14">
        <f t="shared" si="20"/>
        <v>0.54666666666666663</v>
      </c>
      <c r="Q98" s="124">
        <v>108</v>
      </c>
      <c r="R98" s="14">
        <f t="shared" si="35"/>
        <v>0.48</v>
      </c>
      <c r="S98" s="116">
        <v>215</v>
      </c>
      <c r="T98" s="124">
        <v>140</v>
      </c>
      <c r="U98" s="14">
        <f t="shared" si="32"/>
        <v>0.65116279069767447</v>
      </c>
      <c r="V98" s="124">
        <v>140</v>
      </c>
      <c r="W98" s="14">
        <f t="shared" si="39"/>
        <v>0.65116279069767447</v>
      </c>
      <c r="X98" s="124">
        <v>136</v>
      </c>
      <c r="Y98" s="14">
        <f t="shared" si="33"/>
        <v>0.63255813953488371</v>
      </c>
      <c r="Z98" s="124">
        <v>139</v>
      </c>
      <c r="AA98" s="14">
        <f t="shared" si="36"/>
        <v>0.64651162790697669</v>
      </c>
      <c r="AB98" s="124">
        <v>166</v>
      </c>
      <c r="AC98" s="104">
        <f t="shared" si="37"/>
        <v>0.77209302325581397</v>
      </c>
    </row>
    <row r="99" spans="1:29" x14ac:dyDescent="0.2">
      <c r="A99" s="93" t="s">
        <v>143</v>
      </c>
      <c r="B99" s="115">
        <v>246</v>
      </c>
      <c r="C99" s="123">
        <v>215</v>
      </c>
      <c r="D99" s="9">
        <f t="shared" si="27"/>
        <v>0.87398373983739841</v>
      </c>
      <c r="E99" s="123">
        <v>214</v>
      </c>
      <c r="F99" s="9">
        <f t="shared" si="28"/>
        <v>0.86991869918699183</v>
      </c>
      <c r="G99" s="123">
        <v>42</v>
      </c>
      <c r="H99" s="9">
        <f t="shared" si="29"/>
        <v>0.17073170731707318</v>
      </c>
      <c r="I99" s="123">
        <v>214</v>
      </c>
      <c r="J99" s="9">
        <f t="shared" si="30"/>
        <v>0.86991869918699183</v>
      </c>
      <c r="K99" s="123">
        <v>214</v>
      </c>
      <c r="L99" s="9">
        <f t="shared" si="34"/>
        <v>0.86991869918699183</v>
      </c>
      <c r="M99" s="123">
        <v>195</v>
      </c>
      <c r="N99" s="9">
        <f t="shared" si="31"/>
        <v>0.79268292682926833</v>
      </c>
      <c r="O99" s="123">
        <v>198</v>
      </c>
      <c r="P99" s="9">
        <f t="shared" si="20"/>
        <v>0.80487804878048785</v>
      </c>
      <c r="Q99" s="123">
        <v>157</v>
      </c>
      <c r="R99" s="9">
        <f t="shared" si="35"/>
        <v>0.63821138211382111</v>
      </c>
      <c r="S99" s="115">
        <v>239</v>
      </c>
      <c r="T99" s="123">
        <v>225</v>
      </c>
      <c r="U99" s="9">
        <f t="shared" si="32"/>
        <v>0.94142259414225937</v>
      </c>
      <c r="V99" s="123">
        <v>226</v>
      </c>
      <c r="W99" s="9">
        <f t="shared" si="39"/>
        <v>0.94560669456066948</v>
      </c>
      <c r="X99" s="123">
        <v>225</v>
      </c>
      <c r="Y99" s="9">
        <f t="shared" si="33"/>
        <v>0.94142259414225937</v>
      </c>
      <c r="Z99" s="123">
        <v>232</v>
      </c>
      <c r="AA99" s="9">
        <f t="shared" si="36"/>
        <v>0.97071129707112969</v>
      </c>
      <c r="AB99" s="123">
        <v>187</v>
      </c>
      <c r="AC99" s="101">
        <f t="shared" si="37"/>
        <v>0.78242677824267781</v>
      </c>
    </row>
    <row r="100" spans="1:29" x14ac:dyDescent="0.2">
      <c r="A100" s="94" t="s">
        <v>144</v>
      </c>
      <c r="B100" s="116">
        <v>155</v>
      </c>
      <c r="C100" s="124">
        <v>112</v>
      </c>
      <c r="D100" s="14">
        <f t="shared" si="27"/>
        <v>0.72258064516129028</v>
      </c>
      <c r="E100" s="124">
        <v>112</v>
      </c>
      <c r="F100" s="14">
        <f t="shared" si="28"/>
        <v>0.72258064516129028</v>
      </c>
      <c r="G100" s="124">
        <v>4</v>
      </c>
      <c r="H100" s="14">
        <f t="shared" si="29"/>
        <v>2.5806451612903226E-2</v>
      </c>
      <c r="I100" s="124">
        <v>112</v>
      </c>
      <c r="J100" s="14">
        <f t="shared" si="30"/>
        <v>0.72258064516129028</v>
      </c>
      <c r="K100" s="124">
        <v>112</v>
      </c>
      <c r="L100" s="14">
        <f t="shared" si="34"/>
        <v>0.72258064516129028</v>
      </c>
      <c r="M100" s="124">
        <v>119</v>
      </c>
      <c r="N100" s="14">
        <f t="shared" si="31"/>
        <v>0.76774193548387093</v>
      </c>
      <c r="O100" s="124">
        <v>119</v>
      </c>
      <c r="P100" s="14">
        <f t="shared" si="20"/>
        <v>0.76774193548387093</v>
      </c>
      <c r="Q100" s="124">
        <v>76</v>
      </c>
      <c r="R100" s="14">
        <f t="shared" si="35"/>
        <v>0.49032258064516127</v>
      </c>
      <c r="S100" s="116">
        <v>155</v>
      </c>
      <c r="T100" s="124">
        <v>107</v>
      </c>
      <c r="U100" s="14">
        <f t="shared" si="32"/>
        <v>0.69032258064516128</v>
      </c>
      <c r="V100" s="124">
        <v>103</v>
      </c>
      <c r="W100" s="14">
        <f t="shared" si="39"/>
        <v>0.6645161290322581</v>
      </c>
      <c r="X100" s="124">
        <v>109</v>
      </c>
      <c r="Y100" s="14">
        <f t="shared" si="33"/>
        <v>0.70322580645161292</v>
      </c>
      <c r="Z100" s="124">
        <v>106</v>
      </c>
      <c r="AA100" s="14">
        <f t="shared" si="36"/>
        <v>0.68387096774193545</v>
      </c>
      <c r="AB100" s="124">
        <v>83</v>
      </c>
      <c r="AC100" s="104">
        <f t="shared" si="37"/>
        <v>0.53548387096774197</v>
      </c>
    </row>
    <row r="101" spans="1:29" x14ac:dyDescent="0.2">
      <c r="A101" s="93" t="s">
        <v>86</v>
      </c>
      <c r="B101" s="115">
        <v>1387</v>
      </c>
      <c r="C101" s="123">
        <v>1447</v>
      </c>
      <c r="D101" s="9">
        <f t="shared" si="27"/>
        <v>1.0432588320115357</v>
      </c>
      <c r="E101" s="123">
        <v>1450</v>
      </c>
      <c r="F101" s="9">
        <f t="shared" si="28"/>
        <v>1.0454217736121125</v>
      </c>
      <c r="G101" s="123">
        <v>5129</v>
      </c>
      <c r="H101" s="9">
        <f t="shared" si="29"/>
        <v>3.6979091564527757</v>
      </c>
      <c r="I101" s="123">
        <v>1449</v>
      </c>
      <c r="J101" s="9">
        <f t="shared" si="30"/>
        <v>1.044700793078587</v>
      </c>
      <c r="K101" s="123">
        <v>1450</v>
      </c>
      <c r="L101" s="9">
        <f t="shared" si="34"/>
        <v>1.0454217736121125</v>
      </c>
      <c r="M101" s="123">
        <v>1475</v>
      </c>
      <c r="N101" s="9">
        <f t="shared" si="31"/>
        <v>1.0634462869502523</v>
      </c>
      <c r="O101" s="123">
        <v>1461</v>
      </c>
      <c r="P101" s="9">
        <f t="shared" si="20"/>
        <v>1.0533525594808941</v>
      </c>
      <c r="Q101" s="123">
        <v>915</v>
      </c>
      <c r="R101" s="9">
        <f t="shared" si="35"/>
        <v>0.65969718817591927</v>
      </c>
      <c r="S101" s="115">
        <v>1387</v>
      </c>
      <c r="T101" s="123">
        <v>1435</v>
      </c>
      <c r="U101" s="9">
        <f t="shared" si="32"/>
        <v>1.0346070656092285</v>
      </c>
      <c r="V101" s="123">
        <v>1444</v>
      </c>
      <c r="W101" s="9">
        <f t="shared" si="39"/>
        <v>1.0410958904109588</v>
      </c>
      <c r="X101" s="123">
        <v>1441</v>
      </c>
      <c r="Y101" s="9">
        <f t="shared" si="33"/>
        <v>1.0389329488103822</v>
      </c>
      <c r="Z101" s="123">
        <v>1399</v>
      </c>
      <c r="AA101" s="9">
        <f t="shared" si="36"/>
        <v>1.0086517664023071</v>
      </c>
      <c r="AB101" s="123">
        <v>1186</v>
      </c>
      <c r="AC101" s="101">
        <f t="shared" si="37"/>
        <v>0.8550829127613554</v>
      </c>
    </row>
    <row r="102" spans="1:29" x14ac:dyDescent="0.2">
      <c r="A102" s="94" t="s">
        <v>100</v>
      </c>
      <c r="B102" s="116">
        <v>225</v>
      </c>
      <c r="C102" s="124">
        <v>194</v>
      </c>
      <c r="D102" s="14">
        <f t="shared" si="27"/>
        <v>0.86222222222222222</v>
      </c>
      <c r="E102" s="124">
        <v>194</v>
      </c>
      <c r="F102" s="14">
        <f t="shared" si="28"/>
        <v>0.86222222222222222</v>
      </c>
      <c r="G102" s="124">
        <v>36</v>
      </c>
      <c r="H102" s="14">
        <f t="shared" si="29"/>
        <v>0.16</v>
      </c>
      <c r="I102" s="124">
        <v>194</v>
      </c>
      <c r="J102" s="14">
        <f t="shared" si="30"/>
        <v>0.86222222222222222</v>
      </c>
      <c r="K102" s="124">
        <v>194</v>
      </c>
      <c r="L102" s="14">
        <f t="shared" si="34"/>
        <v>0.86222222222222222</v>
      </c>
      <c r="M102" s="124">
        <v>201</v>
      </c>
      <c r="N102" s="14">
        <f t="shared" si="31"/>
        <v>0.89333333333333331</v>
      </c>
      <c r="O102" s="124">
        <v>200</v>
      </c>
      <c r="P102" s="14">
        <f t="shared" si="20"/>
        <v>0.88888888888888884</v>
      </c>
      <c r="Q102" s="124">
        <v>194</v>
      </c>
      <c r="R102" s="14">
        <f t="shared" si="35"/>
        <v>0.86222222222222222</v>
      </c>
      <c r="S102" s="116">
        <v>230</v>
      </c>
      <c r="T102" s="124">
        <v>199</v>
      </c>
      <c r="U102" s="14">
        <f t="shared" si="32"/>
        <v>0.86521739130434783</v>
      </c>
      <c r="V102" s="124">
        <v>199</v>
      </c>
      <c r="W102" s="14">
        <f t="shared" si="39"/>
        <v>0.86521739130434783</v>
      </c>
      <c r="X102" s="124">
        <v>200</v>
      </c>
      <c r="Y102" s="14">
        <f t="shared" si="33"/>
        <v>0.86956521739130432</v>
      </c>
      <c r="Z102" s="124">
        <v>200</v>
      </c>
      <c r="AA102" s="14">
        <f t="shared" si="36"/>
        <v>0.86956521739130432</v>
      </c>
      <c r="AB102" s="124">
        <v>229</v>
      </c>
      <c r="AC102" s="104">
        <f t="shared" si="37"/>
        <v>0.9956521739130435</v>
      </c>
    </row>
    <row r="103" spans="1:29" x14ac:dyDescent="0.2">
      <c r="A103" s="93" t="s">
        <v>101</v>
      </c>
      <c r="B103" s="115">
        <v>97</v>
      </c>
      <c r="C103" s="123">
        <v>104</v>
      </c>
      <c r="D103" s="9">
        <f t="shared" si="27"/>
        <v>1.0721649484536082</v>
      </c>
      <c r="E103" s="123">
        <v>104</v>
      </c>
      <c r="F103" s="9">
        <f t="shared" si="28"/>
        <v>1.0721649484536082</v>
      </c>
      <c r="G103" s="123">
        <v>46</v>
      </c>
      <c r="H103" s="9">
        <f t="shared" si="29"/>
        <v>0.47422680412371132</v>
      </c>
      <c r="I103" s="123">
        <v>104</v>
      </c>
      <c r="J103" s="9">
        <f t="shared" si="30"/>
        <v>1.0721649484536082</v>
      </c>
      <c r="K103" s="123">
        <v>104</v>
      </c>
      <c r="L103" s="9">
        <f t="shared" si="34"/>
        <v>1.0721649484536082</v>
      </c>
      <c r="M103" s="123">
        <v>100</v>
      </c>
      <c r="N103" s="9">
        <f t="shared" si="31"/>
        <v>1.0309278350515463</v>
      </c>
      <c r="O103" s="123">
        <v>101</v>
      </c>
      <c r="P103" s="9">
        <f t="shared" ref="P103:P143" si="40">O103/B103</f>
        <v>1.0412371134020619</v>
      </c>
      <c r="Q103" s="123">
        <v>82</v>
      </c>
      <c r="R103" s="9">
        <f t="shared" si="35"/>
        <v>0.84536082474226804</v>
      </c>
      <c r="S103" s="115">
        <v>96</v>
      </c>
      <c r="T103" s="123">
        <v>98</v>
      </c>
      <c r="U103" s="9">
        <f t="shared" si="32"/>
        <v>1.0208333333333333</v>
      </c>
      <c r="V103" s="123">
        <v>98</v>
      </c>
      <c r="W103" s="9">
        <f t="shared" si="39"/>
        <v>1.0208333333333333</v>
      </c>
      <c r="X103" s="123">
        <v>99</v>
      </c>
      <c r="Y103" s="9">
        <f t="shared" si="33"/>
        <v>1.03125</v>
      </c>
      <c r="Z103" s="123">
        <v>97</v>
      </c>
      <c r="AA103" s="9">
        <f t="shared" si="36"/>
        <v>1.0104166666666667</v>
      </c>
      <c r="AB103" s="123">
        <v>115</v>
      </c>
      <c r="AC103" s="101">
        <f t="shared" si="37"/>
        <v>1.1979166666666667</v>
      </c>
    </row>
    <row r="104" spans="1:29" x14ac:dyDescent="0.2">
      <c r="A104" s="94" t="s">
        <v>102</v>
      </c>
      <c r="B104" s="116">
        <v>233</v>
      </c>
      <c r="C104" s="124">
        <v>243</v>
      </c>
      <c r="D104" s="14">
        <f t="shared" si="27"/>
        <v>1.0429184549356223</v>
      </c>
      <c r="E104" s="124">
        <v>244</v>
      </c>
      <c r="F104" s="14">
        <f t="shared" si="28"/>
        <v>1.0472103004291846</v>
      </c>
      <c r="G104" s="124">
        <v>99</v>
      </c>
      <c r="H104" s="14">
        <f t="shared" si="29"/>
        <v>0.42489270386266093</v>
      </c>
      <c r="I104" s="124">
        <v>244</v>
      </c>
      <c r="J104" s="14">
        <f t="shared" si="30"/>
        <v>1.0472103004291846</v>
      </c>
      <c r="K104" s="124">
        <v>244</v>
      </c>
      <c r="L104" s="14">
        <f t="shared" si="34"/>
        <v>1.0472103004291846</v>
      </c>
      <c r="M104" s="124">
        <v>246</v>
      </c>
      <c r="N104" s="14">
        <f t="shared" si="31"/>
        <v>1.055793991416309</v>
      </c>
      <c r="O104" s="124">
        <v>246</v>
      </c>
      <c r="P104" s="14">
        <f t="shared" si="40"/>
        <v>1.055793991416309</v>
      </c>
      <c r="Q104" s="124">
        <v>125</v>
      </c>
      <c r="R104" s="14">
        <f t="shared" si="35"/>
        <v>0.53648068669527893</v>
      </c>
      <c r="S104" s="116">
        <v>233</v>
      </c>
      <c r="T104" s="124">
        <v>231</v>
      </c>
      <c r="U104" s="14">
        <f t="shared" si="32"/>
        <v>0.99141630901287559</v>
      </c>
      <c r="V104" s="124">
        <v>230</v>
      </c>
      <c r="W104" s="14">
        <f t="shared" si="39"/>
        <v>0.98712446351931327</v>
      </c>
      <c r="X104" s="124">
        <v>231</v>
      </c>
      <c r="Y104" s="14">
        <f t="shared" si="33"/>
        <v>0.99141630901287559</v>
      </c>
      <c r="Z104" s="124">
        <v>231</v>
      </c>
      <c r="AA104" s="14">
        <f t="shared" si="36"/>
        <v>0.99141630901287559</v>
      </c>
      <c r="AB104" s="124">
        <v>178</v>
      </c>
      <c r="AC104" s="104">
        <f t="shared" si="37"/>
        <v>0.76394849785407726</v>
      </c>
    </row>
    <row r="105" spans="1:29" x14ac:dyDescent="0.2">
      <c r="A105" s="93" t="s">
        <v>103</v>
      </c>
      <c r="B105" s="115">
        <v>192</v>
      </c>
      <c r="C105" s="123">
        <v>163</v>
      </c>
      <c r="D105" s="9">
        <f t="shared" si="27"/>
        <v>0.84895833333333337</v>
      </c>
      <c r="E105" s="123">
        <v>163</v>
      </c>
      <c r="F105" s="9">
        <f t="shared" si="28"/>
        <v>0.84895833333333337</v>
      </c>
      <c r="G105" s="123">
        <v>59</v>
      </c>
      <c r="H105" s="9">
        <f t="shared" si="29"/>
        <v>0.30729166666666669</v>
      </c>
      <c r="I105" s="123">
        <v>163</v>
      </c>
      <c r="J105" s="9">
        <f t="shared" si="30"/>
        <v>0.84895833333333337</v>
      </c>
      <c r="K105" s="123">
        <v>163</v>
      </c>
      <c r="L105" s="9">
        <f t="shared" si="34"/>
        <v>0.84895833333333337</v>
      </c>
      <c r="M105" s="123">
        <v>163</v>
      </c>
      <c r="N105" s="9">
        <f t="shared" si="31"/>
        <v>0.84895833333333337</v>
      </c>
      <c r="O105" s="123">
        <v>164</v>
      </c>
      <c r="P105" s="9">
        <f t="shared" si="40"/>
        <v>0.85416666666666663</v>
      </c>
      <c r="Q105" s="123">
        <v>89</v>
      </c>
      <c r="R105" s="9">
        <f t="shared" si="35"/>
        <v>0.46354166666666669</v>
      </c>
      <c r="S105" s="115">
        <v>187</v>
      </c>
      <c r="T105" s="123">
        <v>162</v>
      </c>
      <c r="U105" s="9">
        <f t="shared" si="32"/>
        <v>0.86631016042780751</v>
      </c>
      <c r="V105" s="123">
        <v>163</v>
      </c>
      <c r="W105" s="9">
        <f t="shared" si="39"/>
        <v>0.87165775401069523</v>
      </c>
      <c r="X105" s="123">
        <v>162</v>
      </c>
      <c r="Y105" s="9">
        <f t="shared" ref="Y105:Y136" si="41">X105/S105</f>
        <v>0.86631016042780751</v>
      </c>
      <c r="Z105" s="123">
        <v>159</v>
      </c>
      <c r="AA105" s="9">
        <f t="shared" si="36"/>
        <v>0.85026737967914434</v>
      </c>
      <c r="AB105" s="123">
        <v>79</v>
      </c>
      <c r="AC105" s="101">
        <f t="shared" si="37"/>
        <v>0.42245989304812837</v>
      </c>
    </row>
    <row r="106" spans="1:29" x14ac:dyDescent="0.2">
      <c r="A106" s="94" t="s">
        <v>104</v>
      </c>
      <c r="B106" s="116">
        <v>197</v>
      </c>
      <c r="C106" s="124">
        <v>207</v>
      </c>
      <c r="D106" s="14">
        <f t="shared" si="27"/>
        <v>1.0507614213197969</v>
      </c>
      <c r="E106" s="124">
        <v>207</v>
      </c>
      <c r="F106" s="14">
        <f t="shared" si="28"/>
        <v>1.0507614213197969</v>
      </c>
      <c r="G106" s="124">
        <v>30</v>
      </c>
      <c r="H106" s="14">
        <f t="shared" si="29"/>
        <v>0.15228426395939088</v>
      </c>
      <c r="I106" s="124">
        <v>207</v>
      </c>
      <c r="J106" s="14">
        <f t="shared" si="30"/>
        <v>1.0507614213197969</v>
      </c>
      <c r="K106" s="124">
        <v>207</v>
      </c>
      <c r="L106" s="14">
        <f t="shared" si="34"/>
        <v>1.0507614213197969</v>
      </c>
      <c r="M106" s="124">
        <v>197</v>
      </c>
      <c r="N106" s="14">
        <f t="shared" si="31"/>
        <v>1</v>
      </c>
      <c r="O106" s="124">
        <v>198</v>
      </c>
      <c r="P106" s="14">
        <f t="shared" si="40"/>
        <v>1.0050761421319796</v>
      </c>
      <c r="Q106" s="124">
        <v>171</v>
      </c>
      <c r="R106" s="14">
        <f t="shared" si="35"/>
        <v>0.86802030456852797</v>
      </c>
      <c r="S106" s="116">
        <v>199</v>
      </c>
      <c r="T106" s="124">
        <v>187</v>
      </c>
      <c r="U106" s="14">
        <f t="shared" si="32"/>
        <v>0.93969849246231152</v>
      </c>
      <c r="V106" s="124">
        <v>187</v>
      </c>
      <c r="W106" s="14">
        <f t="shared" si="39"/>
        <v>0.93969849246231152</v>
      </c>
      <c r="X106" s="124">
        <v>187</v>
      </c>
      <c r="Y106" s="14">
        <f t="shared" si="41"/>
        <v>0.93969849246231152</v>
      </c>
      <c r="Z106" s="124">
        <v>187</v>
      </c>
      <c r="AA106" s="14">
        <f t="shared" si="36"/>
        <v>0.93969849246231152</v>
      </c>
      <c r="AB106" s="124">
        <v>118</v>
      </c>
      <c r="AC106" s="104">
        <f t="shared" si="37"/>
        <v>0.59296482412060303</v>
      </c>
    </row>
    <row r="107" spans="1:29" x14ac:dyDescent="0.2">
      <c r="A107" s="93" t="s">
        <v>147</v>
      </c>
      <c r="B107" s="115">
        <v>494</v>
      </c>
      <c r="C107" s="123">
        <v>453</v>
      </c>
      <c r="D107" s="9">
        <f t="shared" si="27"/>
        <v>0.917004048582996</v>
      </c>
      <c r="E107" s="123">
        <v>453</v>
      </c>
      <c r="F107" s="9">
        <f t="shared" si="28"/>
        <v>0.917004048582996</v>
      </c>
      <c r="G107" s="123">
        <v>62</v>
      </c>
      <c r="H107" s="9">
        <f t="shared" si="29"/>
        <v>0.12550607287449392</v>
      </c>
      <c r="I107" s="123">
        <v>453</v>
      </c>
      <c r="J107" s="9">
        <f t="shared" si="30"/>
        <v>0.917004048582996</v>
      </c>
      <c r="K107" s="123">
        <v>453</v>
      </c>
      <c r="L107" s="9">
        <f t="shared" si="34"/>
        <v>0.917004048582996</v>
      </c>
      <c r="M107" s="123">
        <v>457</v>
      </c>
      <c r="N107" s="9">
        <f t="shared" si="31"/>
        <v>0.9251012145748988</v>
      </c>
      <c r="O107" s="123">
        <v>464</v>
      </c>
      <c r="P107" s="9">
        <f t="shared" si="40"/>
        <v>0.93927125506072873</v>
      </c>
      <c r="Q107" s="123">
        <v>285</v>
      </c>
      <c r="R107" s="9">
        <f t="shared" si="35"/>
        <v>0.57692307692307687</v>
      </c>
      <c r="S107" s="115">
        <v>491</v>
      </c>
      <c r="T107" s="123">
        <v>444</v>
      </c>
      <c r="U107" s="9">
        <f t="shared" si="32"/>
        <v>0.90427698574338089</v>
      </c>
      <c r="V107" s="123">
        <v>444</v>
      </c>
      <c r="W107" s="9">
        <f t="shared" si="39"/>
        <v>0.90427698574338089</v>
      </c>
      <c r="X107" s="123">
        <v>447</v>
      </c>
      <c r="Y107" s="9">
        <f t="shared" si="41"/>
        <v>0.9103869653767821</v>
      </c>
      <c r="Z107" s="123">
        <v>445</v>
      </c>
      <c r="AA107" s="9">
        <f t="shared" si="36"/>
        <v>0.90631364562118122</v>
      </c>
      <c r="AB107" s="123">
        <v>477</v>
      </c>
      <c r="AC107" s="101">
        <f t="shared" si="37"/>
        <v>0.97148676171079429</v>
      </c>
    </row>
    <row r="108" spans="1:29" ht="13.5" thickBot="1" x14ac:dyDescent="0.25">
      <c r="A108" s="95" t="s">
        <v>105</v>
      </c>
      <c r="B108" s="117">
        <v>444</v>
      </c>
      <c r="C108" s="125">
        <v>389</v>
      </c>
      <c r="D108" s="25">
        <f t="shared" si="27"/>
        <v>0.87612612612612617</v>
      </c>
      <c r="E108" s="125">
        <v>419</v>
      </c>
      <c r="F108" s="25">
        <f t="shared" si="28"/>
        <v>0.94369369369369371</v>
      </c>
      <c r="G108" s="125">
        <v>98</v>
      </c>
      <c r="H108" s="25">
        <f t="shared" si="29"/>
        <v>0.22072072072072071</v>
      </c>
      <c r="I108" s="125">
        <v>419</v>
      </c>
      <c r="J108" s="25">
        <f t="shared" si="30"/>
        <v>0.94369369369369371</v>
      </c>
      <c r="K108" s="125">
        <v>419</v>
      </c>
      <c r="L108" s="25">
        <f t="shared" si="34"/>
        <v>0.94369369369369371</v>
      </c>
      <c r="M108" s="125">
        <v>389</v>
      </c>
      <c r="N108" s="25">
        <f t="shared" si="31"/>
        <v>0.87612612612612617</v>
      </c>
      <c r="O108" s="125">
        <v>392</v>
      </c>
      <c r="P108" s="25">
        <f t="shared" si="40"/>
        <v>0.88288288288288286</v>
      </c>
      <c r="Q108" s="125">
        <v>328</v>
      </c>
      <c r="R108" s="25">
        <f t="shared" si="35"/>
        <v>0.73873873873873874</v>
      </c>
      <c r="S108" s="117">
        <v>459</v>
      </c>
      <c r="T108" s="125">
        <v>434</v>
      </c>
      <c r="U108" s="25">
        <f t="shared" si="32"/>
        <v>0.94553376906318087</v>
      </c>
      <c r="V108" s="125">
        <v>434</v>
      </c>
      <c r="W108" s="25">
        <f t="shared" si="39"/>
        <v>0.94553376906318087</v>
      </c>
      <c r="X108" s="125">
        <v>437</v>
      </c>
      <c r="Y108" s="25">
        <f t="shared" si="41"/>
        <v>0.95206971677559915</v>
      </c>
      <c r="Z108" s="125">
        <v>433</v>
      </c>
      <c r="AA108" s="25">
        <f t="shared" si="36"/>
        <v>0.94335511982570808</v>
      </c>
      <c r="AB108" s="125">
        <v>500</v>
      </c>
      <c r="AC108" s="106">
        <f t="shared" si="37"/>
        <v>1.0893246187363834</v>
      </c>
    </row>
    <row r="109" spans="1:29" x14ac:dyDescent="0.2">
      <c r="A109" s="109" t="s">
        <v>106</v>
      </c>
      <c r="B109" s="113">
        <f>SUM(B110:B132)</f>
        <v>4556</v>
      </c>
      <c r="C109" s="126">
        <f>SUM(C110:C132)</f>
        <v>3887</v>
      </c>
      <c r="D109" s="127">
        <f t="shared" si="27"/>
        <v>0.85316066725197537</v>
      </c>
      <c r="E109" s="126">
        <f>SUM(E110:E132)</f>
        <v>3856</v>
      </c>
      <c r="F109" s="127">
        <f t="shared" si="28"/>
        <v>0.84635645302897278</v>
      </c>
      <c r="G109" s="126">
        <f>SUM(G110:G132)</f>
        <v>2272</v>
      </c>
      <c r="H109" s="127">
        <f t="shared" si="29"/>
        <v>0.49868305531167689</v>
      </c>
      <c r="I109" s="126">
        <f>SUM(I110:I132)</f>
        <v>3867</v>
      </c>
      <c r="J109" s="127">
        <f t="shared" si="30"/>
        <v>0.84877085162423183</v>
      </c>
      <c r="K109" s="126">
        <f>SUM(K110:K132)</f>
        <v>3852</v>
      </c>
      <c r="L109" s="127">
        <f>K109/B109</f>
        <v>0.845478489903424</v>
      </c>
      <c r="M109" s="126">
        <f>SUM(M110:M132)</f>
        <v>3763</v>
      </c>
      <c r="N109" s="127">
        <f t="shared" si="31"/>
        <v>0.82594381035996489</v>
      </c>
      <c r="O109" s="126">
        <f>SUM(O110:O132)</f>
        <v>3796</v>
      </c>
      <c r="P109" s="127">
        <f>O109/B109</f>
        <v>0.83318700614574193</v>
      </c>
      <c r="Q109" s="126">
        <f>SUM(Q110:Q132)</f>
        <v>2255</v>
      </c>
      <c r="R109" s="127">
        <f t="shared" ref="R109" si="42">Q109/(B109)</f>
        <v>0.49495171202809479</v>
      </c>
      <c r="S109" s="113">
        <f>SUM(S110:S132)</f>
        <v>4689</v>
      </c>
      <c r="T109" s="126">
        <f>SUM(T110:T132)</f>
        <v>4058</v>
      </c>
      <c r="U109" s="127">
        <f t="shared" si="32"/>
        <v>0.8654297291533376</v>
      </c>
      <c r="V109" s="126">
        <f>SUM(V110:V132)</f>
        <v>4043</v>
      </c>
      <c r="W109" s="127">
        <f>V109/S109</f>
        <v>0.86223075282576245</v>
      </c>
      <c r="X109" s="126">
        <f>SUM(X110:X132)</f>
        <v>4060</v>
      </c>
      <c r="Y109" s="127">
        <f t="shared" si="41"/>
        <v>0.8658562593303476</v>
      </c>
      <c r="Z109" s="126">
        <f>SUM(Z110:Z132)</f>
        <v>3989</v>
      </c>
      <c r="AA109" s="127">
        <f t="shared" ref="AA109" si="43">Z109/S109</f>
        <v>0.85071443804649183</v>
      </c>
      <c r="AB109" s="126">
        <f>SUM(AB110:AB132)</f>
        <v>3716</v>
      </c>
      <c r="AC109" s="114">
        <f>AB109/S109</f>
        <v>0.79249306888462356</v>
      </c>
    </row>
    <row r="110" spans="1:29" x14ac:dyDescent="0.2">
      <c r="A110" s="93" t="s">
        <v>108</v>
      </c>
      <c r="B110" s="115">
        <v>290</v>
      </c>
      <c r="C110" s="123">
        <v>267</v>
      </c>
      <c r="D110" s="9">
        <f t="shared" si="27"/>
        <v>0.92068965517241375</v>
      </c>
      <c r="E110" s="123">
        <v>269</v>
      </c>
      <c r="F110" s="9">
        <f t="shared" si="28"/>
        <v>0.92758620689655169</v>
      </c>
      <c r="G110" s="123">
        <v>29</v>
      </c>
      <c r="H110" s="9">
        <f t="shared" si="29"/>
        <v>0.1</v>
      </c>
      <c r="I110" s="123">
        <v>269</v>
      </c>
      <c r="J110" s="9">
        <f t="shared" si="30"/>
        <v>0.92758620689655169</v>
      </c>
      <c r="K110" s="123">
        <v>269</v>
      </c>
      <c r="L110" s="9">
        <f t="shared" si="34"/>
        <v>0.92758620689655169</v>
      </c>
      <c r="M110" s="123">
        <v>272</v>
      </c>
      <c r="N110" s="9">
        <f t="shared" si="31"/>
        <v>0.93793103448275861</v>
      </c>
      <c r="O110" s="123">
        <v>274</v>
      </c>
      <c r="P110" s="9">
        <f t="shared" si="40"/>
        <v>0.94482758620689655</v>
      </c>
      <c r="Q110" s="123">
        <v>151</v>
      </c>
      <c r="R110" s="9">
        <f t="shared" si="35"/>
        <v>0.52068965517241383</v>
      </c>
      <c r="S110" s="115">
        <v>296</v>
      </c>
      <c r="T110" s="123">
        <v>268</v>
      </c>
      <c r="U110" s="9">
        <f t="shared" si="32"/>
        <v>0.90540540540540537</v>
      </c>
      <c r="V110" s="123">
        <v>248</v>
      </c>
      <c r="W110" s="9">
        <f>V110/S110</f>
        <v>0.83783783783783783</v>
      </c>
      <c r="X110" s="123">
        <v>267</v>
      </c>
      <c r="Y110" s="9">
        <f t="shared" si="41"/>
        <v>0.90202702702702697</v>
      </c>
      <c r="Z110" s="123">
        <v>270</v>
      </c>
      <c r="AA110" s="9">
        <f t="shared" si="36"/>
        <v>0.91216216216216217</v>
      </c>
      <c r="AB110" s="123">
        <v>135</v>
      </c>
      <c r="AC110" s="101">
        <f t="shared" si="37"/>
        <v>0.45608108108108109</v>
      </c>
    </row>
    <row r="111" spans="1:29" x14ac:dyDescent="0.2">
      <c r="A111" s="94" t="s">
        <v>109</v>
      </c>
      <c r="B111" s="116">
        <v>557</v>
      </c>
      <c r="C111" s="124">
        <v>500</v>
      </c>
      <c r="D111" s="14">
        <f t="shared" si="27"/>
        <v>0.89766606822262118</v>
      </c>
      <c r="E111" s="124">
        <v>502</v>
      </c>
      <c r="F111" s="14">
        <f t="shared" si="28"/>
        <v>0.90125673249551164</v>
      </c>
      <c r="G111" s="124">
        <v>266</v>
      </c>
      <c r="H111" s="14">
        <f t="shared" si="29"/>
        <v>0.47755834829443444</v>
      </c>
      <c r="I111" s="124">
        <v>502</v>
      </c>
      <c r="J111" s="14">
        <f t="shared" si="30"/>
        <v>0.90125673249551164</v>
      </c>
      <c r="K111" s="124">
        <v>502</v>
      </c>
      <c r="L111" s="14">
        <f t="shared" si="34"/>
        <v>0.90125673249551164</v>
      </c>
      <c r="M111" s="124">
        <v>493</v>
      </c>
      <c r="N111" s="14">
        <f t="shared" si="31"/>
        <v>0.88509874326750448</v>
      </c>
      <c r="O111" s="124">
        <v>502</v>
      </c>
      <c r="P111" s="14">
        <f t="shared" si="40"/>
        <v>0.90125673249551164</v>
      </c>
      <c r="Q111" s="124">
        <v>259</v>
      </c>
      <c r="R111" s="14">
        <f t="shared" si="35"/>
        <v>0.4649910233393178</v>
      </c>
      <c r="S111" s="116">
        <v>559</v>
      </c>
      <c r="T111" s="124">
        <v>541</v>
      </c>
      <c r="U111" s="14">
        <f t="shared" si="32"/>
        <v>0.96779964221824688</v>
      </c>
      <c r="V111" s="124">
        <v>541</v>
      </c>
      <c r="W111" s="14">
        <f t="shared" ref="W111:W132" si="44">V111/S111</f>
        <v>0.96779964221824688</v>
      </c>
      <c r="X111" s="124">
        <v>539</v>
      </c>
      <c r="Y111" s="14">
        <f t="shared" si="41"/>
        <v>0.96422182468694095</v>
      </c>
      <c r="Z111" s="124">
        <v>542</v>
      </c>
      <c r="AA111" s="14">
        <f t="shared" si="36"/>
        <v>0.96958855098389984</v>
      </c>
      <c r="AB111" s="124">
        <v>431</v>
      </c>
      <c r="AC111" s="104">
        <f t="shared" si="37"/>
        <v>0.77101967799642224</v>
      </c>
    </row>
    <row r="112" spans="1:29" x14ac:dyDescent="0.2">
      <c r="A112" s="93" t="s">
        <v>110</v>
      </c>
      <c r="B112" s="115">
        <v>63</v>
      </c>
      <c r="C112" s="123">
        <v>50</v>
      </c>
      <c r="D112" s="9">
        <f t="shared" si="27"/>
        <v>0.79365079365079361</v>
      </c>
      <c r="E112" s="123">
        <v>50</v>
      </c>
      <c r="F112" s="9">
        <f t="shared" si="28"/>
        <v>0.79365079365079361</v>
      </c>
      <c r="G112" s="123">
        <v>15</v>
      </c>
      <c r="H112" s="9">
        <f t="shared" si="29"/>
        <v>0.23809523809523808</v>
      </c>
      <c r="I112" s="123">
        <v>50</v>
      </c>
      <c r="J112" s="9">
        <f t="shared" si="30"/>
        <v>0.79365079365079361</v>
      </c>
      <c r="K112" s="123">
        <v>50</v>
      </c>
      <c r="L112" s="9">
        <f t="shared" si="34"/>
        <v>0.79365079365079361</v>
      </c>
      <c r="M112" s="123">
        <v>44</v>
      </c>
      <c r="N112" s="9">
        <f t="shared" si="31"/>
        <v>0.69841269841269837</v>
      </c>
      <c r="O112" s="123">
        <v>44</v>
      </c>
      <c r="P112" s="9">
        <f t="shared" si="40"/>
        <v>0.69841269841269837</v>
      </c>
      <c r="Q112" s="123">
        <v>35</v>
      </c>
      <c r="R112" s="9">
        <f t="shared" si="35"/>
        <v>0.55555555555555558</v>
      </c>
      <c r="S112" s="115">
        <v>63</v>
      </c>
      <c r="T112" s="123">
        <v>53</v>
      </c>
      <c r="U112" s="9">
        <f t="shared" si="32"/>
        <v>0.84126984126984128</v>
      </c>
      <c r="V112" s="123">
        <v>53</v>
      </c>
      <c r="W112" s="9">
        <f t="shared" si="44"/>
        <v>0.84126984126984128</v>
      </c>
      <c r="X112" s="123">
        <v>53</v>
      </c>
      <c r="Y112" s="9">
        <f t="shared" si="41"/>
        <v>0.84126984126984128</v>
      </c>
      <c r="Z112" s="123">
        <v>53</v>
      </c>
      <c r="AA112" s="9">
        <f t="shared" si="36"/>
        <v>0.84126984126984128</v>
      </c>
      <c r="AB112" s="123">
        <v>57</v>
      </c>
      <c r="AC112" s="101">
        <f t="shared" si="37"/>
        <v>0.90476190476190477</v>
      </c>
    </row>
    <row r="113" spans="1:29" x14ac:dyDescent="0.2">
      <c r="A113" s="94" t="s">
        <v>111</v>
      </c>
      <c r="B113" s="116">
        <v>143</v>
      </c>
      <c r="C113" s="124">
        <v>107</v>
      </c>
      <c r="D113" s="14">
        <f t="shared" si="27"/>
        <v>0.74825174825174823</v>
      </c>
      <c r="E113" s="124">
        <v>107</v>
      </c>
      <c r="F113" s="14">
        <f t="shared" si="28"/>
        <v>0.74825174825174823</v>
      </c>
      <c r="G113" s="124">
        <v>45</v>
      </c>
      <c r="H113" s="14">
        <f t="shared" si="29"/>
        <v>0.31468531468531469</v>
      </c>
      <c r="I113" s="124">
        <v>107</v>
      </c>
      <c r="J113" s="14">
        <f t="shared" si="30"/>
        <v>0.74825174825174823</v>
      </c>
      <c r="K113" s="124">
        <v>107</v>
      </c>
      <c r="L113" s="14">
        <f t="shared" si="34"/>
        <v>0.74825174825174823</v>
      </c>
      <c r="M113" s="124">
        <v>98</v>
      </c>
      <c r="N113" s="14">
        <f t="shared" si="31"/>
        <v>0.68531468531468531</v>
      </c>
      <c r="O113" s="124">
        <v>98</v>
      </c>
      <c r="P113" s="14">
        <f t="shared" si="40"/>
        <v>0.68531468531468531</v>
      </c>
      <c r="Q113" s="124">
        <v>89</v>
      </c>
      <c r="R113" s="14">
        <f t="shared" si="35"/>
        <v>0.6223776223776224</v>
      </c>
      <c r="S113" s="116">
        <v>145</v>
      </c>
      <c r="T113" s="124">
        <v>107</v>
      </c>
      <c r="U113" s="14">
        <f t="shared" si="32"/>
        <v>0.73793103448275865</v>
      </c>
      <c r="V113" s="124">
        <v>105</v>
      </c>
      <c r="W113" s="14">
        <f t="shared" si="44"/>
        <v>0.72413793103448276</v>
      </c>
      <c r="X113" s="124">
        <v>107</v>
      </c>
      <c r="Y113" s="14">
        <f t="shared" si="41"/>
        <v>0.73793103448275865</v>
      </c>
      <c r="Z113" s="124">
        <v>107</v>
      </c>
      <c r="AA113" s="14">
        <f t="shared" si="36"/>
        <v>0.73793103448275865</v>
      </c>
      <c r="AB113" s="124">
        <v>128</v>
      </c>
      <c r="AC113" s="104">
        <f t="shared" si="37"/>
        <v>0.88275862068965516</v>
      </c>
    </row>
    <row r="114" spans="1:29" x14ac:dyDescent="0.2">
      <c r="A114" s="93" t="s">
        <v>112</v>
      </c>
      <c r="B114" s="115">
        <v>305</v>
      </c>
      <c r="C114" s="123">
        <v>251</v>
      </c>
      <c r="D114" s="9">
        <f t="shared" si="27"/>
        <v>0.82295081967213113</v>
      </c>
      <c r="E114" s="123">
        <v>253</v>
      </c>
      <c r="F114" s="9">
        <f t="shared" si="28"/>
        <v>0.82950819672131149</v>
      </c>
      <c r="G114" s="123">
        <v>92</v>
      </c>
      <c r="H114" s="9">
        <f t="shared" si="29"/>
        <v>0.30163934426229511</v>
      </c>
      <c r="I114" s="123">
        <v>253</v>
      </c>
      <c r="J114" s="9">
        <f t="shared" si="30"/>
        <v>0.82950819672131149</v>
      </c>
      <c r="K114" s="123">
        <v>253</v>
      </c>
      <c r="L114" s="9">
        <f t="shared" si="34"/>
        <v>0.82950819672131149</v>
      </c>
      <c r="M114" s="123">
        <v>244</v>
      </c>
      <c r="N114" s="9">
        <f t="shared" si="31"/>
        <v>0.8</v>
      </c>
      <c r="O114" s="123">
        <v>244</v>
      </c>
      <c r="P114" s="9">
        <f t="shared" si="40"/>
        <v>0.8</v>
      </c>
      <c r="Q114" s="123">
        <v>186</v>
      </c>
      <c r="R114" s="9">
        <f t="shared" si="35"/>
        <v>0.60983606557377046</v>
      </c>
      <c r="S114" s="115">
        <v>307</v>
      </c>
      <c r="T114" s="123">
        <v>254</v>
      </c>
      <c r="U114" s="9">
        <f t="shared" si="32"/>
        <v>0.82736156351791534</v>
      </c>
      <c r="V114" s="123">
        <v>253</v>
      </c>
      <c r="W114" s="9">
        <f t="shared" si="44"/>
        <v>0.82410423452768733</v>
      </c>
      <c r="X114" s="123">
        <v>255</v>
      </c>
      <c r="Y114" s="9">
        <f t="shared" si="41"/>
        <v>0.83061889250814336</v>
      </c>
      <c r="Z114" s="123">
        <v>248</v>
      </c>
      <c r="AA114" s="9">
        <f t="shared" si="36"/>
        <v>0.80781758957654726</v>
      </c>
      <c r="AB114" s="123">
        <v>271</v>
      </c>
      <c r="AC114" s="101">
        <f t="shared" si="37"/>
        <v>0.88273615635179148</v>
      </c>
    </row>
    <row r="115" spans="1:29" x14ac:dyDescent="0.2">
      <c r="A115" s="94" t="s">
        <v>107</v>
      </c>
      <c r="B115" s="116">
        <v>426</v>
      </c>
      <c r="C115" s="124">
        <v>337</v>
      </c>
      <c r="D115" s="14">
        <f t="shared" si="27"/>
        <v>0.79107981220657275</v>
      </c>
      <c r="E115" s="124">
        <v>335</v>
      </c>
      <c r="F115" s="14">
        <f t="shared" si="28"/>
        <v>0.78638497652582162</v>
      </c>
      <c r="G115" s="124">
        <v>739</v>
      </c>
      <c r="H115" s="14">
        <f t="shared" si="29"/>
        <v>1.7347417840375587</v>
      </c>
      <c r="I115" s="124">
        <v>334</v>
      </c>
      <c r="J115" s="14">
        <f t="shared" si="30"/>
        <v>0.784037558685446</v>
      </c>
      <c r="K115" s="124">
        <v>334</v>
      </c>
      <c r="L115" s="14">
        <f t="shared" si="34"/>
        <v>0.784037558685446</v>
      </c>
      <c r="M115" s="124">
        <v>361</v>
      </c>
      <c r="N115" s="14">
        <f t="shared" si="31"/>
        <v>0.84741784037558687</v>
      </c>
      <c r="O115" s="124">
        <v>350</v>
      </c>
      <c r="P115" s="14">
        <f t="shared" si="40"/>
        <v>0.82159624413145538</v>
      </c>
      <c r="Q115" s="124">
        <v>152</v>
      </c>
      <c r="R115" s="14">
        <f t="shared" si="35"/>
        <v>0.35680751173708919</v>
      </c>
      <c r="S115" s="116">
        <v>425</v>
      </c>
      <c r="T115" s="124">
        <v>359</v>
      </c>
      <c r="U115" s="14">
        <f t="shared" si="32"/>
        <v>0.8447058823529412</v>
      </c>
      <c r="V115" s="124">
        <v>358</v>
      </c>
      <c r="W115" s="14">
        <f t="shared" si="44"/>
        <v>0.84235294117647064</v>
      </c>
      <c r="X115" s="124">
        <v>359</v>
      </c>
      <c r="Y115" s="14">
        <f t="shared" si="41"/>
        <v>0.8447058823529412</v>
      </c>
      <c r="Z115" s="124">
        <v>356</v>
      </c>
      <c r="AA115" s="14">
        <f t="shared" si="36"/>
        <v>0.83764705882352941</v>
      </c>
      <c r="AB115" s="124">
        <v>285</v>
      </c>
      <c r="AC115" s="104">
        <f t="shared" si="37"/>
        <v>0.6705882352941176</v>
      </c>
    </row>
    <row r="116" spans="1:29" x14ac:dyDescent="0.2">
      <c r="A116" s="93" t="s">
        <v>114</v>
      </c>
      <c r="B116" s="115">
        <v>54</v>
      </c>
      <c r="C116" s="123">
        <v>49</v>
      </c>
      <c r="D116" s="9">
        <f t="shared" si="27"/>
        <v>0.90740740740740744</v>
      </c>
      <c r="E116" s="123">
        <v>50</v>
      </c>
      <c r="F116" s="9">
        <f t="shared" si="28"/>
        <v>0.92592592592592593</v>
      </c>
      <c r="G116" s="123">
        <v>21</v>
      </c>
      <c r="H116" s="9">
        <f t="shared" si="29"/>
        <v>0.3888888888888889</v>
      </c>
      <c r="I116" s="123">
        <v>50</v>
      </c>
      <c r="J116" s="9">
        <f t="shared" si="30"/>
        <v>0.92592592592592593</v>
      </c>
      <c r="K116" s="123">
        <v>50</v>
      </c>
      <c r="L116" s="9">
        <f t="shared" si="34"/>
        <v>0.92592592592592593</v>
      </c>
      <c r="M116" s="123">
        <v>46</v>
      </c>
      <c r="N116" s="9">
        <f t="shared" si="31"/>
        <v>0.85185185185185186</v>
      </c>
      <c r="O116" s="123">
        <v>46</v>
      </c>
      <c r="P116" s="9">
        <f t="shared" si="40"/>
        <v>0.85185185185185186</v>
      </c>
      <c r="Q116" s="123">
        <v>19</v>
      </c>
      <c r="R116" s="9">
        <f t="shared" si="35"/>
        <v>0.35185185185185186</v>
      </c>
      <c r="S116" s="115">
        <v>57</v>
      </c>
      <c r="T116" s="123">
        <v>40</v>
      </c>
      <c r="U116" s="9">
        <f t="shared" si="32"/>
        <v>0.70175438596491224</v>
      </c>
      <c r="V116" s="123">
        <v>40</v>
      </c>
      <c r="W116" s="9">
        <f t="shared" si="44"/>
        <v>0.70175438596491224</v>
      </c>
      <c r="X116" s="123">
        <v>41</v>
      </c>
      <c r="Y116" s="9">
        <f t="shared" si="41"/>
        <v>0.7192982456140351</v>
      </c>
      <c r="Z116" s="123">
        <v>41</v>
      </c>
      <c r="AA116" s="9">
        <f t="shared" si="36"/>
        <v>0.7192982456140351</v>
      </c>
      <c r="AB116" s="123">
        <v>57</v>
      </c>
      <c r="AC116" s="101">
        <f t="shared" si="37"/>
        <v>1</v>
      </c>
    </row>
    <row r="117" spans="1:29" x14ac:dyDescent="0.2">
      <c r="A117" s="94" t="s">
        <v>115</v>
      </c>
      <c r="B117" s="116">
        <v>265</v>
      </c>
      <c r="C117" s="124">
        <v>201</v>
      </c>
      <c r="D117" s="14">
        <f t="shared" si="27"/>
        <v>0.7584905660377359</v>
      </c>
      <c r="E117" s="124">
        <v>200</v>
      </c>
      <c r="F117" s="14">
        <f t="shared" si="28"/>
        <v>0.75471698113207553</v>
      </c>
      <c r="G117" s="124">
        <v>91</v>
      </c>
      <c r="H117" s="14">
        <f t="shared" si="29"/>
        <v>0.34339622641509432</v>
      </c>
      <c r="I117" s="124">
        <v>214</v>
      </c>
      <c r="J117" s="14">
        <f t="shared" si="30"/>
        <v>0.8075471698113208</v>
      </c>
      <c r="K117" s="124">
        <v>200</v>
      </c>
      <c r="L117" s="14">
        <f t="shared" si="34"/>
        <v>0.75471698113207553</v>
      </c>
      <c r="M117" s="124">
        <v>200</v>
      </c>
      <c r="N117" s="14">
        <f t="shared" si="31"/>
        <v>0.75471698113207553</v>
      </c>
      <c r="O117" s="124">
        <v>193</v>
      </c>
      <c r="P117" s="14">
        <f t="shared" si="40"/>
        <v>0.72830188679245278</v>
      </c>
      <c r="Q117" s="124">
        <v>150</v>
      </c>
      <c r="R117" s="14">
        <f t="shared" si="35"/>
        <v>0.56603773584905659</v>
      </c>
      <c r="S117" s="116">
        <v>267</v>
      </c>
      <c r="T117" s="124">
        <v>181</v>
      </c>
      <c r="U117" s="14">
        <f t="shared" si="32"/>
        <v>0.67790262172284643</v>
      </c>
      <c r="V117" s="124">
        <v>184</v>
      </c>
      <c r="W117" s="14">
        <f t="shared" si="44"/>
        <v>0.68913857677902624</v>
      </c>
      <c r="X117" s="124">
        <v>176</v>
      </c>
      <c r="Y117" s="14">
        <f t="shared" si="41"/>
        <v>0.65917602996254676</v>
      </c>
      <c r="Z117" s="124">
        <v>182</v>
      </c>
      <c r="AA117" s="14">
        <f t="shared" si="36"/>
        <v>0.68164794007490637</v>
      </c>
      <c r="AB117" s="124">
        <v>264</v>
      </c>
      <c r="AC117" s="104">
        <f t="shared" si="37"/>
        <v>0.9887640449438202</v>
      </c>
    </row>
    <row r="118" spans="1:29" x14ac:dyDescent="0.2">
      <c r="A118" s="93" t="s">
        <v>116</v>
      </c>
      <c r="B118" s="115">
        <v>275</v>
      </c>
      <c r="C118" s="123">
        <v>217</v>
      </c>
      <c r="D118" s="9">
        <f t="shared" si="27"/>
        <v>0.78909090909090907</v>
      </c>
      <c r="E118" s="123">
        <v>217</v>
      </c>
      <c r="F118" s="9">
        <f t="shared" si="28"/>
        <v>0.78909090909090907</v>
      </c>
      <c r="G118" s="123">
        <v>89</v>
      </c>
      <c r="H118" s="9">
        <f t="shared" si="29"/>
        <v>0.32363636363636361</v>
      </c>
      <c r="I118" s="123">
        <v>217</v>
      </c>
      <c r="J118" s="9">
        <f t="shared" si="30"/>
        <v>0.78909090909090907</v>
      </c>
      <c r="K118" s="123">
        <v>217</v>
      </c>
      <c r="L118" s="9">
        <f t="shared" si="34"/>
        <v>0.78909090909090907</v>
      </c>
      <c r="M118" s="123">
        <v>160</v>
      </c>
      <c r="N118" s="9">
        <f t="shared" si="31"/>
        <v>0.58181818181818179</v>
      </c>
      <c r="O118" s="123">
        <v>160</v>
      </c>
      <c r="P118" s="9">
        <f t="shared" si="40"/>
        <v>0.58181818181818179</v>
      </c>
      <c r="Q118" s="123">
        <v>97</v>
      </c>
      <c r="R118" s="9">
        <f t="shared" si="35"/>
        <v>0.35272727272727272</v>
      </c>
      <c r="S118" s="115">
        <v>281</v>
      </c>
      <c r="T118" s="123">
        <v>226</v>
      </c>
      <c r="U118" s="9">
        <f t="shared" si="32"/>
        <v>0.80427046263345192</v>
      </c>
      <c r="V118" s="123">
        <v>226</v>
      </c>
      <c r="W118" s="9">
        <f t="shared" si="44"/>
        <v>0.80427046263345192</v>
      </c>
      <c r="X118" s="123">
        <v>226</v>
      </c>
      <c r="Y118" s="9">
        <f t="shared" si="41"/>
        <v>0.80427046263345192</v>
      </c>
      <c r="Z118" s="123">
        <v>225</v>
      </c>
      <c r="AA118" s="9">
        <f t="shared" si="36"/>
        <v>0.80071174377224197</v>
      </c>
      <c r="AB118" s="123">
        <v>192</v>
      </c>
      <c r="AC118" s="101">
        <f t="shared" si="37"/>
        <v>0.68327402135231319</v>
      </c>
    </row>
    <row r="119" spans="1:29" x14ac:dyDescent="0.2">
      <c r="A119" s="94" t="s">
        <v>117</v>
      </c>
      <c r="B119" s="116">
        <v>50</v>
      </c>
      <c r="C119" s="124">
        <v>53</v>
      </c>
      <c r="D119" s="14">
        <f t="shared" si="27"/>
        <v>1.06</v>
      </c>
      <c r="E119" s="124">
        <v>54</v>
      </c>
      <c r="F119" s="14">
        <f t="shared" si="28"/>
        <v>1.08</v>
      </c>
      <c r="G119" s="124">
        <v>14</v>
      </c>
      <c r="H119" s="14">
        <f t="shared" si="29"/>
        <v>0.28000000000000003</v>
      </c>
      <c r="I119" s="124">
        <v>54</v>
      </c>
      <c r="J119" s="14">
        <f t="shared" si="30"/>
        <v>1.08</v>
      </c>
      <c r="K119" s="124">
        <v>54</v>
      </c>
      <c r="L119" s="14">
        <f t="shared" si="34"/>
        <v>1.08</v>
      </c>
      <c r="M119" s="124">
        <v>47</v>
      </c>
      <c r="N119" s="14">
        <f t="shared" si="31"/>
        <v>0.94</v>
      </c>
      <c r="O119" s="124">
        <v>47</v>
      </c>
      <c r="P119" s="14">
        <f t="shared" si="40"/>
        <v>0.94</v>
      </c>
      <c r="Q119" s="124">
        <v>26</v>
      </c>
      <c r="R119" s="14">
        <f t="shared" si="35"/>
        <v>0.52</v>
      </c>
      <c r="S119" s="116">
        <v>50</v>
      </c>
      <c r="T119" s="124">
        <v>57</v>
      </c>
      <c r="U119" s="14">
        <f t="shared" si="32"/>
        <v>1.1399999999999999</v>
      </c>
      <c r="V119" s="124">
        <v>57</v>
      </c>
      <c r="W119" s="14">
        <f t="shared" si="44"/>
        <v>1.1399999999999999</v>
      </c>
      <c r="X119" s="124">
        <v>57</v>
      </c>
      <c r="Y119" s="14">
        <f t="shared" si="41"/>
        <v>1.1399999999999999</v>
      </c>
      <c r="Z119" s="124">
        <v>57</v>
      </c>
      <c r="AA119" s="14">
        <f t="shared" si="36"/>
        <v>1.1399999999999999</v>
      </c>
      <c r="AB119" s="124">
        <v>37</v>
      </c>
      <c r="AC119" s="104">
        <f t="shared" si="37"/>
        <v>0.74</v>
      </c>
    </row>
    <row r="120" spans="1:29" x14ac:dyDescent="0.2">
      <c r="A120" s="93" t="s">
        <v>118</v>
      </c>
      <c r="B120" s="115">
        <v>155</v>
      </c>
      <c r="C120" s="123">
        <v>161</v>
      </c>
      <c r="D120" s="9">
        <f t="shared" si="27"/>
        <v>1.0387096774193549</v>
      </c>
      <c r="E120" s="123">
        <v>161</v>
      </c>
      <c r="F120" s="9">
        <f t="shared" si="28"/>
        <v>1.0387096774193549</v>
      </c>
      <c r="G120" s="123">
        <v>72</v>
      </c>
      <c r="H120" s="9">
        <f t="shared" si="29"/>
        <v>0.46451612903225808</v>
      </c>
      <c r="I120" s="123">
        <v>161</v>
      </c>
      <c r="J120" s="9">
        <f t="shared" si="30"/>
        <v>1.0387096774193549</v>
      </c>
      <c r="K120" s="123">
        <v>161</v>
      </c>
      <c r="L120" s="9">
        <f t="shared" si="34"/>
        <v>1.0387096774193549</v>
      </c>
      <c r="M120" s="123">
        <v>178</v>
      </c>
      <c r="N120" s="9">
        <f t="shared" si="31"/>
        <v>1.1483870967741936</v>
      </c>
      <c r="O120" s="123">
        <v>178</v>
      </c>
      <c r="P120" s="9">
        <f t="shared" si="40"/>
        <v>1.1483870967741936</v>
      </c>
      <c r="Q120" s="123">
        <v>115</v>
      </c>
      <c r="R120" s="9">
        <f t="shared" si="35"/>
        <v>0.74193548387096775</v>
      </c>
      <c r="S120" s="115">
        <v>155</v>
      </c>
      <c r="T120" s="123">
        <v>153</v>
      </c>
      <c r="U120" s="9">
        <f t="shared" si="32"/>
        <v>0.98709677419354835</v>
      </c>
      <c r="V120" s="123">
        <v>153</v>
      </c>
      <c r="W120" s="9">
        <f t="shared" si="44"/>
        <v>0.98709677419354835</v>
      </c>
      <c r="X120" s="123">
        <v>151</v>
      </c>
      <c r="Y120" s="9">
        <f t="shared" si="41"/>
        <v>0.97419354838709682</v>
      </c>
      <c r="Z120" s="123">
        <v>151</v>
      </c>
      <c r="AA120" s="9">
        <f t="shared" si="36"/>
        <v>0.97419354838709682</v>
      </c>
      <c r="AB120" s="123">
        <v>129</v>
      </c>
      <c r="AC120" s="101">
        <f t="shared" si="37"/>
        <v>0.83225806451612905</v>
      </c>
    </row>
    <row r="121" spans="1:29" x14ac:dyDescent="0.2">
      <c r="A121" s="94" t="s">
        <v>119</v>
      </c>
      <c r="B121" s="116">
        <v>129</v>
      </c>
      <c r="C121" s="124">
        <v>137</v>
      </c>
      <c r="D121" s="14">
        <f t="shared" si="27"/>
        <v>1.0620155038759691</v>
      </c>
      <c r="E121" s="124">
        <v>137</v>
      </c>
      <c r="F121" s="14">
        <f t="shared" si="28"/>
        <v>1.0620155038759691</v>
      </c>
      <c r="G121" s="124">
        <v>39</v>
      </c>
      <c r="H121" s="14">
        <f t="shared" si="29"/>
        <v>0.30232558139534882</v>
      </c>
      <c r="I121" s="124">
        <v>137</v>
      </c>
      <c r="J121" s="14">
        <f t="shared" si="30"/>
        <v>1.0620155038759691</v>
      </c>
      <c r="K121" s="124">
        <v>137</v>
      </c>
      <c r="L121" s="14">
        <f t="shared" si="34"/>
        <v>1.0620155038759691</v>
      </c>
      <c r="M121" s="124">
        <v>128</v>
      </c>
      <c r="N121" s="14">
        <f t="shared" si="31"/>
        <v>0.99224806201550386</v>
      </c>
      <c r="O121" s="124">
        <v>127</v>
      </c>
      <c r="P121" s="14">
        <f t="shared" si="40"/>
        <v>0.98449612403100772</v>
      </c>
      <c r="Q121" s="124">
        <v>97</v>
      </c>
      <c r="R121" s="14">
        <f t="shared" si="35"/>
        <v>0.75193798449612403</v>
      </c>
      <c r="S121" s="116">
        <v>140</v>
      </c>
      <c r="T121" s="124">
        <v>127</v>
      </c>
      <c r="U121" s="14">
        <f t="shared" si="32"/>
        <v>0.90714285714285714</v>
      </c>
      <c r="V121" s="124">
        <v>123</v>
      </c>
      <c r="W121" s="14">
        <f t="shared" si="44"/>
        <v>0.87857142857142856</v>
      </c>
      <c r="X121" s="124">
        <v>127</v>
      </c>
      <c r="Y121" s="14">
        <f t="shared" si="41"/>
        <v>0.90714285714285714</v>
      </c>
      <c r="Z121" s="124">
        <v>127</v>
      </c>
      <c r="AA121" s="14">
        <f t="shared" si="36"/>
        <v>0.90714285714285714</v>
      </c>
      <c r="AB121" s="124">
        <v>141</v>
      </c>
      <c r="AC121" s="104">
        <f t="shared" si="37"/>
        <v>1.0071428571428571</v>
      </c>
    </row>
    <row r="122" spans="1:29" x14ac:dyDescent="0.2">
      <c r="A122" s="93" t="s">
        <v>120</v>
      </c>
      <c r="B122" s="115">
        <v>121</v>
      </c>
      <c r="C122" s="123">
        <v>85</v>
      </c>
      <c r="D122" s="9">
        <f t="shared" si="27"/>
        <v>0.7024793388429752</v>
      </c>
      <c r="E122" s="123">
        <v>74</v>
      </c>
      <c r="F122" s="9">
        <f t="shared" si="28"/>
        <v>0.61157024793388426</v>
      </c>
      <c r="G122" s="123">
        <v>31</v>
      </c>
      <c r="H122" s="9">
        <f t="shared" si="29"/>
        <v>0.256198347107438</v>
      </c>
      <c r="I122" s="123">
        <v>74</v>
      </c>
      <c r="J122" s="9">
        <f t="shared" si="30"/>
        <v>0.61157024793388426</v>
      </c>
      <c r="K122" s="123">
        <v>74</v>
      </c>
      <c r="L122" s="9">
        <f t="shared" si="34"/>
        <v>0.61157024793388426</v>
      </c>
      <c r="M122" s="123">
        <v>90</v>
      </c>
      <c r="N122" s="9">
        <f t="shared" si="31"/>
        <v>0.74380165289256195</v>
      </c>
      <c r="O122" s="123">
        <v>90</v>
      </c>
      <c r="P122" s="9">
        <f t="shared" si="40"/>
        <v>0.74380165289256195</v>
      </c>
      <c r="Q122" s="123">
        <v>79</v>
      </c>
      <c r="R122" s="9">
        <f t="shared" si="35"/>
        <v>0.65289256198347112</v>
      </c>
      <c r="S122" s="115">
        <v>125</v>
      </c>
      <c r="T122" s="123">
        <v>88</v>
      </c>
      <c r="U122" s="9">
        <f t="shared" si="32"/>
        <v>0.70399999999999996</v>
      </c>
      <c r="V122" s="123">
        <v>88</v>
      </c>
      <c r="W122" s="9">
        <f t="shared" si="44"/>
        <v>0.70399999999999996</v>
      </c>
      <c r="X122" s="123">
        <v>88</v>
      </c>
      <c r="Y122" s="9">
        <f t="shared" si="41"/>
        <v>0.70399999999999996</v>
      </c>
      <c r="Z122" s="123">
        <v>78</v>
      </c>
      <c r="AA122" s="9">
        <f t="shared" si="36"/>
        <v>0.624</v>
      </c>
      <c r="AB122" s="123">
        <v>123</v>
      </c>
      <c r="AC122" s="101">
        <f t="shared" si="37"/>
        <v>0.98399999999999999</v>
      </c>
    </row>
    <row r="123" spans="1:29" x14ac:dyDescent="0.2">
      <c r="A123" s="94" t="s">
        <v>121</v>
      </c>
      <c r="B123" s="116">
        <v>82</v>
      </c>
      <c r="C123" s="124">
        <v>62</v>
      </c>
      <c r="D123" s="14">
        <f t="shared" si="27"/>
        <v>0.75609756097560976</v>
      </c>
      <c r="E123" s="124">
        <v>62</v>
      </c>
      <c r="F123" s="14">
        <f t="shared" si="28"/>
        <v>0.75609756097560976</v>
      </c>
      <c r="G123" s="124">
        <v>30</v>
      </c>
      <c r="H123" s="14">
        <f t="shared" si="29"/>
        <v>0.36585365853658536</v>
      </c>
      <c r="I123" s="124">
        <v>62</v>
      </c>
      <c r="J123" s="14">
        <f t="shared" si="30"/>
        <v>0.75609756097560976</v>
      </c>
      <c r="K123" s="124">
        <v>62</v>
      </c>
      <c r="L123" s="14">
        <f t="shared" si="34"/>
        <v>0.75609756097560976</v>
      </c>
      <c r="M123" s="124">
        <v>56</v>
      </c>
      <c r="N123" s="14">
        <f t="shared" si="31"/>
        <v>0.68292682926829273</v>
      </c>
      <c r="O123" s="124">
        <v>56</v>
      </c>
      <c r="P123" s="14">
        <f t="shared" si="40"/>
        <v>0.68292682926829273</v>
      </c>
      <c r="Q123" s="124">
        <v>43</v>
      </c>
      <c r="R123" s="14">
        <f t="shared" si="35"/>
        <v>0.52439024390243905</v>
      </c>
      <c r="S123" s="116">
        <v>93</v>
      </c>
      <c r="T123" s="124">
        <v>64</v>
      </c>
      <c r="U123" s="14">
        <f t="shared" si="32"/>
        <v>0.68817204301075274</v>
      </c>
      <c r="V123" s="124">
        <v>63</v>
      </c>
      <c r="W123" s="14">
        <f t="shared" si="44"/>
        <v>0.67741935483870963</v>
      </c>
      <c r="X123" s="124">
        <v>64</v>
      </c>
      <c r="Y123" s="14">
        <f t="shared" si="41"/>
        <v>0.68817204301075274</v>
      </c>
      <c r="Z123" s="124">
        <v>64</v>
      </c>
      <c r="AA123" s="14">
        <f t="shared" si="36"/>
        <v>0.68817204301075274</v>
      </c>
      <c r="AB123" s="124">
        <v>82</v>
      </c>
      <c r="AC123" s="104">
        <f t="shared" si="37"/>
        <v>0.88172043010752688</v>
      </c>
    </row>
    <row r="124" spans="1:29" x14ac:dyDescent="0.2">
      <c r="A124" s="93" t="s">
        <v>122</v>
      </c>
      <c r="B124" s="115">
        <v>119</v>
      </c>
      <c r="C124" s="123">
        <v>87</v>
      </c>
      <c r="D124" s="9">
        <f t="shared" si="27"/>
        <v>0.73109243697478987</v>
      </c>
      <c r="E124" s="123">
        <v>86</v>
      </c>
      <c r="F124" s="9">
        <f t="shared" si="28"/>
        <v>0.72268907563025209</v>
      </c>
      <c r="G124" s="123">
        <v>30</v>
      </c>
      <c r="H124" s="9">
        <f t="shared" si="29"/>
        <v>0.25210084033613445</v>
      </c>
      <c r="I124" s="123">
        <v>86</v>
      </c>
      <c r="J124" s="9">
        <f t="shared" si="30"/>
        <v>0.72268907563025209</v>
      </c>
      <c r="K124" s="123">
        <v>86</v>
      </c>
      <c r="L124" s="9">
        <f t="shared" si="34"/>
        <v>0.72268907563025209</v>
      </c>
      <c r="M124" s="123">
        <v>90</v>
      </c>
      <c r="N124" s="9">
        <f t="shared" si="31"/>
        <v>0.75630252100840334</v>
      </c>
      <c r="O124" s="123">
        <v>90</v>
      </c>
      <c r="P124" s="9">
        <f t="shared" si="40"/>
        <v>0.75630252100840334</v>
      </c>
      <c r="Q124" s="123">
        <v>62</v>
      </c>
      <c r="R124" s="9">
        <f t="shared" si="35"/>
        <v>0.52100840336134457</v>
      </c>
      <c r="S124" s="115">
        <v>117</v>
      </c>
      <c r="T124" s="123">
        <v>89</v>
      </c>
      <c r="U124" s="9">
        <f t="shared" si="32"/>
        <v>0.76068376068376065</v>
      </c>
      <c r="V124" s="123">
        <v>90</v>
      </c>
      <c r="W124" s="9">
        <f t="shared" si="44"/>
        <v>0.76923076923076927</v>
      </c>
      <c r="X124" s="123">
        <v>89</v>
      </c>
      <c r="Y124" s="9">
        <f t="shared" si="41"/>
        <v>0.76068376068376065</v>
      </c>
      <c r="Z124" s="123">
        <v>89</v>
      </c>
      <c r="AA124" s="9">
        <f t="shared" si="36"/>
        <v>0.76068376068376065</v>
      </c>
      <c r="AB124" s="123">
        <v>115</v>
      </c>
      <c r="AC124" s="101">
        <f t="shared" si="37"/>
        <v>0.98290598290598286</v>
      </c>
    </row>
    <row r="125" spans="1:29" x14ac:dyDescent="0.2">
      <c r="A125" s="94" t="s">
        <v>123</v>
      </c>
      <c r="B125" s="116">
        <v>277</v>
      </c>
      <c r="C125" s="124">
        <v>199</v>
      </c>
      <c r="D125" s="14">
        <f t="shared" si="27"/>
        <v>0.71841155234657039</v>
      </c>
      <c r="E125" s="124">
        <v>177</v>
      </c>
      <c r="F125" s="14">
        <f t="shared" si="28"/>
        <v>0.63898916967509023</v>
      </c>
      <c r="G125" s="124">
        <v>91</v>
      </c>
      <c r="H125" s="14">
        <f t="shared" si="29"/>
        <v>0.32851985559566788</v>
      </c>
      <c r="I125" s="124">
        <v>177</v>
      </c>
      <c r="J125" s="14">
        <f t="shared" si="30"/>
        <v>0.63898916967509023</v>
      </c>
      <c r="K125" s="124">
        <v>177</v>
      </c>
      <c r="L125" s="14">
        <f t="shared" si="34"/>
        <v>0.63898916967509023</v>
      </c>
      <c r="M125" s="124">
        <v>173</v>
      </c>
      <c r="N125" s="14">
        <f t="shared" si="31"/>
        <v>0.62454873646209386</v>
      </c>
      <c r="O125" s="124">
        <v>172</v>
      </c>
      <c r="P125" s="14">
        <f t="shared" si="40"/>
        <v>0.62093862815884482</v>
      </c>
      <c r="Q125" s="124">
        <v>119</v>
      </c>
      <c r="R125" s="14">
        <f t="shared" si="35"/>
        <v>0.4296028880866426</v>
      </c>
      <c r="S125" s="116">
        <v>278</v>
      </c>
      <c r="T125" s="124">
        <v>221</v>
      </c>
      <c r="U125" s="14">
        <f t="shared" si="32"/>
        <v>0.79496402877697847</v>
      </c>
      <c r="V125" s="124">
        <v>224</v>
      </c>
      <c r="W125" s="14">
        <f t="shared" si="44"/>
        <v>0.80575539568345322</v>
      </c>
      <c r="X125" s="124">
        <v>223</v>
      </c>
      <c r="Y125" s="14">
        <f t="shared" si="41"/>
        <v>0.80215827338129497</v>
      </c>
      <c r="Z125" s="124">
        <v>216</v>
      </c>
      <c r="AA125" s="14">
        <f t="shared" si="36"/>
        <v>0.7769784172661871</v>
      </c>
      <c r="AB125" s="124">
        <v>82</v>
      </c>
      <c r="AC125" s="104">
        <f t="shared" si="37"/>
        <v>0.29496402877697842</v>
      </c>
    </row>
    <row r="126" spans="1:29" x14ac:dyDescent="0.2">
      <c r="A126" s="93" t="s">
        <v>124</v>
      </c>
      <c r="B126" s="115">
        <v>269</v>
      </c>
      <c r="C126" s="123">
        <v>246</v>
      </c>
      <c r="D126" s="9">
        <f t="shared" si="27"/>
        <v>0.91449814126394047</v>
      </c>
      <c r="E126" s="123">
        <v>246</v>
      </c>
      <c r="F126" s="9">
        <f t="shared" si="28"/>
        <v>0.91449814126394047</v>
      </c>
      <c r="G126" s="123">
        <v>82</v>
      </c>
      <c r="H126" s="9">
        <f t="shared" si="29"/>
        <v>0.30483271375464682</v>
      </c>
      <c r="I126" s="123">
        <v>246</v>
      </c>
      <c r="J126" s="9">
        <f t="shared" si="30"/>
        <v>0.91449814126394047</v>
      </c>
      <c r="K126" s="123">
        <v>246</v>
      </c>
      <c r="L126" s="9">
        <f t="shared" si="34"/>
        <v>0.91449814126394047</v>
      </c>
      <c r="M126" s="123">
        <v>240</v>
      </c>
      <c r="N126" s="9">
        <f t="shared" si="31"/>
        <v>0.89219330855018586</v>
      </c>
      <c r="O126" s="123">
        <v>240</v>
      </c>
      <c r="P126" s="9">
        <f t="shared" si="40"/>
        <v>0.89219330855018586</v>
      </c>
      <c r="Q126" s="123">
        <v>101</v>
      </c>
      <c r="R126" s="9">
        <f t="shared" si="35"/>
        <v>0.37546468401486988</v>
      </c>
      <c r="S126" s="115">
        <v>272</v>
      </c>
      <c r="T126" s="123">
        <v>246</v>
      </c>
      <c r="U126" s="9">
        <f t="shared" si="32"/>
        <v>0.90441176470588236</v>
      </c>
      <c r="V126" s="123">
        <v>249</v>
      </c>
      <c r="W126" s="9">
        <f t="shared" si="44"/>
        <v>0.9154411764705882</v>
      </c>
      <c r="X126" s="123">
        <v>248</v>
      </c>
      <c r="Y126" s="9">
        <f t="shared" si="41"/>
        <v>0.91176470588235292</v>
      </c>
      <c r="Z126" s="123">
        <v>247</v>
      </c>
      <c r="AA126" s="9">
        <f t="shared" si="36"/>
        <v>0.90808823529411764</v>
      </c>
      <c r="AB126" s="123">
        <v>238</v>
      </c>
      <c r="AC126" s="101">
        <f t="shared" si="37"/>
        <v>0.875</v>
      </c>
    </row>
    <row r="127" spans="1:29" x14ac:dyDescent="0.2">
      <c r="A127" s="94" t="s">
        <v>125</v>
      </c>
      <c r="B127" s="116">
        <v>167</v>
      </c>
      <c r="C127" s="124">
        <v>147</v>
      </c>
      <c r="D127" s="14">
        <f t="shared" si="27"/>
        <v>0.88023952095808389</v>
      </c>
      <c r="E127" s="124">
        <v>147</v>
      </c>
      <c r="F127" s="14">
        <f t="shared" si="28"/>
        <v>0.88023952095808389</v>
      </c>
      <c r="G127" s="124">
        <v>75</v>
      </c>
      <c r="H127" s="14">
        <f t="shared" si="29"/>
        <v>0.44910179640718562</v>
      </c>
      <c r="I127" s="124">
        <v>147</v>
      </c>
      <c r="J127" s="14">
        <f t="shared" si="30"/>
        <v>0.88023952095808389</v>
      </c>
      <c r="K127" s="124">
        <v>147</v>
      </c>
      <c r="L127" s="14">
        <f t="shared" si="34"/>
        <v>0.88023952095808389</v>
      </c>
      <c r="M127" s="124">
        <v>143</v>
      </c>
      <c r="N127" s="14">
        <f t="shared" si="31"/>
        <v>0.85628742514970058</v>
      </c>
      <c r="O127" s="124">
        <v>143</v>
      </c>
      <c r="P127" s="14">
        <f t="shared" si="40"/>
        <v>0.85628742514970058</v>
      </c>
      <c r="Q127" s="124">
        <v>93</v>
      </c>
      <c r="R127" s="14">
        <f t="shared" si="35"/>
        <v>0.55688622754491013</v>
      </c>
      <c r="S127" s="116">
        <v>171</v>
      </c>
      <c r="T127" s="124">
        <v>156</v>
      </c>
      <c r="U127" s="14">
        <f t="shared" si="32"/>
        <v>0.91228070175438591</v>
      </c>
      <c r="V127" s="124">
        <v>156</v>
      </c>
      <c r="W127" s="14">
        <f t="shared" si="44"/>
        <v>0.91228070175438591</v>
      </c>
      <c r="X127" s="124">
        <v>156</v>
      </c>
      <c r="Y127" s="14">
        <f t="shared" si="41"/>
        <v>0.91228070175438591</v>
      </c>
      <c r="Z127" s="124">
        <v>156</v>
      </c>
      <c r="AA127" s="14">
        <f t="shared" si="36"/>
        <v>0.91228070175438591</v>
      </c>
      <c r="AB127" s="124">
        <v>144</v>
      </c>
      <c r="AC127" s="104">
        <f t="shared" si="37"/>
        <v>0.84210526315789469</v>
      </c>
    </row>
    <row r="128" spans="1:29" x14ac:dyDescent="0.2">
      <c r="A128" s="93" t="s">
        <v>126</v>
      </c>
      <c r="B128" s="115">
        <v>72</v>
      </c>
      <c r="C128" s="123">
        <v>50</v>
      </c>
      <c r="D128" s="9">
        <f t="shared" si="27"/>
        <v>0.69444444444444442</v>
      </c>
      <c r="E128" s="123">
        <v>50</v>
      </c>
      <c r="F128" s="9">
        <f t="shared" si="28"/>
        <v>0.69444444444444442</v>
      </c>
      <c r="G128" s="123">
        <v>14</v>
      </c>
      <c r="H128" s="9">
        <f t="shared" si="29"/>
        <v>0.19444444444444445</v>
      </c>
      <c r="I128" s="123">
        <v>50</v>
      </c>
      <c r="J128" s="9">
        <f t="shared" si="30"/>
        <v>0.69444444444444442</v>
      </c>
      <c r="K128" s="123">
        <v>50</v>
      </c>
      <c r="L128" s="9">
        <f t="shared" si="34"/>
        <v>0.69444444444444442</v>
      </c>
      <c r="M128" s="123">
        <v>44</v>
      </c>
      <c r="N128" s="9">
        <f t="shared" si="31"/>
        <v>0.61111111111111116</v>
      </c>
      <c r="O128" s="123">
        <v>44</v>
      </c>
      <c r="P128" s="9">
        <f t="shared" si="40"/>
        <v>0.61111111111111116</v>
      </c>
      <c r="Q128" s="123">
        <v>44</v>
      </c>
      <c r="R128" s="9">
        <f t="shared" si="35"/>
        <v>0.61111111111111116</v>
      </c>
      <c r="S128" s="115">
        <v>71</v>
      </c>
      <c r="T128" s="123">
        <v>68</v>
      </c>
      <c r="U128" s="9">
        <f t="shared" si="32"/>
        <v>0.95774647887323938</v>
      </c>
      <c r="V128" s="123">
        <v>69</v>
      </c>
      <c r="W128" s="9">
        <f t="shared" si="44"/>
        <v>0.971830985915493</v>
      </c>
      <c r="X128" s="123">
        <v>68</v>
      </c>
      <c r="Y128" s="9">
        <f t="shared" si="41"/>
        <v>0.95774647887323938</v>
      </c>
      <c r="Z128" s="123">
        <v>68</v>
      </c>
      <c r="AA128" s="9">
        <f t="shared" si="36"/>
        <v>0.95774647887323938</v>
      </c>
      <c r="AB128" s="123">
        <v>67</v>
      </c>
      <c r="AC128" s="101">
        <f t="shared" si="37"/>
        <v>0.94366197183098588</v>
      </c>
    </row>
    <row r="129" spans="1:29" x14ac:dyDescent="0.2">
      <c r="A129" s="94" t="s">
        <v>127</v>
      </c>
      <c r="B129" s="116">
        <v>94</v>
      </c>
      <c r="C129" s="124">
        <v>93</v>
      </c>
      <c r="D129" s="14">
        <f t="shared" si="27"/>
        <v>0.98936170212765961</v>
      </c>
      <c r="E129" s="124">
        <v>90</v>
      </c>
      <c r="F129" s="14">
        <f t="shared" si="28"/>
        <v>0.95744680851063835</v>
      </c>
      <c r="G129" s="124">
        <v>14</v>
      </c>
      <c r="H129" s="14">
        <f t="shared" si="29"/>
        <v>0.14893617021276595</v>
      </c>
      <c r="I129" s="124">
        <v>90</v>
      </c>
      <c r="J129" s="14">
        <f t="shared" si="30"/>
        <v>0.95744680851063835</v>
      </c>
      <c r="K129" s="124">
        <v>90</v>
      </c>
      <c r="L129" s="14">
        <f t="shared" si="34"/>
        <v>0.95744680851063835</v>
      </c>
      <c r="M129" s="124">
        <v>84</v>
      </c>
      <c r="N129" s="14">
        <f t="shared" si="31"/>
        <v>0.8936170212765957</v>
      </c>
      <c r="O129" s="124">
        <v>83</v>
      </c>
      <c r="P129" s="14">
        <f t="shared" si="40"/>
        <v>0.88297872340425532</v>
      </c>
      <c r="Q129" s="124">
        <v>75</v>
      </c>
      <c r="R129" s="14">
        <f t="shared" si="35"/>
        <v>0.7978723404255319</v>
      </c>
      <c r="S129" s="116">
        <v>95</v>
      </c>
      <c r="T129" s="124">
        <v>101</v>
      </c>
      <c r="U129" s="14">
        <f t="shared" si="32"/>
        <v>1.0631578947368421</v>
      </c>
      <c r="V129" s="124">
        <v>100</v>
      </c>
      <c r="W129" s="14">
        <f t="shared" si="44"/>
        <v>1.0526315789473684</v>
      </c>
      <c r="X129" s="124">
        <v>103</v>
      </c>
      <c r="Y129" s="14">
        <f t="shared" si="41"/>
        <v>1.0842105263157895</v>
      </c>
      <c r="Z129" s="124">
        <v>102</v>
      </c>
      <c r="AA129" s="14">
        <f t="shared" si="36"/>
        <v>1.0736842105263158</v>
      </c>
      <c r="AB129" s="124">
        <v>69</v>
      </c>
      <c r="AC129" s="104">
        <f t="shared" si="37"/>
        <v>0.72631578947368425</v>
      </c>
    </row>
    <row r="130" spans="1:29" x14ac:dyDescent="0.2">
      <c r="A130" s="93" t="s">
        <v>128</v>
      </c>
      <c r="B130" s="115">
        <v>482</v>
      </c>
      <c r="C130" s="123">
        <v>434</v>
      </c>
      <c r="D130" s="9">
        <f t="shared" si="27"/>
        <v>0.90041493775933612</v>
      </c>
      <c r="E130" s="123">
        <v>437</v>
      </c>
      <c r="F130" s="9">
        <f t="shared" si="28"/>
        <v>0.90663900414937759</v>
      </c>
      <c r="G130" s="123">
        <v>340</v>
      </c>
      <c r="H130" s="9">
        <f t="shared" si="29"/>
        <v>0.70539419087136934</v>
      </c>
      <c r="I130" s="123">
        <v>435</v>
      </c>
      <c r="J130" s="9">
        <f t="shared" si="30"/>
        <v>0.90248962655601661</v>
      </c>
      <c r="K130" s="123">
        <v>434</v>
      </c>
      <c r="L130" s="9">
        <f t="shared" si="34"/>
        <v>0.90041493775933612</v>
      </c>
      <c r="M130" s="123">
        <v>412</v>
      </c>
      <c r="N130" s="9">
        <f t="shared" si="31"/>
        <v>0.85477178423236511</v>
      </c>
      <c r="O130" s="123">
        <v>455</v>
      </c>
      <c r="P130" s="9">
        <f t="shared" si="40"/>
        <v>0.94398340248962653</v>
      </c>
      <c r="Q130" s="123">
        <v>168</v>
      </c>
      <c r="R130" s="9">
        <f t="shared" si="35"/>
        <v>0.34854771784232363</v>
      </c>
      <c r="S130" s="115">
        <v>538</v>
      </c>
      <c r="T130" s="123">
        <v>509</v>
      </c>
      <c r="U130" s="9">
        <f t="shared" si="32"/>
        <v>0.94609665427509293</v>
      </c>
      <c r="V130" s="123">
        <v>517</v>
      </c>
      <c r="W130" s="9">
        <f t="shared" si="44"/>
        <v>0.96096654275092941</v>
      </c>
      <c r="X130" s="123">
        <v>515</v>
      </c>
      <c r="Y130" s="9">
        <f t="shared" si="41"/>
        <v>0.95724907063197029</v>
      </c>
      <c r="Z130" s="123">
        <v>464</v>
      </c>
      <c r="AA130" s="9">
        <f t="shared" si="36"/>
        <v>0.86245353159851301</v>
      </c>
      <c r="AB130" s="123">
        <v>489</v>
      </c>
      <c r="AC130" s="101">
        <f t="shared" si="37"/>
        <v>0.90892193308550184</v>
      </c>
    </row>
    <row r="131" spans="1:29" x14ac:dyDescent="0.2">
      <c r="A131" s="94" t="s">
        <v>129</v>
      </c>
      <c r="B131" s="116">
        <v>54</v>
      </c>
      <c r="C131" s="124">
        <v>60</v>
      </c>
      <c r="D131" s="14">
        <f t="shared" si="27"/>
        <v>1.1111111111111112</v>
      </c>
      <c r="E131" s="124">
        <v>59</v>
      </c>
      <c r="F131" s="14">
        <f t="shared" si="28"/>
        <v>1.0925925925925926</v>
      </c>
      <c r="G131" s="124">
        <v>23</v>
      </c>
      <c r="H131" s="14">
        <f t="shared" si="29"/>
        <v>0.42592592592592593</v>
      </c>
      <c r="I131" s="124">
        <v>59</v>
      </c>
      <c r="J131" s="14">
        <f t="shared" si="30"/>
        <v>1.0925925925925926</v>
      </c>
      <c r="K131" s="124">
        <v>59</v>
      </c>
      <c r="L131" s="14">
        <f t="shared" si="34"/>
        <v>1.0925925925925926</v>
      </c>
      <c r="M131" s="124">
        <v>60</v>
      </c>
      <c r="N131" s="14">
        <f t="shared" si="31"/>
        <v>1.1111111111111112</v>
      </c>
      <c r="O131" s="124">
        <v>60</v>
      </c>
      <c r="P131" s="14">
        <f t="shared" si="40"/>
        <v>1.1111111111111112</v>
      </c>
      <c r="Q131" s="124">
        <v>39</v>
      </c>
      <c r="R131" s="14">
        <f t="shared" si="35"/>
        <v>0.72222222222222221</v>
      </c>
      <c r="S131" s="116">
        <v>54</v>
      </c>
      <c r="T131" s="124">
        <v>57</v>
      </c>
      <c r="U131" s="14">
        <f t="shared" si="32"/>
        <v>1.0555555555555556</v>
      </c>
      <c r="V131" s="124">
        <v>57</v>
      </c>
      <c r="W131" s="14">
        <f t="shared" si="44"/>
        <v>1.0555555555555556</v>
      </c>
      <c r="X131" s="124">
        <v>56</v>
      </c>
      <c r="Y131" s="14">
        <f t="shared" si="41"/>
        <v>1.037037037037037</v>
      </c>
      <c r="Z131" s="124">
        <v>52</v>
      </c>
      <c r="AA131" s="14">
        <f t="shared" si="36"/>
        <v>0.96296296296296291</v>
      </c>
      <c r="AB131" s="124">
        <v>52</v>
      </c>
      <c r="AC131" s="104">
        <f t="shared" si="37"/>
        <v>0.96296296296296291</v>
      </c>
    </row>
    <row r="132" spans="1:29" ht="13.5" thickBot="1" x14ac:dyDescent="0.25">
      <c r="A132" s="118" t="s">
        <v>130</v>
      </c>
      <c r="B132" s="119">
        <v>107</v>
      </c>
      <c r="C132" s="128">
        <v>94</v>
      </c>
      <c r="D132" s="129">
        <f t="shared" si="27"/>
        <v>0.87850467289719625</v>
      </c>
      <c r="E132" s="128">
        <v>93</v>
      </c>
      <c r="F132" s="129">
        <f t="shared" si="28"/>
        <v>0.86915887850467288</v>
      </c>
      <c r="G132" s="128">
        <v>30</v>
      </c>
      <c r="H132" s="129">
        <f t="shared" si="29"/>
        <v>0.28037383177570091</v>
      </c>
      <c r="I132" s="128">
        <v>93</v>
      </c>
      <c r="J132" s="129">
        <f t="shared" si="30"/>
        <v>0.86915887850467288</v>
      </c>
      <c r="K132" s="128">
        <v>93</v>
      </c>
      <c r="L132" s="129">
        <f t="shared" si="34"/>
        <v>0.86915887850467288</v>
      </c>
      <c r="M132" s="128">
        <v>100</v>
      </c>
      <c r="N132" s="129">
        <f t="shared" si="31"/>
        <v>0.93457943925233644</v>
      </c>
      <c r="O132" s="128">
        <v>100</v>
      </c>
      <c r="P132" s="129">
        <f t="shared" si="40"/>
        <v>0.93457943925233644</v>
      </c>
      <c r="Q132" s="128">
        <v>56</v>
      </c>
      <c r="R132" s="129">
        <f t="shared" si="35"/>
        <v>0.52336448598130836</v>
      </c>
      <c r="S132" s="119">
        <v>130</v>
      </c>
      <c r="T132" s="128">
        <v>93</v>
      </c>
      <c r="U132" s="129">
        <f t="shared" si="32"/>
        <v>0.7153846153846154</v>
      </c>
      <c r="V132" s="128">
        <v>89</v>
      </c>
      <c r="W132" s="129">
        <f t="shared" si="44"/>
        <v>0.68461538461538463</v>
      </c>
      <c r="X132" s="128">
        <v>92</v>
      </c>
      <c r="Y132" s="129">
        <f t="shared" si="41"/>
        <v>0.70769230769230773</v>
      </c>
      <c r="Z132" s="128">
        <v>94</v>
      </c>
      <c r="AA132" s="129">
        <f t="shared" si="36"/>
        <v>0.72307692307692306</v>
      </c>
      <c r="AB132" s="128">
        <v>128</v>
      </c>
      <c r="AC132" s="120">
        <f t="shared" si="37"/>
        <v>0.98461538461538467</v>
      </c>
    </row>
    <row r="133" spans="1:29" x14ac:dyDescent="0.2">
      <c r="A133" s="109" t="s">
        <v>142</v>
      </c>
      <c r="B133" s="113">
        <f>SUM(B134:B143)</f>
        <v>40486</v>
      </c>
      <c r="C133" s="126">
        <f>SUM(C134:C143)</f>
        <v>37975</v>
      </c>
      <c r="D133" s="127">
        <f t="shared" si="27"/>
        <v>0.93797856049004591</v>
      </c>
      <c r="E133" s="126">
        <f>SUM(E134:E143)</f>
        <v>38022</v>
      </c>
      <c r="F133" s="127">
        <f t="shared" si="28"/>
        <v>0.93913945561428647</v>
      </c>
      <c r="G133" s="126">
        <f>SUM(G134:G143)</f>
        <v>44833</v>
      </c>
      <c r="H133" s="127">
        <f t="shared" si="29"/>
        <v>1.1073704490441141</v>
      </c>
      <c r="I133" s="126">
        <f>SUM(I134:I143)</f>
        <v>37499</v>
      </c>
      <c r="J133" s="127">
        <f t="shared" si="30"/>
        <v>0.9262214098700785</v>
      </c>
      <c r="K133" s="126">
        <f>SUM(K134:K143)</f>
        <v>38009</v>
      </c>
      <c r="L133" s="127">
        <f>K133/B133</f>
        <v>0.93881835696290072</v>
      </c>
      <c r="M133" s="126">
        <f>SUM(M134:M143)</f>
        <v>38505</v>
      </c>
      <c r="N133" s="127">
        <f t="shared" si="31"/>
        <v>0.9510695055080769</v>
      </c>
      <c r="O133" s="126">
        <f>SUM(O134:O143)</f>
        <v>38787</v>
      </c>
      <c r="P133" s="127">
        <f>O133/B133</f>
        <v>0.95803487625351968</v>
      </c>
      <c r="Q133" s="126">
        <f>SUM(Q134:Q143)</f>
        <v>22378</v>
      </c>
      <c r="R133" s="114">
        <f t="shared" ref="R133" si="45">Q133/(B133)</f>
        <v>0.55273427851603019</v>
      </c>
      <c r="S133" s="113">
        <f>SUM(S134:S143)</f>
        <v>41568</v>
      </c>
      <c r="T133" s="126">
        <f>SUM(T134:T143)</f>
        <v>38209</v>
      </c>
      <c r="U133" s="127">
        <f t="shared" si="32"/>
        <v>0.91919264819091606</v>
      </c>
      <c r="V133" s="126">
        <f>SUM(V134:V143)</f>
        <v>37686</v>
      </c>
      <c r="W133" s="127">
        <f>V133/S133</f>
        <v>0.90661085450346424</v>
      </c>
      <c r="X133" s="126">
        <f>SUM(X134:X143)</f>
        <v>38072</v>
      </c>
      <c r="Y133" s="127">
        <f t="shared" si="41"/>
        <v>0.91589684372594304</v>
      </c>
      <c r="Z133" s="126">
        <f>SUM(Z134:Z143)</f>
        <v>36989</v>
      </c>
      <c r="AA133" s="127">
        <f t="shared" ref="AA133" si="46">Z133/S133</f>
        <v>0.88984314857582758</v>
      </c>
      <c r="AB133" s="126">
        <f>SUM(AB134:AB143)</f>
        <v>29410</v>
      </c>
      <c r="AC133" s="114">
        <f>AB133/S133</f>
        <v>0.70751539645881445</v>
      </c>
    </row>
    <row r="134" spans="1:29" x14ac:dyDescent="0.2">
      <c r="A134" s="94" t="s">
        <v>140</v>
      </c>
      <c r="B134" s="116">
        <v>27100</v>
      </c>
      <c r="C134" s="124">
        <v>26157</v>
      </c>
      <c r="D134" s="14">
        <f t="shared" si="27"/>
        <v>0.96520295202952033</v>
      </c>
      <c r="E134" s="124">
        <v>26180</v>
      </c>
      <c r="F134" s="14">
        <f t="shared" si="28"/>
        <v>0.96605166051660518</v>
      </c>
      <c r="G134" s="124">
        <v>38061</v>
      </c>
      <c r="H134" s="14">
        <f t="shared" si="29"/>
        <v>1.4044649446494466</v>
      </c>
      <c r="I134" s="124">
        <v>25662</v>
      </c>
      <c r="J134" s="14">
        <f t="shared" si="30"/>
        <v>0.94693726937269374</v>
      </c>
      <c r="K134" s="124">
        <v>26173</v>
      </c>
      <c r="L134" s="14">
        <f t="shared" si="34"/>
        <v>0.96579335793357934</v>
      </c>
      <c r="M134" s="124">
        <v>26608</v>
      </c>
      <c r="N134" s="14">
        <f t="shared" si="31"/>
        <v>0.98184501845018446</v>
      </c>
      <c r="O134" s="124">
        <v>26831</v>
      </c>
      <c r="P134" s="14">
        <f t="shared" si="40"/>
        <v>0.99007380073800733</v>
      </c>
      <c r="Q134" s="124">
        <v>14875</v>
      </c>
      <c r="R134" s="104">
        <f t="shared" si="35"/>
        <v>0.54889298892988925</v>
      </c>
      <c r="S134" s="116">
        <v>28192</v>
      </c>
      <c r="T134" s="124">
        <v>26285</v>
      </c>
      <c r="U134" s="14">
        <f t="shared" si="32"/>
        <v>0.93235669693530077</v>
      </c>
      <c r="V134" s="124">
        <v>25853</v>
      </c>
      <c r="W134" s="14">
        <f>V134/S134</f>
        <v>0.91703320090805907</v>
      </c>
      <c r="X134" s="124">
        <v>26269</v>
      </c>
      <c r="Y134" s="14">
        <f t="shared" si="41"/>
        <v>0.93178916004540291</v>
      </c>
      <c r="Z134" s="124">
        <v>25360</v>
      </c>
      <c r="AA134" s="14">
        <f t="shared" si="36"/>
        <v>0.89954597048808171</v>
      </c>
      <c r="AB134" s="124">
        <v>19843</v>
      </c>
      <c r="AC134" s="104">
        <f t="shared" si="37"/>
        <v>0.70385215664018164</v>
      </c>
    </row>
    <row r="135" spans="1:29" x14ac:dyDescent="0.2">
      <c r="A135" s="93" t="s">
        <v>131</v>
      </c>
      <c r="B135" s="115">
        <v>539</v>
      </c>
      <c r="C135" s="123">
        <v>444</v>
      </c>
      <c r="D135" s="9">
        <f t="shared" si="27"/>
        <v>0.82374768089053807</v>
      </c>
      <c r="E135" s="123">
        <v>445</v>
      </c>
      <c r="F135" s="9">
        <f t="shared" si="28"/>
        <v>0.82560296846011128</v>
      </c>
      <c r="G135" s="123">
        <v>81</v>
      </c>
      <c r="H135" s="9">
        <f t="shared" si="29"/>
        <v>0.150278293135436</v>
      </c>
      <c r="I135" s="123">
        <v>445</v>
      </c>
      <c r="J135" s="9">
        <f t="shared" si="30"/>
        <v>0.82560296846011128</v>
      </c>
      <c r="K135" s="123">
        <v>445</v>
      </c>
      <c r="L135" s="9">
        <f t="shared" si="34"/>
        <v>0.82560296846011128</v>
      </c>
      <c r="M135" s="123">
        <v>432</v>
      </c>
      <c r="N135" s="9">
        <f t="shared" si="31"/>
        <v>0.80148423005565861</v>
      </c>
      <c r="O135" s="123">
        <v>431</v>
      </c>
      <c r="P135" s="9">
        <f t="shared" si="40"/>
        <v>0.79962894248608529</v>
      </c>
      <c r="Q135" s="123">
        <v>287</v>
      </c>
      <c r="R135" s="101">
        <f t="shared" si="35"/>
        <v>0.53246753246753242</v>
      </c>
      <c r="S135" s="115">
        <v>542</v>
      </c>
      <c r="T135" s="123">
        <v>420</v>
      </c>
      <c r="U135" s="9">
        <f t="shared" si="32"/>
        <v>0.77490774907749083</v>
      </c>
      <c r="V135" s="123">
        <v>436</v>
      </c>
      <c r="W135" s="9">
        <f t="shared" ref="W135:W143" si="47">V135/S135</f>
        <v>0.80442804428044279</v>
      </c>
      <c r="X135" s="123">
        <v>419</v>
      </c>
      <c r="Y135" s="9">
        <f t="shared" si="41"/>
        <v>0.77306273062730624</v>
      </c>
      <c r="Z135" s="123">
        <v>422</v>
      </c>
      <c r="AA135" s="9">
        <f t="shared" si="36"/>
        <v>0.77859778597785978</v>
      </c>
      <c r="AB135" s="123">
        <v>393</v>
      </c>
      <c r="AC135" s="101">
        <f t="shared" si="37"/>
        <v>0.72509225092250917</v>
      </c>
    </row>
    <row r="136" spans="1:29" x14ac:dyDescent="0.2">
      <c r="A136" s="94" t="s">
        <v>132</v>
      </c>
      <c r="B136" s="116">
        <v>5584</v>
      </c>
      <c r="C136" s="124">
        <v>4839</v>
      </c>
      <c r="D136" s="14">
        <f t="shared" si="27"/>
        <v>0.8665830945558739</v>
      </c>
      <c r="E136" s="124">
        <v>4843</v>
      </c>
      <c r="F136" s="14">
        <f t="shared" si="28"/>
        <v>0.86729942693409745</v>
      </c>
      <c r="G136" s="124">
        <v>2249</v>
      </c>
      <c r="H136" s="14">
        <f t="shared" si="29"/>
        <v>0.40275787965616044</v>
      </c>
      <c r="I136" s="124">
        <v>4845</v>
      </c>
      <c r="J136" s="14">
        <f t="shared" si="30"/>
        <v>0.86765759312320911</v>
      </c>
      <c r="K136" s="124">
        <v>4841</v>
      </c>
      <c r="L136" s="14">
        <f t="shared" si="34"/>
        <v>0.86694126074498568</v>
      </c>
      <c r="M136" s="124">
        <v>4854</v>
      </c>
      <c r="N136" s="14">
        <f t="shared" si="31"/>
        <v>0.86926934097421205</v>
      </c>
      <c r="O136" s="124">
        <v>4916</v>
      </c>
      <c r="P136" s="14">
        <f t="shared" si="40"/>
        <v>0.88037249283667618</v>
      </c>
      <c r="Q136" s="124">
        <v>3035</v>
      </c>
      <c r="R136" s="104">
        <f t="shared" si="35"/>
        <v>0.54351719197707737</v>
      </c>
      <c r="S136" s="116">
        <v>5555</v>
      </c>
      <c r="T136" s="124">
        <v>4727</v>
      </c>
      <c r="U136" s="14">
        <f t="shared" si="32"/>
        <v>0.85094509450945099</v>
      </c>
      <c r="V136" s="124">
        <v>4704</v>
      </c>
      <c r="W136" s="14">
        <f t="shared" si="47"/>
        <v>0.8468046804680468</v>
      </c>
      <c r="X136" s="124">
        <v>4762</v>
      </c>
      <c r="Y136" s="14">
        <f t="shared" si="41"/>
        <v>0.85724572457245729</v>
      </c>
      <c r="Z136" s="124">
        <v>4709</v>
      </c>
      <c r="AA136" s="14">
        <f t="shared" si="36"/>
        <v>0.84770477047704773</v>
      </c>
      <c r="AB136" s="124">
        <v>3926</v>
      </c>
      <c r="AC136" s="104">
        <f t="shared" si="37"/>
        <v>0.70675067506750677</v>
      </c>
    </row>
    <row r="137" spans="1:29" x14ac:dyDescent="0.2">
      <c r="A137" s="93" t="s">
        <v>133</v>
      </c>
      <c r="B137" s="115">
        <v>772</v>
      </c>
      <c r="C137" s="123">
        <v>769</v>
      </c>
      <c r="D137" s="9">
        <f t="shared" ref="D137:D143" si="48">C137/B137</f>
        <v>0.99611398963730569</v>
      </c>
      <c r="E137" s="123">
        <v>769</v>
      </c>
      <c r="F137" s="9">
        <f t="shared" ref="F137:F143" si="49">E137/B137</f>
        <v>0.99611398963730569</v>
      </c>
      <c r="G137" s="123">
        <v>1305</v>
      </c>
      <c r="H137" s="9">
        <f t="shared" ref="H137:H143" si="50">G137/B137</f>
        <v>1.6904145077720207</v>
      </c>
      <c r="I137" s="123">
        <v>769</v>
      </c>
      <c r="J137" s="9">
        <f t="shared" ref="J137:J143" si="51">I137/B137</f>
        <v>0.99611398963730569</v>
      </c>
      <c r="K137" s="123">
        <v>769</v>
      </c>
      <c r="L137" s="9">
        <f t="shared" si="34"/>
        <v>0.99611398963730569</v>
      </c>
      <c r="M137" s="123">
        <v>775</v>
      </c>
      <c r="N137" s="9">
        <f t="shared" ref="N137:N143" si="52">M137/B137</f>
        <v>1.0038860103626943</v>
      </c>
      <c r="O137" s="123">
        <v>780</v>
      </c>
      <c r="P137" s="9">
        <f t="shared" si="40"/>
        <v>1.0103626943005182</v>
      </c>
      <c r="Q137" s="123">
        <v>450</v>
      </c>
      <c r="R137" s="101">
        <f t="shared" si="35"/>
        <v>0.58290155440414504</v>
      </c>
      <c r="S137" s="115">
        <v>786</v>
      </c>
      <c r="T137" s="123">
        <v>753</v>
      </c>
      <c r="U137" s="9">
        <f t="shared" ref="U137:U143" si="53">T137/S137</f>
        <v>0.9580152671755725</v>
      </c>
      <c r="V137" s="123">
        <v>750</v>
      </c>
      <c r="W137" s="9">
        <f t="shared" si="47"/>
        <v>0.95419847328244278</v>
      </c>
      <c r="X137" s="123">
        <v>751</v>
      </c>
      <c r="Y137" s="9">
        <f t="shared" ref="Y137:Y143" si="54">X137/S137</f>
        <v>0.95547073791348602</v>
      </c>
      <c r="Z137" s="123">
        <v>755</v>
      </c>
      <c r="AA137" s="9">
        <f t="shared" si="36"/>
        <v>0.96055979643765899</v>
      </c>
      <c r="AB137" s="123">
        <v>524</v>
      </c>
      <c r="AC137" s="101">
        <f t="shared" si="37"/>
        <v>0.66666666666666663</v>
      </c>
    </row>
    <row r="138" spans="1:29" x14ac:dyDescent="0.2">
      <c r="A138" s="94" t="s">
        <v>134</v>
      </c>
      <c r="B138" s="116">
        <v>654</v>
      </c>
      <c r="C138" s="124">
        <v>532</v>
      </c>
      <c r="D138" s="14">
        <f t="shared" si="48"/>
        <v>0.81345565749235471</v>
      </c>
      <c r="E138" s="124">
        <v>533</v>
      </c>
      <c r="F138" s="14">
        <f t="shared" si="49"/>
        <v>0.81498470948012236</v>
      </c>
      <c r="G138" s="124">
        <v>40</v>
      </c>
      <c r="H138" s="14">
        <f t="shared" si="50"/>
        <v>6.1162079510703363E-2</v>
      </c>
      <c r="I138" s="124">
        <v>532</v>
      </c>
      <c r="J138" s="14">
        <f t="shared" si="51"/>
        <v>0.81345565749235471</v>
      </c>
      <c r="K138" s="124">
        <v>532</v>
      </c>
      <c r="L138" s="14">
        <f t="shared" si="34"/>
        <v>0.81345565749235471</v>
      </c>
      <c r="M138" s="124">
        <v>532</v>
      </c>
      <c r="N138" s="14">
        <f t="shared" si="52"/>
        <v>0.81345565749235471</v>
      </c>
      <c r="O138" s="124">
        <v>533</v>
      </c>
      <c r="P138" s="14">
        <f t="shared" si="40"/>
        <v>0.81498470948012236</v>
      </c>
      <c r="Q138" s="124">
        <v>419</v>
      </c>
      <c r="R138" s="104">
        <f t="shared" si="35"/>
        <v>0.64067278287461771</v>
      </c>
      <c r="S138" s="116">
        <v>656</v>
      </c>
      <c r="T138" s="124">
        <v>566</v>
      </c>
      <c r="U138" s="14">
        <f t="shared" si="53"/>
        <v>0.86280487804878048</v>
      </c>
      <c r="V138" s="124">
        <v>569</v>
      </c>
      <c r="W138" s="14">
        <f t="shared" si="47"/>
        <v>0.86737804878048785</v>
      </c>
      <c r="X138" s="124">
        <v>578</v>
      </c>
      <c r="Y138" s="14">
        <f t="shared" si="54"/>
        <v>0.88109756097560976</v>
      </c>
      <c r="Z138" s="124">
        <v>534</v>
      </c>
      <c r="AA138" s="14">
        <f t="shared" si="36"/>
        <v>0.81402439024390238</v>
      </c>
      <c r="AB138" s="124">
        <v>425</v>
      </c>
      <c r="AC138" s="104">
        <f t="shared" si="37"/>
        <v>0.64786585365853655</v>
      </c>
    </row>
    <row r="139" spans="1:29" x14ac:dyDescent="0.2">
      <c r="A139" s="93" t="s">
        <v>135</v>
      </c>
      <c r="B139" s="115">
        <v>1660</v>
      </c>
      <c r="C139" s="123">
        <v>1403</v>
      </c>
      <c r="D139" s="9">
        <f t="shared" si="48"/>
        <v>0.84518072289156632</v>
      </c>
      <c r="E139" s="123">
        <v>1404</v>
      </c>
      <c r="F139" s="9">
        <f t="shared" si="49"/>
        <v>0.8457831325301205</v>
      </c>
      <c r="G139" s="123">
        <v>2638</v>
      </c>
      <c r="H139" s="9">
        <f t="shared" si="50"/>
        <v>1.5891566265060242</v>
      </c>
      <c r="I139" s="123">
        <v>1408</v>
      </c>
      <c r="J139" s="9">
        <f t="shared" si="51"/>
        <v>0.84819277108433733</v>
      </c>
      <c r="K139" s="123">
        <v>1404</v>
      </c>
      <c r="L139" s="9">
        <f t="shared" si="34"/>
        <v>0.8457831325301205</v>
      </c>
      <c r="M139" s="123">
        <v>1422</v>
      </c>
      <c r="N139" s="9">
        <f t="shared" si="52"/>
        <v>0.8566265060240964</v>
      </c>
      <c r="O139" s="123">
        <v>1407</v>
      </c>
      <c r="P139" s="9">
        <f t="shared" si="40"/>
        <v>0.84759036144578315</v>
      </c>
      <c r="Q139" s="123">
        <v>919</v>
      </c>
      <c r="R139" s="101">
        <f t="shared" si="35"/>
        <v>0.55361445783132535</v>
      </c>
      <c r="S139" s="115">
        <v>1653</v>
      </c>
      <c r="T139" s="123">
        <v>1626</v>
      </c>
      <c r="U139" s="9">
        <f t="shared" si="53"/>
        <v>0.98366606170598914</v>
      </c>
      <c r="V139" s="123">
        <v>1481</v>
      </c>
      <c r="W139" s="9">
        <f t="shared" si="47"/>
        <v>0.89594676346037505</v>
      </c>
      <c r="X139" s="123">
        <v>1453</v>
      </c>
      <c r="Y139" s="9">
        <f t="shared" si="54"/>
        <v>0.87900786448880819</v>
      </c>
      <c r="Z139" s="123">
        <v>1401</v>
      </c>
      <c r="AA139" s="9">
        <f t="shared" si="36"/>
        <v>0.84754990925589835</v>
      </c>
      <c r="AB139" s="123">
        <v>1106</v>
      </c>
      <c r="AC139" s="101">
        <f t="shared" si="37"/>
        <v>0.66908650937689051</v>
      </c>
    </row>
    <row r="140" spans="1:29" x14ac:dyDescent="0.2">
      <c r="A140" s="94" t="s">
        <v>136</v>
      </c>
      <c r="B140" s="116">
        <v>454</v>
      </c>
      <c r="C140" s="124">
        <v>448</v>
      </c>
      <c r="D140" s="14">
        <f t="shared" si="48"/>
        <v>0.986784140969163</v>
      </c>
      <c r="E140" s="124">
        <v>451</v>
      </c>
      <c r="F140" s="14">
        <f t="shared" si="49"/>
        <v>0.99339207048458145</v>
      </c>
      <c r="G140" s="124">
        <v>38</v>
      </c>
      <c r="H140" s="14">
        <f t="shared" si="50"/>
        <v>8.3700440528634359E-2</v>
      </c>
      <c r="I140" s="124">
        <v>451</v>
      </c>
      <c r="J140" s="14">
        <f t="shared" si="51"/>
        <v>0.99339207048458145</v>
      </c>
      <c r="K140" s="124">
        <v>451</v>
      </c>
      <c r="L140" s="14">
        <f>K140/B140</f>
        <v>0.99339207048458145</v>
      </c>
      <c r="M140" s="124">
        <v>458</v>
      </c>
      <c r="N140" s="14">
        <f t="shared" si="52"/>
        <v>1.0088105726872247</v>
      </c>
      <c r="O140" s="124">
        <v>455</v>
      </c>
      <c r="P140" s="14">
        <f t="shared" si="40"/>
        <v>1.0022026431718061</v>
      </c>
      <c r="Q140" s="124">
        <v>388</v>
      </c>
      <c r="R140" s="104">
        <f t="shared" si="35"/>
        <v>0.85462555066079293</v>
      </c>
      <c r="S140" s="116">
        <v>454</v>
      </c>
      <c r="T140" s="124">
        <v>428</v>
      </c>
      <c r="U140" s="14">
        <f t="shared" si="53"/>
        <v>0.94273127753303965</v>
      </c>
      <c r="V140" s="124">
        <v>473</v>
      </c>
      <c r="W140" s="14">
        <f t="shared" si="47"/>
        <v>1.0418502202643172</v>
      </c>
      <c r="X140" s="124">
        <v>430</v>
      </c>
      <c r="Y140" s="14">
        <f t="shared" si="54"/>
        <v>0.94713656387665202</v>
      </c>
      <c r="Z140" s="124">
        <v>424</v>
      </c>
      <c r="AA140" s="14">
        <f t="shared" si="36"/>
        <v>0.93392070484581502</v>
      </c>
      <c r="AB140" s="124">
        <v>536</v>
      </c>
      <c r="AC140" s="104">
        <f t="shared" si="37"/>
        <v>1.1806167400881058</v>
      </c>
    </row>
    <row r="141" spans="1:29" x14ac:dyDescent="0.2">
      <c r="A141" s="93" t="s">
        <v>137</v>
      </c>
      <c r="B141" s="115">
        <v>2696</v>
      </c>
      <c r="C141" s="123">
        <v>2725</v>
      </c>
      <c r="D141" s="9">
        <f t="shared" si="48"/>
        <v>1.0107566765578635</v>
      </c>
      <c r="E141" s="123">
        <v>2712</v>
      </c>
      <c r="F141" s="9">
        <f t="shared" si="49"/>
        <v>1.0059347181008902</v>
      </c>
      <c r="G141" s="123">
        <v>221</v>
      </c>
      <c r="H141" s="9">
        <f t="shared" si="50"/>
        <v>8.1973293768545993E-2</v>
      </c>
      <c r="I141" s="123">
        <v>2711</v>
      </c>
      <c r="J141" s="9">
        <f t="shared" si="51"/>
        <v>1.0055637982195846</v>
      </c>
      <c r="K141" s="123">
        <v>2709</v>
      </c>
      <c r="L141" s="9">
        <f>K141/B141</f>
        <v>1.0048219584569733</v>
      </c>
      <c r="M141" s="123">
        <v>2764</v>
      </c>
      <c r="N141" s="9">
        <f t="shared" si="52"/>
        <v>1.0252225519287834</v>
      </c>
      <c r="O141" s="123">
        <v>2770</v>
      </c>
      <c r="P141" s="9">
        <f t="shared" si="40"/>
        <v>1.0274480712166172</v>
      </c>
      <c r="Q141" s="123">
        <v>1554</v>
      </c>
      <c r="R141" s="101">
        <f t="shared" si="35"/>
        <v>0.57640949554896137</v>
      </c>
      <c r="S141" s="115">
        <v>2675</v>
      </c>
      <c r="T141" s="123">
        <v>2753</v>
      </c>
      <c r="U141" s="9">
        <f t="shared" si="53"/>
        <v>1.0291588785046728</v>
      </c>
      <c r="V141" s="123">
        <v>2753</v>
      </c>
      <c r="W141" s="9">
        <f t="shared" si="47"/>
        <v>1.0291588785046728</v>
      </c>
      <c r="X141" s="123">
        <v>2739</v>
      </c>
      <c r="Y141" s="9">
        <f t="shared" si="54"/>
        <v>1.0239252336448599</v>
      </c>
      <c r="Z141" s="123">
        <v>2731</v>
      </c>
      <c r="AA141" s="9">
        <f t="shared" si="36"/>
        <v>1.0209345794392524</v>
      </c>
      <c r="AB141" s="123">
        <v>2078</v>
      </c>
      <c r="AC141" s="101">
        <f t="shared" si="37"/>
        <v>0.77682242990654204</v>
      </c>
    </row>
    <row r="142" spans="1:29" x14ac:dyDescent="0.2">
      <c r="A142" s="94" t="s">
        <v>138</v>
      </c>
      <c r="B142" s="116">
        <v>537</v>
      </c>
      <c r="C142" s="124">
        <v>232</v>
      </c>
      <c r="D142" s="14">
        <f t="shared" si="48"/>
        <v>0.43202979515828677</v>
      </c>
      <c r="E142" s="124">
        <v>261</v>
      </c>
      <c r="F142" s="14">
        <f t="shared" si="49"/>
        <v>0.48603351955307261</v>
      </c>
      <c r="G142" s="124">
        <v>21</v>
      </c>
      <c r="H142" s="14">
        <f t="shared" si="50"/>
        <v>3.9106145251396648E-2</v>
      </c>
      <c r="I142" s="124">
        <v>261</v>
      </c>
      <c r="J142" s="14">
        <f t="shared" si="51"/>
        <v>0.48603351955307261</v>
      </c>
      <c r="K142" s="124">
        <v>261</v>
      </c>
      <c r="L142" s="14">
        <f>K142/B142</f>
        <v>0.48603351955307261</v>
      </c>
      <c r="M142" s="124">
        <v>238</v>
      </c>
      <c r="N142" s="14">
        <f t="shared" si="52"/>
        <v>0.44320297951582865</v>
      </c>
      <c r="O142" s="124">
        <v>232</v>
      </c>
      <c r="P142" s="14">
        <f t="shared" si="40"/>
        <v>0.43202979515828677</v>
      </c>
      <c r="Q142" s="124">
        <v>129</v>
      </c>
      <c r="R142" s="104">
        <f t="shared" si="35"/>
        <v>0.24022346368715083</v>
      </c>
      <c r="S142" s="116">
        <v>537</v>
      </c>
      <c r="T142" s="124">
        <v>250</v>
      </c>
      <c r="U142" s="14">
        <f t="shared" si="53"/>
        <v>0.46554934823091249</v>
      </c>
      <c r="V142" s="124">
        <v>259</v>
      </c>
      <c r="W142" s="14">
        <f t="shared" si="47"/>
        <v>0.48230912476722532</v>
      </c>
      <c r="X142" s="124">
        <v>262</v>
      </c>
      <c r="Y142" s="14">
        <f t="shared" si="54"/>
        <v>0.48789571694599626</v>
      </c>
      <c r="Z142" s="124">
        <v>247</v>
      </c>
      <c r="AA142" s="14">
        <f t="shared" si="36"/>
        <v>0.45996275605214154</v>
      </c>
      <c r="AB142" s="124">
        <v>173</v>
      </c>
      <c r="AC142" s="104">
        <f t="shared" si="37"/>
        <v>0.32216014897579143</v>
      </c>
    </row>
    <row r="143" spans="1:29" ht="13.5" thickBot="1" x14ac:dyDescent="0.25">
      <c r="A143" s="118" t="s">
        <v>139</v>
      </c>
      <c r="B143" s="119">
        <v>490</v>
      </c>
      <c r="C143" s="128">
        <v>426</v>
      </c>
      <c r="D143" s="129">
        <f t="shared" si="48"/>
        <v>0.8693877551020408</v>
      </c>
      <c r="E143" s="128">
        <v>424</v>
      </c>
      <c r="F143" s="129">
        <f t="shared" si="49"/>
        <v>0.86530612244897964</v>
      </c>
      <c r="G143" s="128">
        <v>179</v>
      </c>
      <c r="H143" s="129">
        <f t="shared" si="50"/>
        <v>0.36530612244897959</v>
      </c>
      <c r="I143" s="128">
        <v>415</v>
      </c>
      <c r="J143" s="129">
        <f t="shared" si="51"/>
        <v>0.84693877551020413</v>
      </c>
      <c r="K143" s="128">
        <v>424</v>
      </c>
      <c r="L143" s="129">
        <f>K143/B143</f>
        <v>0.86530612244897964</v>
      </c>
      <c r="M143" s="128">
        <v>422</v>
      </c>
      <c r="N143" s="129">
        <f t="shared" si="52"/>
        <v>0.86122448979591837</v>
      </c>
      <c r="O143" s="128">
        <v>432</v>
      </c>
      <c r="P143" s="129">
        <f t="shared" si="40"/>
        <v>0.88163265306122451</v>
      </c>
      <c r="Q143" s="128">
        <v>322</v>
      </c>
      <c r="R143" s="120">
        <f t="shared" si="35"/>
        <v>0.65714285714285714</v>
      </c>
      <c r="S143" s="119">
        <v>518</v>
      </c>
      <c r="T143" s="128">
        <v>401</v>
      </c>
      <c r="U143" s="129">
        <f t="shared" si="53"/>
        <v>0.77413127413127414</v>
      </c>
      <c r="V143" s="128">
        <v>408</v>
      </c>
      <c r="W143" s="129">
        <f t="shared" si="47"/>
        <v>0.78764478764478763</v>
      </c>
      <c r="X143" s="128">
        <v>409</v>
      </c>
      <c r="Y143" s="129">
        <f t="shared" si="54"/>
        <v>0.78957528957528955</v>
      </c>
      <c r="Z143" s="128">
        <v>406</v>
      </c>
      <c r="AA143" s="129">
        <f t="shared" si="36"/>
        <v>0.78378378378378377</v>
      </c>
      <c r="AB143" s="128">
        <v>406</v>
      </c>
      <c r="AC143" s="120">
        <f t="shared" si="37"/>
        <v>0.78378378378378377</v>
      </c>
    </row>
    <row r="144" spans="1:29" x14ac:dyDescent="0.2">
      <c r="A144" s="150" t="s">
        <v>355</v>
      </c>
      <c r="B144" s="150"/>
      <c r="C144" s="150"/>
      <c r="D144" s="150"/>
      <c r="E144" s="150"/>
      <c r="F144" s="150"/>
      <c r="G144" s="150"/>
      <c r="H144" s="150"/>
      <c r="I144" s="150"/>
      <c r="J144" s="21"/>
      <c r="K144" s="21"/>
      <c r="L144" s="21"/>
      <c r="M144" s="1"/>
      <c r="N144" s="21"/>
      <c r="O144" s="21"/>
      <c r="P144" s="21"/>
      <c r="Q144" s="21"/>
      <c r="R144" s="21"/>
      <c r="S144" s="21"/>
      <c r="T144" s="1"/>
      <c r="U144" s="21"/>
      <c r="V144" s="1"/>
      <c r="W144" s="21"/>
      <c r="X144" s="1"/>
      <c r="Y144" s="21"/>
      <c r="Z144" s="1"/>
      <c r="AA144" s="21"/>
      <c r="AB144" s="1"/>
      <c r="AC144" s="21"/>
    </row>
    <row r="145" spans="1:29" ht="12.75" customHeight="1" x14ac:dyDescent="0.2">
      <c r="A145" s="149" t="s">
        <v>356</v>
      </c>
      <c r="B145" s="149"/>
      <c r="C145" s="149"/>
      <c r="D145" s="149"/>
      <c r="E145" s="149"/>
      <c r="F145" s="149"/>
      <c r="G145" s="149"/>
      <c r="H145" s="149"/>
      <c r="I145" s="149"/>
      <c r="J145" s="149"/>
      <c r="K145" s="91"/>
      <c r="L145" s="91"/>
      <c r="M145" s="1"/>
      <c r="N145" s="22"/>
      <c r="O145" s="22"/>
      <c r="P145" s="22"/>
      <c r="Q145" s="22"/>
      <c r="R145" s="22"/>
      <c r="S145" s="22"/>
      <c r="T145" s="1"/>
      <c r="U145" s="22"/>
      <c r="V145" s="1"/>
      <c r="W145" s="22"/>
      <c r="X145" s="1"/>
      <c r="Y145" s="22"/>
      <c r="Z145" s="1"/>
      <c r="AA145" s="22"/>
      <c r="AB145" s="1"/>
      <c r="AC145" s="22"/>
    </row>
    <row r="146" spans="1:29" ht="12.75" customHeight="1" x14ac:dyDescent="0.2">
      <c r="A146" s="149" t="s">
        <v>353</v>
      </c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</row>
    <row r="147" spans="1:29" x14ac:dyDescent="0.2"/>
    <row r="148" spans="1:29" x14ac:dyDescent="0.2">
      <c r="A148" s="33" t="s">
        <v>169</v>
      </c>
    </row>
    <row r="149" spans="1:29" x14ac:dyDescent="0.2">
      <c r="A149" s="36" t="s">
        <v>347</v>
      </c>
    </row>
    <row r="150" spans="1:29" x14ac:dyDescent="0.2">
      <c r="A150" s="36" t="s">
        <v>384</v>
      </c>
    </row>
    <row r="151" spans="1:29" x14ac:dyDescent="0.2">
      <c r="A151" s="36" t="s">
        <v>350</v>
      </c>
    </row>
    <row r="152" spans="1:29" x14ac:dyDescent="0.2">
      <c r="A152" s="36" t="s">
        <v>375</v>
      </c>
    </row>
    <row r="153" spans="1:29" x14ac:dyDescent="0.2"/>
  </sheetData>
  <mergeCells count="20">
    <mergeCell ref="E7:F7"/>
    <mergeCell ref="G7:H7"/>
    <mergeCell ref="I7:J7"/>
    <mergeCell ref="K7:L7"/>
    <mergeCell ref="M7:N7"/>
    <mergeCell ref="Q7:R7"/>
    <mergeCell ref="A5:AC5"/>
    <mergeCell ref="A145:J145"/>
    <mergeCell ref="A146:W146"/>
    <mergeCell ref="O7:P7"/>
    <mergeCell ref="Z7:AA7"/>
    <mergeCell ref="AB7:AC7"/>
    <mergeCell ref="S7:S8"/>
    <mergeCell ref="T7:U7"/>
    <mergeCell ref="V7:W7"/>
    <mergeCell ref="X7:Y7"/>
    <mergeCell ref="A144:I144"/>
    <mergeCell ref="A7:A8"/>
    <mergeCell ref="B7:B8"/>
    <mergeCell ref="C7:D7"/>
  </mergeCells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155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ColWidth="0" defaultRowHeight="12.75" zeroHeight="1" x14ac:dyDescent="0.2"/>
  <cols>
    <col min="1" max="1" width="26.5703125" customWidth="1"/>
    <col min="2" max="2" width="10" customWidth="1"/>
    <col min="3" max="18" width="7.140625" customWidth="1"/>
    <col min="19" max="19" width="10" customWidth="1"/>
    <col min="20" max="31" width="7.140625" customWidth="1"/>
    <col min="32" max="32" width="2.140625" customWidth="1"/>
    <col min="33" max="16384" width="11.42578125" hidden="1"/>
  </cols>
  <sheetData>
    <row r="1" spans="1:31" x14ac:dyDescent="0.2">
      <c r="A1" s="33" t="s">
        <v>159</v>
      </c>
    </row>
    <row r="2" spans="1:31" x14ac:dyDescent="0.2">
      <c r="A2" s="33" t="s">
        <v>160</v>
      </c>
    </row>
    <row r="3" spans="1:31" x14ac:dyDescent="0.2">
      <c r="A3" s="33" t="s">
        <v>351</v>
      </c>
    </row>
    <row r="4" spans="1:31" x14ac:dyDescent="0.2">
      <c r="A4" s="33" t="s">
        <v>161</v>
      </c>
    </row>
    <row r="5" spans="1:31" ht="32.25" customHeight="1" x14ac:dyDescent="0.2">
      <c r="A5" s="155" t="s">
        <v>361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</row>
    <row r="6" spans="1:31" ht="13.5" thickBot="1" x14ac:dyDescent="0.25"/>
    <row r="7" spans="1:31" ht="22.5" customHeight="1" x14ac:dyDescent="0.2">
      <c r="A7" s="168" t="s">
        <v>0</v>
      </c>
      <c r="B7" s="165" t="s">
        <v>149</v>
      </c>
      <c r="C7" s="161" t="s">
        <v>1</v>
      </c>
      <c r="D7" s="161"/>
      <c r="E7" s="161" t="s">
        <v>2</v>
      </c>
      <c r="F7" s="161"/>
      <c r="G7" s="161" t="s">
        <v>3</v>
      </c>
      <c r="H7" s="161"/>
      <c r="I7" s="161" t="s">
        <v>4</v>
      </c>
      <c r="J7" s="161"/>
      <c r="K7" s="161" t="s">
        <v>163</v>
      </c>
      <c r="L7" s="161"/>
      <c r="M7" s="161" t="s">
        <v>155</v>
      </c>
      <c r="N7" s="161"/>
      <c r="O7" s="161" t="s">
        <v>165</v>
      </c>
      <c r="P7" s="161"/>
      <c r="Q7" s="161" t="s">
        <v>357</v>
      </c>
      <c r="R7" s="167"/>
      <c r="S7" s="165" t="s">
        <v>150</v>
      </c>
      <c r="T7" s="161" t="s">
        <v>6</v>
      </c>
      <c r="U7" s="161"/>
      <c r="V7" s="161" t="s">
        <v>148</v>
      </c>
      <c r="W7" s="161"/>
      <c r="X7" s="161" t="s">
        <v>349</v>
      </c>
      <c r="Y7" s="161"/>
      <c r="Z7" s="161" t="s">
        <v>165</v>
      </c>
      <c r="AA7" s="161"/>
      <c r="AB7" s="161" t="s">
        <v>359</v>
      </c>
      <c r="AC7" s="161"/>
      <c r="AD7" s="161" t="s">
        <v>362</v>
      </c>
      <c r="AE7" s="167"/>
    </row>
    <row r="8" spans="1:31" ht="42" customHeight="1" thickBot="1" x14ac:dyDescent="0.25">
      <c r="A8" s="169"/>
      <c r="B8" s="166"/>
      <c r="C8" s="34" t="s">
        <v>9</v>
      </c>
      <c r="D8" s="35" t="s">
        <v>10</v>
      </c>
      <c r="E8" s="34" t="s">
        <v>9</v>
      </c>
      <c r="F8" s="35" t="s">
        <v>10</v>
      </c>
      <c r="G8" s="34" t="s">
        <v>11</v>
      </c>
      <c r="H8" s="35" t="s">
        <v>10</v>
      </c>
      <c r="I8" s="34" t="s">
        <v>9</v>
      </c>
      <c r="J8" s="35" t="s">
        <v>10</v>
      </c>
      <c r="K8" s="34" t="s">
        <v>9</v>
      </c>
      <c r="L8" s="35" t="s">
        <v>10</v>
      </c>
      <c r="M8" s="34" t="s">
        <v>9</v>
      </c>
      <c r="N8" s="35" t="s">
        <v>10</v>
      </c>
      <c r="O8" s="34" t="s">
        <v>156</v>
      </c>
      <c r="P8" s="35" t="s">
        <v>10</v>
      </c>
      <c r="Q8" s="34" t="s">
        <v>156</v>
      </c>
      <c r="R8" s="96" t="s">
        <v>10</v>
      </c>
      <c r="S8" s="166"/>
      <c r="T8" s="34" t="s">
        <v>11</v>
      </c>
      <c r="U8" s="35" t="s">
        <v>10</v>
      </c>
      <c r="V8" s="34" t="s">
        <v>11</v>
      </c>
      <c r="W8" s="35" t="s">
        <v>10</v>
      </c>
      <c r="X8" s="34" t="s">
        <v>11</v>
      </c>
      <c r="Y8" s="35" t="s">
        <v>10</v>
      </c>
      <c r="Z8" s="34" t="s">
        <v>358</v>
      </c>
      <c r="AA8" s="35" t="s">
        <v>10</v>
      </c>
      <c r="AB8" s="34" t="s">
        <v>360</v>
      </c>
      <c r="AC8" s="35" t="s">
        <v>10</v>
      </c>
      <c r="AD8" s="34" t="s">
        <v>11</v>
      </c>
      <c r="AE8" s="96" t="s">
        <v>10</v>
      </c>
    </row>
    <row r="9" spans="1:31" ht="13.5" thickBot="1" x14ac:dyDescent="0.25">
      <c r="A9" s="108" t="s">
        <v>141</v>
      </c>
      <c r="B9" s="121">
        <f>B10+B17+B24+B36+B47+B67+B85+B109+B133</f>
        <v>78320</v>
      </c>
      <c r="C9" s="131">
        <f>C10+C17+C24+C36+C47+C67+C85+C109+C133</f>
        <v>74632</v>
      </c>
      <c r="D9" s="111">
        <f t="shared" ref="D9:D72" si="0">C9/B9</f>
        <v>0.95291113381001025</v>
      </c>
      <c r="E9" s="131">
        <f>E10+E17+E24+E36+E47+E67+E85+E109+E133</f>
        <v>74678</v>
      </c>
      <c r="F9" s="111">
        <f t="shared" ref="F9:F72" si="1">E9/B9</f>
        <v>0.95349846782431047</v>
      </c>
      <c r="G9" s="131">
        <f>G10+G17+G24+G36+G47+G67+G85+G109+G133</f>
        <v>76321</v>
      </c>
      <c r="H9" s="111">
        <f t="shared" ref="H9:H72" si="2">G9/B9</f>
        <v>0.97447650663942798</v>
      </c>
      <c r="I9" s="131">
        <f>I10+I17+I24+I36+I47+I67+I85+I109+I133</f>
        <v>74706</v>
      </c>
      <c r="J9" s="111">
        <f t="shared" ref="J9:J72" si="3">I9/B9</f>
        <v>0.95385597548518897</v>
      </c>
      <c r="K9" s="131">
        <f>K10+K17+K24+K36+K47+K67+K85+K109+K133</f>
        <v>74631</v>
      </c>
      <c r="L9" s="111">
        <f>K9/B9</f>
        <v>0.95289836567926456</v>
      </c>
      <c r="M9" s="131">
        <f>M10+M17+M24+M36+M47+M67+M85+M109+M133</f>
        <v>75155</v>
      </c>
      <c r="N9" s="111">
        <f t="shared" ref="N9:N72" si="4">M9/B9</f>
        <v>0.95958886618998973</v>
      </c>
      <c r="O9" s="131">
        <f>O10+O17+O24+O36+O47+O67+O85+O109+O133</f>
        <v>76045</v>
      </c>
      <c r="P9" s="111">
        <f t="shared" ref="P9:P24" si="5">O9/B9</f>
        <v>0.9709525025536262</v>
      </c>
      <c r="Q9" s="131">
        <f>Q10+Q17+Q24+Q36+Q47+Q67+Q85+Q109+Q133</f>
        <v>41829</v>
      </c>
      <c r="R9" s="112">
        <f t="shared" ref="R9:R72" si="6">Q9/(B9)</f>
        <v>0.53407814096016348</v>
      </c>
      <c r="S9" s="121">
        <f>S10+S17+S24+S36+S47+S67+S85+S109+S133</f>
        <v>80214</v>
      </c>
      <c r="T9" s="131">
        <f>T10+T17+T24+T36+T47+T67+T85+T109+T133</f>
        <v>77080</v>
      </c>
      <c r="U9" s="111">
        <f t="shared" ref="U9:U72" si="7">T9/S9</f>
        <v>0.96092951355125045</v>
      </c>
      <c r="V9" s="131">
        <f>V10+V17+V24+V36+V47+V67+V85+V109+V133</f>
        <v>44453</v>
      </c>
      <c r="W9" s="111">
        <f>V9/(S9/2)</f>
        <v>1.1083601366345026</v>
      </c>
      <c r="X9" s="131">
        <f>X10+X17+X24+X36+X47+X67+X85+X109+X133</f>
        <v>77051</v>
      </c>
      <c r="Y9" s="111">
        <f t="shared" ref="Y9:Y72" si="8">X9/S9</f>
        <v>0.96056798065175653</v>
      </c>
      <c r="Z9" s="131">
        <f>Z10+Z17+Z24+Z36+Z47+Z67+Z85+Z109+Z133</f>
        <v>73908</v>
      </c>
      <c r="AA9" s="111">
        <f t="shared" ref="AA9:AA72" si="9">Z9/S9</f>
        <v>0.92138529433764682</v>
      </c>
      <c r="AB9" s="131">
        <f>AB10+AB17+AB24+AB36+AB47+AB67+AB85+AB109+AB133</f>
        <v>58017</v>
      </c>
      <c r="AC9" s="111">
        <f t="shared" ref="AC9:AC72" si="10">AB9/S9</f>
        <v>0.72327773206672152</v>
      </c>
      <c r="AD9" s="131">
        <f>AD10+AD17+AD24+AD36+AD47+AD67+AD85+AD109+AD133</f>
        <v>37040</v>
      </c>
      <c r="AE9" s="112">
        <f>AD9/(S9/2)</f>
        <v>0.92352955843119655</v>
      </c>
    </row>
    <row r="10" spans="1:31" x14ac:dyDescent="0.2">
      <c r="A10" s="109" t="s">
        <v>13</v>
      </c>
      <c r="B10" s="122">
        <f>SUM(B11:B16)</f>
        <v>1614</v>
      </c>
      <c r="C10" s="130">
        <f>SUM(C11:C16)</f>
        <v>1415</v>
      </c>
      <c r="D10" s="110">
        <f t="shared" si="0"/>
        <v>0.87670384138785629</v>
      </c>
      <c r="E10" s="130">
        <f>SUM(E11:E16)</f>
        <v>1418</v>
      </c>
      <c r="F10" s="110">
        <f t="shared" si="1"/>
        <v>0.87856257744733579</v>
      </c>
      <c r="G10" s="130">
        <f>SUM(G11:G16)</f>
        <v>808</v>
      </c>
      <c r="H10" s="110">
        <f t="shared" si="2"/>
        <v>0.50061957868649321</v>
      </c>
      <c r="I10" s="130">
        <f>SUM(I11:I16)</f>
        <v>1418</v>
      </c>
      <c r="J10" s="110">
        <f t="shared" si="3"/>
        <v>0.87856257744733579</v>
      </c>
      <c r="K10" s="130">
        <f>SUM(K11:K16)</f>
        <v>1418</v>
      </c>
      <c r="L10" s="110">
        <f>K10/B10</f>
        <v>0.87856257744733579</v>
      </c>
      <c r="M10" s="130">
        <f>SUM(M11:M16)</f>
        <v>1411</v>
      </c>
      <c r="N10" s="110">
        <f t="shared" si="4"/>
        <v>0.87422552664188347</v>
      </c>
      <c r="O10" s="130">
        <f>SUM(O11:O16)</f>
        <v>1438</v>
      </c>
      <c r="P10" s="110">
        <f t="shared" si="5"/>
        <v>0.89095415117719945</v>
      </c>
      <c r="Q10" s="130">
        <f>SUM(Q11:Q16)</f>
        <v>911</v>
      </c>
      <c r="R10" s="110">
        <f t="shared" si="6"/>
        <v>0.56443618339529122</v>
      </c>
      <c r="S10" s="113">
        <f>SUM(S11:S16)</f>
        <v>1650</v>
      </c>
      <c r="T10" s="126">
        <f>SUM(T11:T16)</f>
        <v>1489</v>
      </c>
      <c r="U10" s="127">
        <f t="shared" si="7"/>
        <v>0.90242424242424246</v>
      </c>
      <c r="V10" s="126">
        <f>SUM(V11:V16)</f>
        <v>906</v>
      </c>
      <c r="W10" s="127">
        <f>V10/(S10/2)</f>
        <v>1.0981818181818181</v>
      </c>
      <c r="X10" s="126">
        <f>SUM(X11:X16)</f>
        <v>1505</v>
      </c>
      <c r="Y10" s="127">
        <f t="shared" si="8"/>
        <v>0.91212121212121211</v>
      </c>
      <c r="Z10" s="126">
        <f>SUM(Z11:Z16)</f>
        <v>1480</v>
      </c>
      <c r="AA10" s="127">
        <f t="shared" si="9"/>
        <v>0.89696969696969697</v>
      </c>
      <c r="AB10" s="126">
        <f>SUM(AB11:AB16)</f>
        <v>1178</v>
      </c>
      <c r="AC10" s="127">
        <f t="shared" si="10"/>
        <v>0.71393939393939398</v>
      </c>
      <c r="AD10" s="132">
        <f>SUM(AD11:AD16)</f>
        <v>664</v>
      </c>
      <c r="AE10" s="114">
        <f>AD10/(S10/2)</f>
        <v>0.80484848484848481</v>
      </c>
    </row>
    <row r="11" spans="1:31" x14ac:dyDescent="0.2">
      <c r="A11" s="93" t="s">
        <v>15</v>
      </c>
      <c r="B11" s="133">
        <v>53</v>
      </c>
      <c r="C11" s="123">
        <v>56</v>
      </c>
      <c r="D11" s="9">
        <f t="shared" si="0"/>
        <v>1.0566037735849056</v>
      </c>
      <c r="E11" s="123">
        <v>56</v>
      </c>
      <c r="F11" s="9">
        <f t="shared" si="1"/>
        <v>1.0566037735849056</v>
      </c>
      <c r="G11" s="123">
        <v>16</v>
      </c>
      <c r="H11" s="9">
        <f t="shared" si="2"/>
        <v>0.30188679245283018</v>
      </c>
      <c r="I11" s="123">
        <v>56</v>
      </c>
      <c r="J11" s="9">
        <f t="shared" si="3"/>
        <v>1.0566037735849056</v>
      </c>
      <c r="K11" s="123">
        <v>56</v>
      </c>
      <c r="L11" s="9">
        <f>K11/B11</f>
        <v>1.0566037735849056</v>
      </c>
      <c r="M11" s="123">
        <v>56</v>
      </c>
      <c r="N11" s="9">
        <f t="shared" si="4"/>
        <v>1.0566037735849056</v>
      </c>
      <c r="O11" s="123">
        <v>56</v>
      </c>
      <c r="P11" s="9">
        <f t="shared" si="5"/>
        <v>1.0566037735849056</v>
      </c>
      <c r="Q11" s="123">
        <v>46</v>
      </c>
      <c r="R11" s="9">
        <f t="shared" si="6"/>
        <v>0.86792452830188682</v>
      </c>
      <c r="S11" s="133">
        <v>64</v>
      </c>
      <c r="T11" s="123">
        <v>59</v>
      </c>
      <c r="U11" s="9">
        <f t="shared" si="7"/>
        <v>0.921875</v>
      </c>
      <c r="V11" s="123">
        <v>26</v>
      </c>
      <c r="W11" s="9">
        <f>V11/(S11/2)</f>
        <v>0.8125</v>
      </c>
      <c r="X11" s="123">
        <v>59</v>
      </c>
      <c r="Y11" s="9">
        <f t="shared" si="8"/>
        <v>0.921875</v>
      </c>
      <c r="Z11" s="123">
        <v>59</v>
      </c>
      <c r="AA11" s="9">
        <f t="shared" si="9"/>
        <v>0.921875</v>
      </c>
      <c r="AB11" s="123">
        <v>70</v>
      </c>
      <c r="AC11" s="9">
        <f t="shared" si="10"/>
        <v>1.09375</v>
      </c>
      <c r="AD11" s="123">
        <v>33</v>
      </c>
      <c r="AE11" s="101">
        <f>AD11/(S11/2)</f>
        <v>1.03125</v>
      </c>
    </row>
    <row r="12" spans="1:31" x14ac:dyDescent="0.2">
      <c r="A12" s="94" t="s">
        <v>16</v>
      </c>
      <c r="B12" s="134">
        <v>124</v>
      </c>
      <c r="C12" s="124">
        <v>94</v>
      </c>
      <c r="D12" s="14">
        <f t="shared" si="0"/>
        <v>0.75806451612903225</v>
      </c>
      <c r="E12" s="124">
        <v>94</v>
      </c>
      <c r="F12" s="14">
        <f t="shared" si="1"/>
        <v>0.75806451612903225</v>
      </c>
      <c r="G12" s="124">
        <v>37</v>
      </c>
      <c r="H12" s="14">
        <f t="shared" si="2"/>
        <v>0.29838709677419356</v>
      </c>
      <c r="I12" s="124">
        <v>94</v>
      </c>
      <c r="J12" s="14">
        <f t="shared" si="3"/>
        <v>0.75806451612903225</v>
      </c>
      <c r="K12" s="124">
        <v>94</v>
      </c>
      <c r="L12" s="14">
        <f t="shared" ref="L12:L75" si="11">K12/B12</f>
        <v>0.75806451612903225</v>
      </c>
      <c r="M12" s="124">
        <v>100</v>
      </c>
      <c r="N12" s="14">
        <f t="shared" si="4"/>
        <v>0.80645161290322576</v>
      </c>
      <c r="O12" s="124">
        <v>99</v>
      </c>
      <c r="P12" s="14">
        <f t="shared" si="5"/>
        <v>0.79838709677419351</v>
      </c>
      <c r="Q12" s="124">
        <v>65</v>
      </c>
      <c r="R12" s="14">
        <f t="shared" si="6"/>
        <v>0.52419354838709675</v>
      </c>
      <c r="S12" s="134">
        <v>112</v>
      </c>
      <c r="T12" s="124">
        <v>104</v>
      </c>
      <c r="U12" s="14">
        <f t="shared" si="7"/>
        <v>0.9285714285714286</v>
      </c>
      <c r="V12" s="124">
        <v>57</v>
      </c>
      <c r="W12" s="14">
        <f t="shared" ref="W12:W75" si="12">V12/(S12/2)</f>
        <v>1.0178571428571428</v>
      </c>
      <c r="X12" s="124">
        <v>105</v>
      </c>
      <c r="Y12" s="14">
        <f t="shared" si="8"/>
        <v>0.9375</v>
      </c>
      <c r="Z12" s="124">
        <v>105</v>
      </c>
      <c r="AA12" s="14">
        <f t="shared" si="9"/>
        <v>0.9375</v>
      </c>
      <c r="AB12" s="124">
        <v>94</v>
      </c>
      <c r="AC12" s="14">
        <f t="shared" si="10"/>
        <v>0.8392857142857143</v>
      </c>
      <c r="AD12" s="124">
        <v>46</v>
      </c>
      <c r="AE12" s="104">
        <f t="shared" ref="AE12:AE75" si="13">AD12/(S12/2)</f>
        <v>0.8214285714285714</v>
      </c>
    </row>
    <row r="13" spans="1:31" x14ac:dyDescent="0.2">
      <c r="A13" s="93" t="s">
        <v>14</v>
      </c>
      <c r="B13" s="133">
        <v>658</v>
      </c>
      <c r="C13" s="123">
        <v>593</v>
      </c>
      <c r="D13" s="9">
        <f t="shared" si="0"/>
        <v>0.90121580547112456</v>
      </c>
      <c r="E13" s="123">
        <v>596</v>
      </c>
      <c r="F13" s="9">
        <f t="shared" si="1"/>
        <v>0.9057750759878419</v>
      </c>
      <c r="G13" s="123">
        <v>574</v>
      </c>
      <c r="H13" s="9">
        <f t="shared" si="2"/>
        <v>0.87234042553191493</v>
      </c>
      <c r="I13" s="123">
        <v>596</v>
      </c>
      <c r="J13" s="9">
        <f t="shared" si="3"/>
        <v>0.9057750759878419</v>
      </c>
      <c r="K13" s="123">
        <v>596</v>
      </c>
      <c r="L13" s="9">
        <f t="shared" si="11"/>
        <v>0.9057750759878419</v>
      </c>
      <c r="M13" s="123">
        <v>589</v>
      </c>
      <c r="N13" s="9">
        <f t="shared" si="4"/>
        <v>0.89513677811550152</v>
      </c>
      <c r="O13" s="123">
        <v>604</v>
      </c>
      <c r="P13" s="9">
        <f t="shared" si="5"/>
        <v>0.91793313069908811</v>
      </c>
      <c r="Q13" s="123">
        <v>430</v>
      </c>
      <c r="R13" s="9">
        <f t="shared" si="6"/>
        <v>0.65349544072948329</v>
      </c>
      <c r="S13" s="133">
        <v>673</v>
      </c>
      <c r="T13" s="123">
        <v>602</v>
      </c>
      <c r="U13" s="9">
        <f t="shared" si="7"/>
        <v>0.8945022288261516</v>
      </c>
      <c r="V13" s="123">
        <v>407</v>
      </c>
      <c r="W13" s="9">
        <f t="shared" si="12"/>
        <v>1.2095096582466567</v>
      </c>
      <c r="X13" s="123">
        <v>611</v>
      </c>
      <c r="Y13" s="9">
        <f t="shared" si="8"/>
        <v>0.90787518573551262</v>
      </c>
      <c r="Z13" s="123">
        <v>604</v>
      </c>
      <c r="AA13" s="9">
        <f t="shared" si="9"/>
        <v>0.89747399702823183</v>
      </c>
      <c r="AB13" s="123">
        <v>558</v>
      </c>
      <c r="AC13" s="9">
        <f t="shared" si="10"/>
        <v>0.82912332838038638</v>
      </c>
      <c r="AD13" s="123">
        <v>268</v>
      </c>
      <c r="AE13" s="101">
        <f t="shared" si="13"/>
        <v>0.79643387815750366</v>
      </c>
    </row>
    <row r="14" spans="1:31" x14ac:dyDescent="0.2">
      <c r="A14" s="94" t="s">
        <v>17</v>
      </c>
      <c r="B14" s="134">
        <v>192</v>
      </c>
      <c r="C14" s="124">
        <v>162</v>
      </c>
      <c r="D14" s="14">
        <f t="shared" si="0"/>
        <v>0.84375</v>
      </c>
      <c r="E14" s="124">
        <v>162</v>
      </c>
      <c r="F14" s="14">
        <f t="shared" si="1"/>
        <v>0.84375</v>
      </c>
      <c r="G14" s="124">
        <v>36</v>
      </c>
      <c r="H14" s="14">
        <f t="shared" si="2"/>
        <v>0.1875</v>
      </c>
      <c r="I14" s="124">
        <v>162</v>
      </c>
      <c r="J14" s="14">
        <f t="shared" si="3"/>
        <v>0.84375</v>
      </c>
      <c r="K14" s="124">
        <v>162</v>
      </c>
      <c r="L14" s="14">
        <f t="shared" si="11"/>
        <v>0.84375</v>
      </c>
      <c r="M14" s="124">
        <v>164</v>
      </c>
      <c r="N14" s="14">
        <f t="shared" si="4"/>
        <v>0.85416666666666663</v>
      </c>
      <c r="O14" s="124">
        <v>166</v>
      </c>
      <c r="P14" s="14">
        <f t="shared" si="5"/>
        <v>0.86458333333333337</v>
      </c>
      <c r="Q14" s="124">
        <v>92</v>
      </c>
      <c r="R14" s="14">
        <f t="shared" si="6"/>
        <v>0.47916666666666669</v>
      </c>
      <c r="S14" s="134">
        <v>190</v>
      </c>
      <c r="T14" s="124">
        <v>167</v>
      </c>
      <c r="U14" s="14">
        <f t="shared" si="7"/>
        <v>0.87894736842105259</v>
      </c>
      <c r="V14" s="124">
        <v>95</v>
      </c>
      <c r="W14" s="14">
        <f t="shared" si="12"/>
        <v>1</v>
      </c>
      <c r="X14" s="124">
        <v>167</v>
      </c>
      <c r="Y14" s="14">
        <f t="shared" si="8"/>
        <v>0.87894736842105259</v>
      </c>
      <c r="Z14" s="124">
        <v>165</v>
      </c>
      <c r="AA14" s="14">
        <f t="shared" si="9"/>
        <v>0.86842105263157898</v>
      </c>
      <c r="AB14" s="124">
        <v>169</v>
      </c>
      <c r="AC14" s="14">
        <f t="shared" si="10"/>
        <v>0.88947368421052631</v>
      </c>
      <c r="AD14" s="124">
        <v>76</v>
      </c>
      <c r="AE14" s="104">
        <f t="shared" si="13"/>
        <v>0.8</v>
      </c>
    </row>
    <row r="15" spans="1:31" x14ac:dyDescent="0.2">
      <c r="A15" s="93" t="s">
        <v>18</v>
      </c>
      <c r="B15" s="133">
        <v>260</v>
      </c>
      <c r="C15" s="123">
        <v>226</v>
      </c>
      <c r="D15" s="9">
        <f t="shared" si="0"/>
        <v>0.86923076923076925</v>
      </c>
      <c r="E15" s="123">
        <v>226</v>
      </c>
      <c r="F15" s="9">
        <f t="shared" si="1"/>
        <v>0.86923076923076925</v>
      </c>
      <c r="G15" s="123">
        <v>65</v>
      </c>
      <c r="H15" s="9">
        <f t="shared" si="2"/>
        <v>0.25</v>
      </c>
      <c r="I15" s="123">
        <v>226</v>
      </c>
      <c r="J15" s="9">
        <f t="shared" si="3"/>
        <v>0.86923076923076925</v>
      </c>
      <c r="K15" s="123">
        <v>226</v>
      </c>
      <c r="L15" s="9">
        <f t="shared" si="11"/>
        <v>0.86923076923076925</v>
      </c>
      <c r="M15" s="123">
        <v>219</v>
      </c>
      <c r="N15" s="9">
        <f t="shared" si="4"/>
        <v>0.84230769230769231</v>
      </c>
      <c r="O15" s="123">
        <v>220</v>
      </c>
      <c r="P15" s="9">
        <f t="shared" si="5"/>
        <v>0.84615384615384615</v>
      </c>
      <c r="Q15" s="123">
        <v>68</v>
      </c>
      <c r="R15" s="9">
        <f t="shared" si="6"/>
        <v>0.26153846153846155</v>
      </c>
      <c r="S15" s="133">
        <v>270</v>
      </c>
      <c r="T15" s="123">
        <v>254</v>
      </c>
      <c r="U15" s="9">
        <f t="shared" si="7"/>
        <v>0.94074074074074077</v>
      </c>
      <c r="V15" s="123">
        <v>159</v>
      </c>
      <c r="W15" s="9">
        <f t="shared" si="12"/>
        <v>1.1777777777777778</v>
      </c>
      <c r="X15" s="123">
        <v>255</v>
      </c>
      <c r="Y15" s="9">
        <f t="shared" si="8"/>
        <v>0.94444444444444442</v>
      </c>
      <c r="Z15" s="123">
        <v>253</v>
      </c>
      <c r="AA15" s="9">
        <f t="shared" si="9"/>
        <v>0.937037037037037</v>
      </c>
      <c r="AB15" s="123">
        <v>37</v>
      </c>
      <c r="AC15" s="9">
        <f t="shared" si="10"/>
        <v>0.13703703703703704</v>
      </c>
      <c r="AD15" s="123">
        <v>99</v>
      </c>
      <c r="AE15" s="101">
        <f t="shared" si="13"/>
        <v>0.73333333333333328</v>
      </c>
    </row>
    <row r="16" spans="1:31" ht="13.5" thickBot="1" x14ac:dyDescent="0.25">
      <c r="A16" s="95" t="s">
        <v>19</v>
      </c>
      <c r="B16" s="135">
        <v>327</v>
      </c>
      <c r="C16" s="125">
        <v>284</v>
      </c>
      <c r="D16" s="25">
        <f t="shared" si="0"/>
        <v>0.86850152905198774</v>
      </c>
      <c r="E16" s="125">
        <v>284</v>
      </c>
      <c r="F16" s="25">
        <f t="shared" si="1"/>
        <v>0.86850152905198774</v>
      </c>
      <c r="G16" s="125">
        <v>80</v>
      </c>
      <c r="H16" s="25">
        <f t="shared" si="2"/>
        <v>0.24464831804281345</v>
      </c>
      <c r="I16" s="125">
        <v>284</v>
      </c>
      <c r="J16" s="25">
        <f t="shared" si="3"/>
        <v>0.86850152905198774</v>
      </c>
      <c r="K16" s="125">
        <v>284</v>
      </c>
      <c r="L16" s="25">
        <f t="shared" si="11"/>
        <v>0.86850152905198774</v>
      </c>
      <c r="M16" s="125">
        <v>283</v>
      </c>
      <c r="N16" s="25">
        <f t="shared" si="4"/>
        <v>0.86544342507645255</v>
      </c>
      <c r="O16" s="125">
        <v>293</v>
      </c>
      <c r="P16" s="25">
        <f t="shared" si="5"/>
        <v>0.89602446483180431</v>
      </c>
      <c r="Q16" s="125">
        <v>210</v>
      </c>
      <c r="R16" s="25">
        <f t="shared" si="6"/>
        <v>0.64220183486238536</v>
      </c>
      <c r="S16" s="135">
        <v>341</v>
      </c>
      <c r="T16" s="125">
        <v>303</v>
      </c>
      <c r="U16" s="25">
        <f t="shared" si="7"/>
        <v>0.88856304985337242</v>
      </c>
      <c r="V16" s="125">
        <v>162</v>
      </c>
      <c r="W16" s="25">
        <f t="shared" si="12"/>
        <v>0.95014662756598245</v>
      </c>
      <c r="X16" s="125">
        <v>308</v>
      </c>
      <c r="Y16" s="25">
        <f t="shared" si="8"/>
        <v>0.90322580645161288</v>
      </c>
      <c r="Z16" s="125">
        <v>294</v>
      </c>
      <c r="AA16" s="25">
        <f t="shared" si="9"/>
        <v>0.8621700879765396</v>
      </c>
      <c r="AB16" s="125">
        <v>250</v>
      </c>
      <c r="AC16" s="25">
        <f t="shared" si="10"/>
        <v>0.73313782991202348</v>
      </c>
      <c r="AD16" s="125">
        <v>142</v>
      </c>
      <c r="AE16" s="106">
        <f t="shared" si="13"/>
        <v>0.83284457478005869</v>
      </c>
    </row>
    <row r="17" spans="1:31" x14ac:dyDescent="0.2">
      <c r="A17" s="109" t="s">
        <v>20</v>
      </c>
      <c r="B17" s="113">
        <f>SUM(B18:B23)</f>
        <v>5440</v>
      </c>
      <c r="C17" s="126">
        <f>SUM(C18:C23)</f>
        <v>4548</v>
      </c>
      <c r="D17" s="127">
        <f t="shared" si="0"/>
        <v>0.83602941176470591</v>
      </c>
      <c r="E17" s="126">
        <f>SUM(E18:E23)</f>
        <v>4574</v>
      </c>
      <c r="F17" s="127">
        <f t="shared" si="1"/>
        <v>0.84080882352941178</v>
      </c>
      <c r="G17" s="126">
        <f>SUM(G18:G23)</f>
        <v>4467</v>
      </c>
      <c r="H17" s="127">
        <f t="shared" si="2"/>
        <v>0.82113970588235297</v>
      </c>
      <c r="I17" s="126">
        <f>SUM(I18:I23)</f>
        <v>4571</v>
      </c>
      <c r="J17" s="127">
        <f t="shared" si="3"/>
        <v>0.84025735294117643</v>
      </c>
      <c r="K17" s="126">
        <f>SUM(K18:K23)</f>
        <v>4570</v>
      </c>
      <c r="L17" s="127">
        <f>K17/B17</f>
        <v>0.84007352941176472</v>
      </c>
      <c r="M17" s="126">
        <f>SUM(M18:M23)</f>
        <v>4642</v>
      </c>
      <c r="N17" s="127">
        <f t="shared" si="4"/>
        <v>0.85330882352941173</v>
      </c>
      <c r="O17" s="126">
        <f>SUM(O18:O23)</f>
        <v>4818</v>
      </c>
      <c r="P17" s="127">
        <f t="shared" si="5"/>
        <v>0.88566176470588232</v>
      </c>
      <c r="Q17" s="126">
        <f>SUM(Q18:Q23)</f>
        <v>2284</v>
      </c>
      <c r="R17" s="127">
        <f t="shared" si="6"/>
        <v>0.4198529411764706</v>
      </c>
      <c r="S17" s="113">
        <f>SUM(S18:S23)</f>
        <v>5622</v>
      </c>
      <c r="T17" s="126">
        <f>SUM(T18:T23)</f>
        <v>5002</v>
      </c>
      <c r="U17" s="127">
        <f t="shared" si="7"/>
        <v>0.88971896122376382</v>
      </c>
      <c r="V17" s="132">
        <f>SUM(V18:V23)</f>
        <v>3282</v>
      </c>
      <c r="W17" s="127">
        <f>V17/(S17/2)</f>
        <v>1.167556029882604</v>
      </c>
      <c r="X17" s="126">
        <f>SUM(X18:X23)</f>
        <v>4993</v>
      </c>
      <c r="Y17" s="127">
        <f t="shared" si="8"/>
        <v>0.88811810743507646</v>
      </c>
      <c r="Z17" s="126">
        <f>SUM(Z18:Z23)</f>
        <v>4912</v>
      </c>
      <c r="AA17" s="127">
        <f t="shared" si="9"/>
        <v>0.87371042333689075</v>
      </c>
      <c r="AB17" s="126">
        <f>SUM(AB18:AB23)</f>
        <v>3350</v>
      </c>
      <c r="AC17" s="127">
        <f t="shared" si="10"/>
        <v>0.59587335467805047</v>
      </c>
      <c r="AD17" s="126">
        <f>SUM(AD18:AD23)</f>
        <v>1913</v>
      </c>
      <c r="AE17" s="114">
        <f>AD17/(S17/2)</f>
        <v>0.68054073283528993</v>
      </c>
    </row>
    <row r="18" spans="1:31" x14ac:dyDescent="0.2">
      <c r="A18" s="93" t="s">
        <v>22</v>
      </c>
      <c r="B18" s="133">
        <v>616</v>
      </c>
      <c r="C18" s="123">
        <v>446</v>
      </c>
      <c r="D18" s="9">
        <f t="shared" si="0"/>
        <v>0.72402597402597402</v>
      </c>
      <c r="E18" s="123">
        <v>446</v>
      </c>
      <c r="F18" s="9">
        <f t="shared" si="1"/>
        <v>0.72402597402597402</v>
      </c>
      <c r="G18" s="123">
        <v>118</v>
      </c>
      <c r="H18" s="9">
        <f t="shared" si="2"/>
        <v>0.19155844155844157</v>
      </c>
      <c r="I18" s="123">
        <v>446</v>
      </c>
      <c r="J18" s="9">
        <f t="shared" si="3"/>
        <v>0.72402597402597402</v>
      </c>
      <c r="K18" s="123">
        <v>446</v>
      </c>
      <c r="L18" s="9">
        <f t="shared" si="11"/>
        <v>0.72402597402597402</v>
      </c>
      <c r="M18" s="123">
        <v>482</v>
      </c>
      <c r="N18" s="9">
        <f t="shared" si="4"/>
        <v>0.78246753246753242</v>
      </c>
      <c r="O18" s="123">
        <v>507</v>
      </c>
      <c r="P18" s="9">
        <f t="shared" si="5"/>
        <v>0.82305194805194803</v>
      </c>
      <c r="Q18" s="123">
        <v>199</v>
      </c>
      <c r="R18" s="9">
        <f t="shared" si="6"/>
        <v>0.32305194805194803</v>
      </c>
      <c r="S18" s="133">
        <v>672</v>
      </c>
      <c r="T18" s="123">
        <v>549</v>
      </c>
      <c r="U18" s="9">
        <f t="shared" si="7"/>
        <v>0.8169642857142857</v>
      </c>
      <c r="V18" s="123">
        <v>391</v>
      </c>
      <c r="W18" s="9">
        <f t="shared" si="12"/>
        <v>1.1636904761904763</v>
      </c>
      <c r="X18" s="123">
        <v>555</v>
      </c>
      <c r="Y18" s="9">
        <f t="shared" si="8"/>
        <v>0.8258928571428571</v>
      </c>
      <c r="Z18" s="123">
        <v>553</v>
      </c>
      <c r="AA18" s="9">
        <f t="shared" si="9"/>
        <v>0.82291666666666663</v>
      </c>
      <c r="AB18" s="123">
        <v>556</v>
      </c>
      <c r="AC18" s="9">
        <f t="shared" si="10"/>
        <v>0.82738095238095233</v>
      </c>
      <c r="AD18" s="123">
        <v>183</v>
      </c>
      <c r="AE18" s="101">
        <f t="shared" si="13"/>
        <v>0.5446428571428571</v>
      </c>
    </row>
    <row r="19" spans="1:31" x14ac:dyDescent="0.2">
      <c r="A19" s="94" t="s">
        <v>21</v>
      </c>
      <c r="B19" s="134">
        <v>1750</v>
      </c>
      <c r="C19" s="124">
        <v>1531</v>
      </c>
      <c r="D19" s="14">
        <f t="shared" si="0"/>
        <v>0.87485714285714289</v>
      </c>
      <c r="E19" s="124">
        <v>1526</v>
      </c>
      <c r="F19" s="14">
        <f t="shared" si="1"/>
        <v>0.872</v>
      </c>
      <c r="G19" s="124">
        <v>3423</v>
      </c>
      <c r="H19" s="14">
        <f t="shared" si="2"/>
        <v>1.956</v>
      </c>
      <c r="I19" s="124">
        <v>1525</v>
      </c>
      <c r="J19" s="14">
        <f t="shared" si="3"/>
        <v>0.87142857142857144</v>
      </c>
      <c r="K19" s="124">
        <v>1525</v>
      </c>
      <c r="L19" s="14">
        <f t="shared" si="11"/>
        <v>0.87142857142857144</v>
      </c>
      <c r="M19" s="124">
        <v>1562</v>
      </c>
      <c r="N19" s="14">
        <f t="shared" si="4"/>
        <v>0.89257142857142857</v>
      </c>
      <c r="O19" s="124">
        <v>1563</v>
      </c>
      <c r="P19" s="14">
        <f t="shared" si="5"/>
        <v>0.89314285714285713</v>
      </c>
      <c r="Q19" s="124">
        <v>751</v>
      </c>
      <c r="R19" s="14">
        <f t="shared" si="6"/>
        <v>0.42914285714285716</v>
      </c>
      <c r="S19" s="134">
        <v>1748</v>
      </c>
      <c r="T19" s="124">
        <v>1625</v>
      </c>
      <c r="U19" s="14">
        <f t="shared" si="7"/>
        <v>0.9296338672768879</v>
      </c>
      <c r="V19" s="124">
        <v>999</v>
      </c>
      <c r="W19" s="14">
        <f t="shared" si="12"/>
        <v>1.1430205949656751</v>
      </c>
      <c r="X19" s="124">
        <v>1627</v>
      </c>
      <c r="Y19" s="14">
        <f t="shared" si="8"/>
        <v>0.93077803203661325</v>
      </c>
      <c r="Z19" s="124">
        <v>1624</v>
      </c>
      <c r="AA19" s="14">
        <f t="shared" si="9"/>
        <v>0.92906178489702518</v>
      </c>
      <c r="AB19" s="124">
        <v>661</v>
      </c>
      <c r="AC19" s="14">
        <f t="shared" si="10"/>
        <v>0.37814645308924483</v>
      </c>
      <c r="AD19" s="124">
        <v>630</v>
      </c>
      <c r="AE19" s="104">
        <f t="shared" si="13"/>
        <v>0.7208237986270023</v>
      </c>
    </row>
    <row r="20" spans="1:31" x14ac:dyDescent="0.2">
      <c r="A20" s="93" t="s">
        <v>23</v>
      </c>
      <c r="B20" s="133">
        <v>1290</v>
      </c>
      <c r="C20" s="123">
        <v>1096</v>
      </c>
      <c r="D20" s="9">
        <f t="shared" si="0"/>
        <v>0.84961240310077524</v>
      </c>
      <c r="E20" s="123">
        <v>1098</v>
      </c>
      <c r="F20" s="9">
        <f t="shared" si="1"/>
        <v>0.85116279069767442</v>
      </c>
      <c r="G20" s="123">
        <v>392</v>
      </c>
      <c r="H20" s="9">
        <f t="shared" si="2"/>
        <v>0.30387596899224806</v>
      </c>
      <c r="I20" s="123">
        <v>1097</v>
      </c>
      <c r="J20" s="9">
        <f t="shared" si="3"/>
        <v>0.85038759689922483</v>
      </c>
      <c r="K20" s="123">
        <v>1096</v>
      </c>
      <c r="L20" s="9">
        <f t="shared" si="11"/>
        <v>0.84961240310077524</v>
      </c>
      <c r="M20" s="123">
        <v>1089</v>
      </c>
      <c r="N20" s="9">
        <f t="shared" si="4"/>
        <v>0.84418604651162787</v>
      </c>
      <c r="O20" s="123">
        <v>1149</v>
      </c>
      <c r="P20" s="9">
        <f t="shared" si="5"/>
        <v>0.8906976744186047</v>
      </c>
      <c r="Q20" s="123">
        <v>434</v>
      </c>
      <c r="R20" s="9">
        <f t="shared" si="6"/>
        <v>0.33643410852713179</v>
      </c>
      <c r="S20" s="133">
        <v>1367</v>
      </c>
      <c r="T20" s="123">
        <v>1211</v>
      </c>
      <c r="U20" s="9">
        <f t="shared" si="7"/>
        <v>0.88588149231894664</v>
      </c>
      <c r="V20" s="123">
        <v>848</v>
      </c>
      <c r="W20" s="9">
        <f t="shared" si="12"/>
        <v>1.2406730065837601</v>
      </c>
      <c r="X20" s="123">
        <v>1210</v>
      </c>
      <c r="Y20" s="9">
        <f t="shared" si="8"/>
        <v>0.88514996342355523</v>
      </c>
      <c r="Z20" s="123">
        <v>1175</v>
      </c>
      <c r="AA20" s="9">
        <f t="shared" si="9"/>
        <v>0.85954645208485736</v>
      </c>
      <c r="AB20" s="123">
        <v>846</v>
      </c>
      <c r="AC20" s="9">
        <f t="shared" si="10"/>
        <v>0.61887344550109724</v>
      </c>
      <c r="AD20" s="123">
        <v>465</v>
      </c>
      <c r="AE20" s="101">
        <f t="shared" si="13"/>
        <v>0.68032187271397215</v>
      </c>
    </row>
    <row r="21" spans="1:31" x14ac:dyDescent="0.2">
      <c r="A21" s="94" t="s">
        <v>24</v>
      </c>
      <c r="B21" s="134">
        <v>581</v>
      </c>
      <c r="C21" s="124">
        <v>477</v>
      </c>
      <c r="D21" s="14">
        <f t="shared" si="0"/>
        <v>0.82099827882960408</v>
      </c>
      <c r="E21" s="124">
        <v>477</v>
      </c>
      <c r="F21" s="14">
        <f t="shared" si="1"/>
        <v>0.82099827882960408</v>
      </c>
      <c r="G21" s="124">
        <v>157</v>
      </c>
      <c r="H21" s="14">
        <f t="shared" si="2"/>
        <v>0.27022375215146299</v>
      </c>
      <c r="I21" s="124">
        <v>477</v>
      </c>
      <c r="J21" s="14">
        <f t="shared" si="3"/>
        <v>0.82099827882960408</v>
      </c>
      <c r="K21" s="124">
        <v>477</v>
      </c>
      <c r="L21" s="14">
        <f t="shared" si="11"/>
        <v>0.82099827882960408</v>
      </c>
      <c r="M21" s="124">
        <v>478</v>
      </c>
      <c r="N21" s="14">
        <f t="shared" si="4"/>
        <v>0.82271944922547335</v>
      </c>
      <c r="O21" s="124">
        <v>507</v>
      </c>
      <c r="P21" s="14">
        <f t="shared" si="5"/>
        <v>0.87263339070567991</v>
      </c>
      <c r="Q21" s="124">
        <v>331</v>
      </c>
      <c r="R21" s="14">
        <f t="shared" si="6"/>
        <v>0.56970740103270223</v>
      </c>
      <c r="S21" s="134">
        <v>615</v>
      </c>
      <c r="T21" s="124">
        <v>532</v>
      </c>
      <c r="U21" s="14">
        <f t="shared" si="7"/>
        <v>0.86504065040650402</v>
      </c>
      <c r="V21" s="124">
        <v>320</v>
      </c>
      <c r="W21" s="14">
        <f t="shared" si="12"/>
        <v>1.0406504065040652</v>
      </c>
      <c r="X21" s="124">
        <v>532</v>
      </c>
      <c r="Y21" s="14">
        <f t="shared" si="8"/>
        <v>0.86504065040650402</v>
      </c>
      <c r="Z21" s="124">
        <v>520</v>
      </c>
      <c r="AA21" s="14">
        <f t="shared" si="9"/>
        <v>0.84552845528455289</v>
      </c>
      <c r="AB21" s="124">
        <v>393</v>
      </c>
      <c r="AC21" s="14">
        <f t="shared" si="10"/>
        <v>0.63902439024390245</v>
      </c>
      <c r="AD21" s="124">
        <v>235</v>
      </c>
      <c r="AE21" s="104">
        <f t="shared" si="13"/>
        <v>0.76422764227642281</v>
      </c>
    </row>
    <row r="22" spans="1:31" x14ac:dyDescent="0.2">
      <c r="A22" s="93" t="s">
        <v>25</v>
      </c>
      <c r="B22" s="133">
        <v>651</v>
      </c>
      <c r="C22" s="123">
        <v>575</v>
      </c>
      <c r="D22" s="9">
        <f t="shared" si="0"/>
        <v>0.88325652841781876</v>
      </c>
      <c r="E22" s="123">
        <v>577</v>
      </c>
      <c r="F22" s="9">
        <f t="shared" si="1"/>
        <v>0.88632872503840243</v>
      </c>
      <c r="G22" s="123">
        <v>208</v>
      </c>
      <c r="H22" s="9">
        <f t="shared" si="2"/>
        <v>0.31950844854070659</v>
      </c>
      <c r="I22" s="123">
        <v>576</v>
      </c>
      <c r="J22" s="9">
        <f t="shared" si="3"/>
        <v>0.88479262672811065</v>
      </c>
      <c r="K22" s="123">
        <v>576</v>
      </c>
      <c r="L22" s="9">
        <f t="shared" si="11"/>
        <v>0.88479262672811065</v>
      </c>
      <c r="M22" s="123">
        <v>582</v>
      </c>
      <c r="N22" s="9">
        <f t="shared" si="4"/>
        <v>0.89400921658986177</v>
      </c>
      <c r="O22" s="123">
        <v>616</v>
      </c>
      <c r="P22" s="9">
        <f t="shared" si="5"/>
        <v>0.94623655913978499</v>
      </c>
      <c r="Q22" s="123">
        <v>286</v>
      </c>
      <c r="R22" s="9">
        <f t="shared" si="6"/>
        <v>0.4393241167434716</v>
      </c>
      <c r="S22" s="133">
        <v>670</v>
      </c>
      <c r="T22" s="123">
        <v>606</v>
      </c>
      <c r="U22" s="9">
        <f t="shared" si="7"/>
        <v>0.90447761194029852</v>
      </c>
      <c r="V22" s="123">
        <v>409</v>
      </c>
      <c r="W22" s="9">
        <f t="shared" si="12"/>
        <v>1.2208955223880598</v>
      </c>
      <c r="X22" s="123">
        <v>608</v>
      </c>
      <c r="Y22" s="9">
        <f t="shared" si="8"/>
        <v>0.90746268656716422</v>
      </c>
      <c r="Z22" s="123">
        <v>598</v>
      </c>
      <c r="AA22" s="9">
        <f t="shared" si="9"/>
        <v>0.89253731343283582</v>
      </c>
      <c r="AB22" s="123">
        <v>459</v>
      </c>
      <c r="AC22" s="9">
        <f t="shared" si="10"/>
        <v>0.68507462686567167</v>
      </c>
      <c r="AD22" s="123">
        <v>224</v>
      </c>
      <c r="AE22" s="101">
        <f t="shared" si="13"/>
        <v>0.66865671641791047</v>
      </c>
    </row>
    <row r="23" spans="1:31" ht="13.5" thickBot="1" x14ac:dyDescent="0.25">
      <c r="A23" s="95" t="s">
        <v>26</v>
      </c>
      <c r="B23" s="135">
        <v>552</v>
      </c>
      <c r="C23" s="125">
        <v>423</v>
      </c>
      <c r="D23" s="25">
        <f t="shared" si="0"/>
        <v>0.76630434782608692</v>
      </c>
      <c r="E23" s="125">
        <v>450</v>
      </c>
      <c r="F23" s="25">
        <f t="shared" si="1"/>
        <v>0.81521739130434778</v>
      </c>
      <c r="G23" s="125">
        <v>169</v>
      </c>
      <c r="H23" s="25">
        <f t="shared" si="2"/>
        <v>0.3061594202898551</v>
      </c>
      <c r="I23" s="125">
        <v>450</v>
      </c>
      <c r="J23" s="25">
        <f t="shared" si="3"/>
        <v>0.81521739130434778</v>
      </c>
      <c r="K23" s="125">
        <v>450</v>
      </c>
      <c r="L23" s="25">
        <f t="shared" si="11"/>
        <v>0.81521739130434778</v>
      </c>
      <c r="M23" s="125">
        <v>449</v>
      </c>
      <c r="N23" s="25">
        <f t="shared" si="4"/>
        <v>0.81340579710144922</v>
      </c>
      <c r="O23" s="125">
        <v>476</v>
      </c>
      <c r="P23" s="25">
        <f t="shared" si="5"/>
        <v>0.8623188405797102</v>
      </c>
      <c r="Q23" s="125">
        <v>283</v>
      </c>
      <c r="R23" s="25">
        <f t="shared" si="6"/>
        <v>0.5126811594202898</v>
      </c>
      <c r="S23" s="135">
        <v>550</v>
      </c>
      <c r="T23" s="125">
        <v>479</v>
      </c>
      <c r="U23" s="25">
        <f t="shared" si="7"/>
        <v>0.87090909090909085</v>
      </c>
      <c r="V23" s="125">
        <v>315</v>
      </c>
      <c r="W23" s="25">
        <f t="shared" si="12"/>
        <v>1.1454545454545455</v>
      </c>
      <c r="X23" s="125">
        <v>461</v>
      </c>
      <c r="Y23" s="25">
        <f t="shared" si="8"/>
        <v>0.83818181818181814</v>
      </c>
      <c r="Z23" s="125">
        <v>442</v>
      </c>
      <c r="AA23" s="25">
        <f t="shared" si="9"/>
        <v>0.80363636363636359</v>
      </c>
      <c r="AB23" s="125">
        <v>435</v>
      </c>
      <c r="AC23" s="25">
        <f t="shared" si="10"/>
        <v>0.79090909090909089</v>
      </c>
      <c r="AD23" s="125">
        <v>176</v>
      </c>
      <c r="AE23" s="106">
        <f t="shared" si="13"/>
        <v>0.64</v>
      </c>
    </row>
    <row r="24" spans="1:31" x14ac:dyDescent="0.2">
      <c r="A24" s="109" t="s">
        <v>27</v>
      </c>
      <c r="B24" s="113">
        <f>SUM(B25:B35)</f>
        <v>10504</v>
      </c>
      <c r="C24" s="126">
        <f>SUM(C25:C35)</f>
        <v>9695</v>
      </c>
      <c r="D24" s="127">
        <f t="shared" si="0"/>
        <v>0.92298172124904798</v>
      </c>
      <c r="E24" s="126">
        <f>SUM(E25:E35)</f>
        <v>9710</v>
      </c>
      <c r="F24" s="127">
        <f t="shared" si="1"/>
        <v>0.9244097486671744</v>
      </c>
      <c r="G24" s="126">
        <f>SUM(G25:G35)</f>
        <v>9360</v>
      </c>
      <c r="H24" s="127">
        <f t="shared" si="2"/>
        <v>0.8910891089108911</v>
      </c>
      <c r="I24" s="126">
        <f>SUM(I25:I35)</f>
        <v>9703</v>
      </c>
      <c r="J24" s="127">
        <f t="shared" si="3"/>
        <v>0.92374333587204871</v>
      </c>
      <c r="K24" s="126">
        <f>SUM(K25:K35)</f>
        <v>9702</v>
      </c>
      <c r="L24" s="127">
        <f>K24/B24</f>
        <v>0.92364813404417367</v>
      </c>
      <c r="M24" s="126">
        <f>SUM(M25:M35)</f>
        <v>9713</v>
      </c>
      <c r="N24" s="127">
        <f t="shared" si="4"/>
        <v>0.92469535415079973</v>
      </c>
      <c r="O24" s="126">
        <f>SUM(O25:O35)</f>
        <v>9978</v>
      </c>
      <c r="P24" s="127">
        <f t="shared" si="5"/>
        <v>0.9499238385376999</v>
      </c>
      <c r="Q24" s="126">
        <f>SUM(Q25:Q35)</f>
        <v>5222</v>
      </c>
      <c r="R24" s="127">
        <f t="shared" si="6"/>
        <v>0.49714394516374716</v>
      </c>
      <c r="S24" s="113">
        <f>SUM(S25:S35)</f>
        <v>11119</v>
      </c>
      <c r="T24" s="126">
        <f>SUM(T25:T35)</f>
        <v>10200</v>
      </c>
      <c r="U24" s="127">
        <f t="shared" si="7"/>
        <v>0.91734868243547085</v>
      </c>
      <c r="V24" s="126">
        <f>SUM(V25:V35)</f>
        <v>5725</v>
      </c>
      <c r="W24" s="127">
        <f>V24/(S24/2)</f>
        <v>1.0297688641064844</v>
      </c>
      <c r="X24" s="126">
        <f>SUM(X25:X35)</f>
        <v>10167</v>
      </c>
      <c r="Y24" s="127">
        <f t="shared" si="8"/>
        <v>0.9143807896393561</v>
      </c>
      <c r="Z24" s="126">
        <f>SUM(Z25:Z35)</f>
        <v>10098</v>
      </c>
      <c r="AA24" s="127">
        <f t="shared" si="9"/>
        <v>0.90817519561111615</v>
      </c>
      <c r="AB24" s="126">
        <f>SUM(AB25:AB35)</f>
        <v>7570</v>
      </c>
      <c r="AC24" s="127">
        <f>AB24/S24</f>
        <v>0.68081662019965827</v>
      </c>
      <c r="AD24" s="126">
        <f>SUM(AD25:AD35)</f>
        <v>4587</v>
      </c>
      <c r="AE24" s="114">
        <f>AD24/(S24/2)</f>
        <v>0.82507419731990284</v>
      </c>
    </row>
    <row r="25" spans="1:31" x14ac:dyDescent="0.2">
      <c r="A25" s="93" t="s">
        <v>28</v>
      </c>
      <c r="B25" s="133">
        <v>2112</v>
      </c>
      <c r="C25" s="123">
        <v>2091</v>
      </c>
      <c r="D25" s="9">
        <f t="shared" si="0"/>
        <v>0.99005681818181823</v>
      </c>
      <c r="E25" s="123">
        <v>2098</v>
      </c>
      <c r="F25" s="9">
        <f t="shared" si="1"/>
        <v>0.99337121212121215</v>
      </c>
      <c r="G25" s="123">
        <v>3359</v>
      </c>
      <c r="H25" s="9">
        <f t="shared" si="2"/>
        <v>1.590435606060606</v>
      </c>
      <c r="I25" s="123">
        <v>2098</v>
      </c>
      <c r="J25" s="9">
        <f t="shared" si="3"/>
        <v>0.99337121212121215</v>
      </c>
      <c r="K25" s="123">
        <v>2098</v>
      </c>
      <c r="L25" s="9">
        <f t="shared" si="11"/>
        <v>0.99337121212121215</v>
      </c>
      <c r="M25" s="123">
        <v>2126</v>
      </c>
      <c r="N25" s="9">
        <f>M25/B25</f>
        <v>1.0066287878787878</v>
      </c>
      <c r="O25" s="123">
        <v>2171</v>
      </c>
      <c r="P25" s="9">
        <f>O25/B25</f>
        <v>1.027935606060606</v>
      </c>
      <c r="Q25" s="123">
        <v>1365</v>
      </c>
      <c r="R25" s="9">
        <f t="shared" si="6"/>
        <v>0.64630681818181823</v>
      </c>
      <c r="S25" s="133">
        <v>2227</v>
      </c>
      <c r="T25" s="123">
        <v>2164</v>
      </c>
      <c r="U25" s="9">
        <f t="shared" si="7"/>
        <v>0.9717108217332735</v>
      </c>
      <c r="V25" s="123">
        <v>1140</v>
      </c>
      <c r="W25" s="9">
        <f t="shared" si="12"/>
        <v>1.0237988325101033</v>
      </c>
      <c r="X25" s="123">
        <v>2164</v>
      </c>
      <c r="Y25" s="9">
        <f t="shared" si="8"/>
        <v>0.9717108217332735</v>
      </c>
      <c r="Z25" s="123">
        <v>2146</v>
      </c>
      <c r="AA25" s="9">
        <f>Z25/S25</f>
        <v>0.96362819937135158</v>
      </c>
      <c r="AB25" s="123">
        <v>1650</v>
      </c>
      <c r="AC25" s="9">
        <f t="shared" si="10"/>
        <v>0.74090704984283795</v>
      </c>
      <c r="AD25" s="123">
        <v>1043</v>
      </c>
      <c r="AE25" s="101">
        <f t="shared" si="13"/>
        <v>0.93668612483161207</v>
      </c>
    </row>
    <row r="26" spans="1:31" x14ac:dyDescent="0.2">
      <c r="A26" s="94" t="s">
        <v>29</v>
      </c>
      <c r="B26" s="134">
        <v>595</v>
      </c>
      <c r="C26" s="124">
        <v>540</v>
      </c>
      <c r="D26" s="14">
        <f t="shared" si="0"/>
        <v>0.90756302521008403</v>
      </c>
      <c r="E26" s="124">
        <v>537</v>
      </c>
      <c r="F26" s="14">
        <f t="shared" si="1"/>
        <v>0.90252100840336136</v>
      </c>
      <c r="G26" s="124">
        <v>139</v>
      </c>
      <c r="H26" s="14">
        <f t="shared" si="2"/>
        <v>0.23361344537815126</v>
      </c>
      <c r="I26" s="124">
        <v>538</v>
      </c>
      <c r="J26" s="14">
        <f t="shared" si="3"/>
        <v>0.90420168067226891</v>
      </c>
      <c r="K26" s="124">
        <v>537</v>
      </c>
      <c r="L26" s="14">
        <f t="shared" si="11"/>
        <v>0.90252100840336136</v>
      </c>
      <c r="M26" s="124">
        <v>512</v>
      </c>
      <c r="N26" s="14">
        <f t="shared" si="4"/>
        <v>0.86050420168067232</v>
      </c>
      <c r="O26" s="124">
        <v>533</v>
      </c>
      <c r="P26" s="14">
        <f t="shared" ref="P26:P36" si="14">O26/B26</f>
        <v>0.89579831932773113</v>
      </c>
      <c r="Q26" s="124">
        <v>356</v>
      </c>
      <c r="R26" s="14">
        <f t="shared" si="6"/>
        <v>0.59831932773109242</v>
      </c>
      <c r="S26" s="134">
        <v>610</v>
      </c>
      <c r="T26" s="124">
        <v>533</v>
      </c>
      <c r="U26" s="14">
        <f t="shared" si="7"/>
        <v>0.8737704918032787</v>
      </c>
      <c r="V26" s="124">
        <v>317</v>
      </c>
      <c r="W26" s="14">
        <f t="shared" si="12"/>
        <v>1.0393442622950819</v>
      </c>
      <c r="X26" s="124">
        <v>535</v>
      </c>
      <c r="Y26" s="14">
        <f t="shared" si="8"/>
        <v>0.87704918032786883</v>
      </c>
      <c r="Z26" s="124">
        <v>526</v>
      </c>
      <c r="AA26" s="14">
        <f t="shared" si="9"/>
        <v>0.86229508196721316</v>
      </c>
      <c r="AB26" s="124">
        <v>537</v>
      </c>
      <c r="AC26" s="14">
        <f t="shared" si="10"/>
        <v>0.88032786885245906</v>
      </c>
      <c r="AD26" s="124">
        <v>241</v>
      </c>
      <c r="AE26" s="104">
        <f t="shared" si="13"/>
        <v>0.79016393442622945</v>
      </c>
    </row>
    <row r="27" spans="1:31" x14ac:dyDescent="0.2">
      <c r="A27" s="93" t="s">
        <v>30</v>
      </c>
      <c r="B27" s="133">
        <v>906</v>
      </c>
      <c r="C27" s="123">
        <v>827</v>
      </c>
      <c r="D27" s="9">
        <f t="shared" si="0"/>
        <v>0.91280353200883002</v>
      </c>
      <c r="E27" s="123">
        <v>849</v>
      </c>
      <c r="F27" s="9">
        <f t="shared" si="1"/>
        <v>0.9370860927152318</v>
      </c>
      <c r="G27" s="123">
        <v>112</v>
      </c>
      <c r="H27" s="9">
        <f t="shared" si="2"/>
        <v>0.12362030905077263</v>
      </c>
      <c r="I27" s="123">
        <v>849</v>
      </c>
      <c r="J27" s="9">
        <f t="shared" si="3"/>
        <v>0.9370860927152318</v>
      </c>
      <c r="K27" s="123">
        <v>849</v>
      </c>
      <c r="L27" s="9">
        <f t="shared" si="11"/>
        <v>0.9370860927152318</v>
      </c>
      <c r="M27" s="123">
        <v>822</v>
      </c>
      <c r="N27" s="9">
        <f t="shared" si="4"/>
        <v>0.9072847682119205</v>
      </c>
      <c r="O27" s="123">
        <v>834</v>
      </c>
      <c r="P27" s="9">
        <f t="shared" si="14"/>
        <v>0.92052980132450335</v>
      </c>
      <c r="Q27" s="123">
        <v>694</v>
      </c>
      <c r="R27" s="9">
        <f t="shared" si="6"/>
        <v>0.76600441501103755</v>
      </c>
      <c r="S27" s="133">
        <v>954</v>
      </c>
      <c r="T27" s="123">
        <v>903</v>
      </c>
      <c r="U27" s="9">
        <f t="shared" si="7"/>
        <v>0.94654088050314467</v>
      </c>
      <c r="V27" s="123">
        <v>506</v>
      </c>
      <c r="W27" s="9">
        <f t="shared" si="12"/>
        <v>1.0607966457023061</v>
      </c>
      <c r="X27" s="123">
        <v>866</v>
      </c>
      <c r="Y27" s="9">
        <f t="shared" si="8"/>
        <v>0.90775681341719072</v>
      </c>
      <c r="Z27" s="123">
        <v>869</v>
      </c>
      <c r="AA27" s="9">
        <f t="shared" si="9"/>
        <v>0.91090146750524104</v>
      </c>
      <c r="AB27" s="123">
        <v>418</v>
      </c>
      <c r="AC27" s="9">
        <f t="shared" si="10"/>
        <v>0.43815513626834379</v>
      </c>
      <c r="AD27" s="123">
        <v>395</v>
      </c>
      <c r="AE27" s="101">
        <f t="shared" si="13"/>
        <v>0.82809224318658281</v>
      </c>
    </row>
    <row r="28" spans="1:31" x14ac:dyDescent="0.2">
      <c r="A28" s="94" t="s">
        <v>31</v>
      </c>
      <c r="B28" s="134">
        <v>1160</v>
      </c>
      <c r="C28" s="124">
        <v>1114</v>
      </c>
      <c r="D28" s="14">
        <f t="shared" si="0"/>
        <v>0.96034482758620687</v>
      </c>
      <c r="E28" s="124">
        <v>1106</v>
      </c>
      <c r="F28" s="14">
        <f t="shared" si="1"/>
        <v>0.95344827586206893</v>
      </c>
      <c r="G28" s="124">
        <v>2456</v>
      </c>
      <c r="H28" s="14">
        <f t="shared" si="2"/>
        <v>2.1172413793103448</v>
      </c>
      <c r="I28" s="124">
        <v>1106</v>
      </c>
      <c r="J28" s="14">
        <f t="shared" si="3"/>
        <v>0.95344827586206893</v>
      </c>
      <c r="K28" s="124">
        <v>1106</v>
      </c>
      <c r="L28" s="14">
        <f t="shared" si="11"/>
        <v>0.95344827586206893</v>
      </c>
      <c r="M28" s="124">
        <v>1119</v>
      </c>
      <c r="N28" s="14">
        <f t="shared" si="4"/>
        <v>0.96465517241379306</v>
      </c>
      <c r="O28" s="124">
        <v>1171</v>
      </c>
      <c r="P28" s="14">
        <f t="shared" si="14"/>
        <v>1.0094827586206896</v>
      </c>
      <c r="Q28" s="124">
        <v>531</v>
      </c>
      <c r="R28" s="14">
        <f t="shared" si="6"/>
        <v>0.45775862068965517</v>
      </c>
      <c r="S28" s="134">
        <v>1210</v>
      </c>
      <c r="T28" s="124">
        <v>1110</v>
      </c>
      <c r="U28" s="14">
        <f t="shared" si="7"/>
        <v>0.9173553719008265</v>
      </c>
      <c r="V28" s="124">
        <v>570</v>
      </c>
      <c r="W28" s="14">
        <f t="shared" si="12"/>
        <v>0.94214876033057848</v>
      </c>
      <c r="X28" s="124">
        <v>1112</v>
      </c>
      <c r="Y28" s="14">
        <f t="shared" si="8"/>
        <v>0.91900826446280992</v>
      </c>
      <c r="Z28" s="124">
        <v>1101</v>
      </c>
      <c r="AA28" s="14">
        <f t="shared" si="9"/>
        <v>0.90991735537190077</v>
      </c>
      <c r="AB28" s="124">
        <v>888</v>
      </c>
      <c r="AC28" s="14">
        <f t="shared" si="10"/>
        <v>0.7338842975206612</v>
      </c>
      <c r="AD28" s="124">
        <v>541</v>
      </c>
      <c r="AE28" s="104">
        <f t="shared" si="13"/>
        <v>0.89421487603305783</v>
      </c>
    </row>
    <row r="29" spans="1:31" x14ac:dyDescent="0.2">
      <c r="A29" s="93" t="s">
        <v>32</v>
      </c>
      <c r="B29" s="133">
        <v>103</v>
      </c>
      <c r="C29" s="123">
        <v>94</v>
      </c>
      <c r="D29" s="9">
        <f t="shared" si="0"/>
        <v>0.91262135922330101</v>
      </c>
      <c r="E29" s="123">
        <v>94</v>
      </c>
      <c r="F29" s="9">
        <f t="shared" si="1"/>
        <v>0.91262135922330101</v>
      </c>
      <c r="G29" s="123">
        <v>86</v>
      </c>
      <c r="H29" s="9">
        <f t="shared" si="2"/>
        <v>0.83495145631067957</v>
      </c>
      <c r="I29" s="123">
        <v>94</v>
      </c>
      <c r="J29" s="9">
        <f t="shared" si="3"/>
        <v>0.91262135922330101</v>
      </c>
      <c r="K29" s="123">
        <v>94</v>
      </c>
      <c r="L29" s="9">
        <f t="shared" si="11"/>
        <v>0.91262135922330101</v>
      </c>
      <c r="M29" s="123">
        <v>103</v>
      </c>
      <c r="N29" s="9">
        <f t="shared" si="4"/>
        <v>1</v>
      </c>
      <c r="O29" s="123">
        <v>103</v>
      </c>
      <c r="P29" s="9">
        <f t="shared" si="14"/>
        <v>1</v>
      </c>
      <c r="Q29" s="123">
        <v>28</v>
      </c>
      <c r="R29" s="9">
        <f t="shared" si="6"/>
        <v>0.27184466019417475</v>
      </c>
      <c r="S29" s="133">
        <v>137</v>
      </c>
      <c r="T29" s="123">
        <v>133</v>
      </c>
      <c r="U29" s="9">
        <f t="shared" si="7"/>
        <v>0.97080291970802923</v>
      </c>
      <c r="V29" s="123">
        <v>94</v>
      </c>
      <c r="W29" s="9">
        <f t="shared" si="12"/>
        <v>1.3722627737226278</v>
      </c>
      <c r="X29" s="123">
        <v>133</v>
      </c>
      <c r="Y29" s="9">
        <f t="shared" si="8"/>
        <v>0.97080291970802923</v>
      </c>
      <c r="Z29" s="123">
        <v>133</v>
      </c>
      <c r="AA29" s="9">
        <f t="shared" si="9"/>
        <v>0.97080291970802923</v>
      </c>
      <c r="AB29" s="123">
        <v>73</v>
      </c>
      <c r="AC29" s="9">
        <f t="shared" si="10"/>
        <v>0.53284671532846717</v>
      </c>
      <c r="AD29" s="123">
        <v>39</v>
      </c>
      <c r="AE29" s="101">
        <f t="shared" si="13"/>
        <v>0.56934306569343063</v>
      </c>
    </row>
    <row r="30" spans="1:31" x14ac:dyDescent="0.2">
      <c r="A30" s="94" t="s">
        <v>33</v>
      </c>
      <c r="B30" s="134">
        <v>474</v>
      </c>
      <c r="C30" s="124">
        <v>474</v>
      </c>
      <c r="D30" s="14">
        <f t="shared" si="0"/>
        <v>1</v>
      </c>
      <c r="E30" s="124">
        <v>477</v>
      </c>
      <c r="F30" s="14">
        <f t="shared" si="1"/>
        <v>1.0063291139240507</v>
      </c>
      <c r="G30" s="124">
        <v>167</v>
      </c>
      <c r="H30" s="14">
        <f t="shared" si="2"/>
        <v>0.35232067510548526</v>
      </c>
      <c r="I30" s="124">
        <v>477</v>
      </c>
      <c r="J30" s="14">
        <f t="shared" si="3"/>
        <v>1.0063291139240507</v>
      </c>
      <c r="K30" s="124">
        <v>477</v>
      </c>
      <c r="L30" s="14">
        <f t="shared" si="11"/>
        <v>1.0063291139240507</v>
      </c>
      <c r="M30" s="124">
        <v>473</v>
      </c>
      <c r="N30" s="14">
        <f t="shared" si="4"/>
        <v>0.99789029535864981</v>
      </c>
      <c r="O30" s="124">
        <v>473</v>
      </c>
      <c r="P30" s="14">
        <f t="shared" si="14"/>
        <v>0.99789029535864981</v>
      </c>
      <c r="Q30" s="124">
        <v>181</v>
      </c>
      <c r="R30" s="14">
        <f t="shared" si="6"/>
        <v>0.38185654008438819</v>
      </c>
      <c r="S30" s="134">
        <v>516</v>
      </c>
      <c r="T30" s="124">
        <v>419</v>
      </c>
      <c r="U30" s="14">
        <f t="shared" si="7"/>
        <v>0.81201550387596899</v>
      </c>
      <c r="V30" s="124">
        <v>286</v>
      </c>
      <c r="W30" s="14">
        <f t="shared" si="12"/>
        <v>1.1085271317829457</v>
      </c>
      <c r="X30" s="124">
        <v>415</v>
      </c>
      <c r="Y30" s="14">
        <f t="shared" si="8"/>
        <v>0.80426356589147285</v>
      </c>
      <c r="Z30" s="124">
        <v>422</v>
      </c>
      <c r="AA30" s="14">
        <f t="shared" si="9"/>
        <v>0.81782945736434109</v>
      </c>
      <c r="AB30" s="124">
        <v>299</v>
      </c>
      <c r="AC30" s="14">
        <f t="shared" si="10"/>
        <v>0.5794573643410853</v>
      </c>
      <c r="AD30" s="124">
        <v>180</v>
      </c>
      <c r="AE30" s="104">
        <f t="shared" si="13"/>
        <v>0.69767441860465118</v>
      </c>
    </row>
    <row r="31" spans="1:31" x14ac:dyDescent="0.2">
      <c r="A31" s="93" t="s">
        <v>34</v>
      </c>
      <c r="B31" s="133">
        <v>1049</v>
      </c>
      <c r="C31" s="123">
        <v>988</v>
      </c>
      <c r="D31" s="9">
        <f t="shared" si="0"/>
        <v>0.94184938036224974</v>
      </c>
      <c r="E31" s="123">
        <v>987</v>
      </c>
      <c r="F31" s="9">
        <f t="shared" si="1"/>
        <v>0.94089609151572928</v>
      </c>
      <c r="G31" s="123">
        <v>524</v>
      </c>
      <c r="H31" s="9">
        <f t="shared" si="2"/>
        <v>0.49952335557673977</v>
      </c>
      <c r="I31" s="123">
        <v>987</v>
      </c>
      <c r="J31" s="9">
        <f t="shared" si="3"/>
        <v>0.94089609151572928</v>
      </c>
      <c r="K31" s="123">
        <v>987</v>
      </c>
      <c r="L31" s="9">
        <f t="shared" si="11"/>
        <v>0.94089609151572928</v>
      </c>
      <c r="M31" s="123">
        <v>964</v>
      </c>
      <c r="N31" s="9">
        <f t="shared" si="4"/>
        <v>0.91897044804575789</v>
      </c>
      <c r="O31" s="123">
        <v>982</v>
      </c>
      <c r="P31" s="9">
        <f t="shared" si="14"/>
        <v>0.93612964728312675</v>
      </c>
      <c r="Q31" s="123">
        <v>469</v>
      </c>
      <c r="R31" s="9">
        <f t="shared" si="6"/>
        <v>0.4470924690181125</v>
      </c>
      <c r="S31" s="133">
        <v>1166</v>
      </c>
      <c r="T31" s="123">
        <v>1041</v>
      </c>
      <c r="U31" s="9">
        <f t="shared" si="7"/>
        <v>0.89279588336192106</v>
      </c>
      <c r="V31" s="123">
        <v>503</v>
      </c>
      <c r="W31" s="9">
        <f t="shared" si="12"/>
        <v>0.86277873070325906</v>
      </c>
      <c r="X31" s="123">
        <v>1041</v>
      </c>
      <c r="Y31" s="9">
        <f t="shared" si="8"/>
        <v>0.89279588336192106</v>
      </c>
      <c r="Z31" s="123">
        <v>1032</v>
      </c>
      <c r="AA31" s="9">
        <f t="shared" si="9"/>
        <v>0.88507718696397941</v>
      </c>
      <c r="AB31" s="123">
        <v>897</v>
      </c>
      <c r="AC31" s="9">
        <f t="shared" si="10"/>
        <v>0.76929674099485423</v>
      </c>
      <c r="AD31" s="123">
        <v>530</v>
      </c>
      <c r="AE31" s="101">
        <f t="shared" si="13"/>
        <v>0.90909090909090906</v>
      </c>
    </row>
    <row r="32" spans="1:31" x14ac:dyDescent="0.2">
      <c r="A32" s="94" t="s">
        <v>35</v>
      </c>
      <c r="B32" s="134">
        <v>506</v>
      </c>
      <c r="C32" s="124">
        <v>451</v>
      </c>
      <c r="D32" s="14">
        <f t="shared" si="0"/>
        <v>0.89130434782608692</v>
      </c>
      <c r="E32" s="124">
        <v>451</v>
      </c>
      <c r="F32" s="14">
        <f t="shared" si="1"/>
        <v>0.89130434782608692</v>
      </c>
      <c r="G32" s="124">
        <v>130</v>
      </c>
      <c r="H32" s="14">
        <f t="shared" si="2"/>
        <v>0.25691699604743085</v>
      </c>
      <c r="I32" s="124">
        <v>451</v>
      </c>
      <c r="J32" s="14">
        <f t="shared" si="3"/>
        <v>0.89130434782608692</v>
      </c>
      <c r="K32" s="124">
        <v>451</v>
      </c>
      <c r="L32" s="14">
        <f t="shared" si="11"/>
        <v>0.89130434782608692</v>
      </c>
      <c r="M32" s="124">
        <v>439</v>
      </c>
      <c r="N32" s="14">
        <f t="shared" si="4"/>
        <v>0.8675889328063241</v>
      </c>
      <c r="O32" s="124">
        <v>456</v>
      </c>
      <c r="P32" s="14">
        <f t="shared" si="14"/>
        <v>0.90118577075098816</v>
      </c>
      <c r="Q32" s="124">
        <v>257</v>
      </c>
      <c r="R32" s="14">
        <f t="shared" si="6"/>
        <v>0.5079051383399209</v>
      </c>
      <c r="S32" s="134">
        <v>508</v>
      </c>
      <c r="T32" s="124">
        <v>483</v>
      </c>
      <c r="U32" s="14">
        <f t="shared" si="7"/>
        <v>0.95078740157480313</v>
      </c>
      <c r="V32" s="124">
        <v>238</v>
      </c>
      <c r="W32" s="14">
        <f t="shared" si="12"/>
        <v>0.93700787401574803</v>
      </c>
      <c r="X32" s="124">
        <v>483</v>
      </c>
      <c r="Y32" s="14">
        <f t="shared" si="8"/>
        <v>0.95078740157480313</v>
      </c>
      <c r="Z32" s="124">
        <v>475</v>
      </c>
      <c r="AA32" s="14">
        <f t="shared" si="9"/>
        <v>0.93503937007874016</v>
      </c>
      <c r="AB32" s="124">
        <v>415</v>
      </c>
      <c r="AC32" s="14">
        <f t="shared" si="10"/>
        <v>0.81692913385826771</v>
      </c>
      <c r="AD32" s="124">
        <v>245</v>
      </c>
      <c r="AE32" s="104">
        <f t="shared" si="13"/>
        <v>0.96456692913385822</v>
      </c>
    </row>
    <row r="33" spans="1:31" x14ac:dyDescent="0.2">
      <c r="A33" s="93" t="s">
        <v>36</v>
      </c>
      <c r="B33" s="133">
        <v>621</v>
      </c>
      <c r="C33" s="123">
        <v>473</v>
      </c>
      <c r="D33" s="9">
        <f t="shared" si="0"/>
        <v>0.76167471819645738</v>
      </c>
      <c r="E33" s="123">
        <v>473</v>
      </c>
      <c r="F33" s="9">
        <f t="shared" si="1"/>
        <v>0.76167471819645738</v>
      </c>
      <c r="G33" s="123">
        <v>206</v>
      </c>
      <c r="H33" s="9">
        <f t="shared" si="2"/>
        <v>0.33172302737520126</v>
      </c>
      <c r="I33" s="123">
        <v>473</v>
      </c>
      <c r="J33" s="9">
        <f t="shared" si="3"/>
        <v>0.76167471819645738</v>
      </c>
      <c r="K33" s="123">
        <v>473</v>
      </c>
      <c r="L33" s="9">
        <f t="shared" si="11"/>
        <v>0.76167471819645738</v>
      </c>
      <c r="M33" s="123">
        <v>487</v>
      </c>
      <c r="N33" s="9">
        <f t="shared" si="4"/>
        <v>0.784219001610306</v>
      </c>
      <c r="O33" s="123">
        <v>490</v>
      </c>
      <c r="P33" s="9">
        <f t="shared" si="14"/>
        <v>0.78904991948470204</v>
      </c>
      <c r="Q33" s="123">
        <v>237</v>
      </c>
      <c r="R33" s="9">
        <f t="shared" si="6"/>
        <v>0.38164251207729466</v>
      </c>
      <c r="S33" s="133">
        <v>687</v>
      </c>
      <c r="T33" s="123">
        <v>527</v>
      </c>
      <c r="U33" s="9">
        <f t="shared" si="7"/>
        <v>0.76710334788937407</v>
      </c>
      <c r="V33" s="123">
        <v>337</v>
      </c>
      <c r="W33" s="9">
        <f t="shared" si="12"/>
        <v>0.98107714701601167</v>
      </c>
      <c r="X33" s="123">
        <v>526</v>
      </c>
      <c r="Y33" s="9">
        <f t="shared" si="8"/>
        <v>0.76564774381368272</v>
      </c>
      <c r="Z33" s="123">
        <v>526</v>
      </c>
      <c r="AA33" s="9">
        <f t="shared" si="9"/>
        <v>0.76564774381368272</v>
      </c>
      <c r="AB33" s="123">
        <v>405</v>
      </c>
      <c r="AC33" s="9">
        <f t="shared" si="10"/>
        <v>0.58951965065502188</v>
      </c>
      <c r="AD33" s="123">
        <v>226</v>
      </c>
      <c r="AE33" s="101">
        <f t="shared" si="13"/>
        <v>0.65793304221251825</v>
      </c>
    </row>
    <row r="34" spans="1:31" x14ac:dyDescent="0.2">
      <c r="A34" s="94" t="s">
        <v>37</v>
      </c>
      <c r="B34" s="134">
        <v>2826</v>
      </c>
      <c r="C34" s="124">
        <v>2561</v>
      </c>
      <c r="D34" s="14">
        <f t="shared" si="0"/>
        <v>0.90622788393489029</v>
      </c>
      <c r="E34" s="124">
        <v>2556</v>
      </c>
      <c r="F34" s="14">
        <f t="shared" si="1"/>
        <v>0.90445859872611467</v>
      </c>
      <c r="G34" s="124">
        <v>2063</v>
      </c>
      <c r="H34" s="14">
        <f t="shared" si="2"/>
        <v>0.73000707714083513</v>
      </c>
      <c r="I34" s="124">
        <v>2548</v>
      </c>
      <c r="J34" s="14">
        <f t="shared" si="3"/>
        <v>0.90162774239207355</v>
      </c>
      <c r="K34" s="124">
        <v>2548</v>
      </c>
      <c r="L34" s="14">
        <f t="shared" si="11"/>
        <v>0.90162774239207355</v>
      </c>
      <c r="M34" s="124">
        <v>2578</v>
      </c>
      <c r="N34" s="14">
        <f t="shared" si="4"/>
        <v>0.91224345364472748</v>
      </c>
      <c r="O34" s="124">
        <v>2660</v>
      </c>
      <c r="P34" s="14">
        <f t="shared" si="14"/>
        <v>0.94125973106864824</v>
      </c>
      <c r="Q34" s="124">
        <v>1043</v>
      </c>
      <c r="R34" s="14">
        <f t="shared" si="6"/>
        <v>0.36907289455060155</v>
      </c>
      <c r="S34" s="134">
        <v>2935</v>
      </c>
      <c r="T34" s="124">
        <v>2756</v>
      </c>
      <c r="U34" s="14">
        <f t="shared" si="7"/>
        <v>0.93901192504258946</v>
      </c>
      <c r="V34" s="124">
        <v>1657</v>
      </c>
      <c r="W34" s="14">
        <f t="shared" si="12"/>
        <v>1.1291311754684838</v>
      </c>
      <c r="X34" s="124">
        <v>2760</v>
      </c>
      <c r="Y34" s="14">
        <f t="shared" si="8"/>
        <v>0.94037478705281086</v>
      </c>
      <c r="Z34" s="124">
        <v>2752</v>
      </c>
      <c r="AA34" s="14">
        <f t="shared" si="9"/>
        <v>0.93764906303236795</v>
      </c>
      <c r="AB34" s="124">
        <v>1899</v>
      </c>
      <c r="AC34" s="14">
        <f t="shared" si="10"/>
        <v>0.64701873935264054</v>
      </c>
      <c r="AD34" s="124">
        <v>1094</v>
      </c>
      <c r="AE34" s="104">
        <f t="shared" si="13"/>
        <v>0.7454855195911414</v>
      </c>
    </row>
    <row r="35" spans="1:31" ht="13.5" thickBot="1" x14ac:dyDescent="0.25">
      <c r="A35" s="118" t="s">
        <v>38</v>
      </c>
      <c r="B35" s="136">
        <v>152</v>
      </c>
      <c r="C35" s="128">
        <v>82</v>
      </c>
      <c r="D35" s="129">
        <f t="shared" si="0"/>
        <v>0.53947368421052633</v>
      </c>
      <c r="E35" s="128">
        <v>82</v>
      </c>
      <c r="F35" s="129">
        <f t="shared" si="1"/>
        <v>0.53947368421052633</v>
      </c>
      <c r="G35" s="128">
        <v>118</v>
      </c>
      <c r="H35" s="129">
        <f t="shared" si="2"/>
        <v>0.77631578947368418</v>
      </c>
      <c r="I35" s="128">
        <v>82</v>
      </c>
      <c r="J35" s="129">
        <f t="shared" si="3"/>
        <v>0.53947368421052633</v>
      </c>
      <c r="K35" s="128">
        <v>82</v>
      </c>
      <c r="L35" s="129">
        <f t="shared" si="11"/>
        <v>0.53947368421052633</v>
      </c>
      <c r="M35" s="128">
        <v>90</v>
      </c>
      <c r="N35" s="129">
        <f t="shared" si="4"/>
        <v>0.59210526315789469</v>
      </c>
      <c r="O35" s="128">
        <v>105</v>
      </c>
      <c r="P35" s="129">
        <f t="shared" si="14"/>
        <v>0.69078947368421051</v>
      </c>
      <c r="Q35" s="128">
        <v>61</v>
      </c>
      <c r="R35" s="129">
        <f t="shared" si="6"/>
        <v>0.40131578947368424</v>
      </c>
      <c r="S35" s="136">
        <v>169</v>
      </c>
      <c r="T35" s="128">
        <v>131</v>
      </c>
      <c r="U35" s="129">
        <f t="shared" si="7"/>
        <v>0.7751479289940828</v>
      </c>
      <c r="V35" s="128">
        <v>77</v>
      </c>
      <c r="W35" s="129">
        <f t="shared" si="12"/>
        <v>0.91124260355029585</v>
      </c>
      <c r="X35" s="128">
        <v>132</v>
      </c>
      <c r="Y35" s="129">
        <f t="shared" si="8"/>
        <v>0.78106508875739644</v>
      </c>
      <c r="Z35" s="128">
        <v>116</v>
      </c>
      <c r="AA35" s="129">
        <f t="shared" si="9"/>
        <v>0.68639053254437865</v>
      </c>
      <c r="AB35" s="128">
        <v>89</v>
      </c>
      <c r="AC35" s="129">
        <f t="shared" si="10"/>
        <v>0.52662721893491127</v>
      </c>
      <c r="AD35" s="128">
        <v>53</v>
      </c>
      <c r="AE35" s="120">
        <f t="shared" si="13"/>
        <v>0.62721893491124259</v>
      </c>
    </row>
    <row r="36" spans="1:31" x14ac:dyDescent="0.2">
      <c r="A36" s="109" t="s">
        <v>39</v>
      </c>
      <c r="B36" s="113">
        <f>SUM(B37:B46)</f>
        <v>2720</v>
      </c>
      <c r="C36" s="126">
        <f>SUM(C37:C46)</f>
        <v>2364</v>
      </c>
      <c r="D36" s="127">
        <f t="shared" si="0"/>
        <v>0.86911764705882355</v>
      </c>
      <c r="E36" s="126">
        <f>SUM(E37:E46)</f>
        <v>2370</v>
      </c>
      <c r="F36" s="127">
        <f t="shared" si="1"/>
        <v>0.87132352941176472</v>
      </c>
      <c r="G36" s="126">
        <f>SUM(G37:G46)</f>
        <v>1580</v>
      </c>
      <c r="H36" s="127">
        <f t="shared" si="2"/>
        <v>0.58088235294117652</v>
      </c>
      <c r="I36" s="126">
        <f>SUM(I37:I46)</f>
        <v>2366</v>
      </c>
      <c r="J36" s="127">
        <f t="shared" si="3"/>
        <v>0.86985294117647061</v>
      </c>
      <c r="K36" s="126">
        <f>SUM(K37:K46)</f>
        <v>2366</v>
      </c>
      <c r="L36" s="127">
        <f>K36/B36</f>
        <v>0.86985294117647061</v>
      </c>
      <c r="M36" s="126">
        <f>SUM(M37:M46)</f>
        <v>2387</v>
      </c>
      <c r="N36" s="127">
        <f t="shared" si="4"/>
        <v>0.8775735294117647</v>
      </c>
      <c r="O36" s="126">
        <f>SUM(O37:O46)</f>
        <v>2419</v>
      </c>
      <c r="P36" s="127">
        <f t="shared" si="14"/>
        <v>0.8893382352941176</v>
      </c>
      <c r="Q36" s="126">
        <f>SUM(Q37:Q46)</f>
        <v>1510</v>
      </c>
      <c r="R36" s="127">
        <f t="shared" si="6"/>
        <v>0.55514705882352944</v>
      </c>
      <c r="S36" s="113">
        <f>SUM(S37:S46)</f>
        <v>2900</v>
      </c>
      <c r="T36" s="126">
        <f>SUM(T37:T46)</f>
        <v>2504</v>
      </c>
      <c r="U36" s="127">
        <f t="shared" si="7"/>
        <v>0.86344827586206896</v>
      </c>
      <c r="V36" s="126">
        <f>SUM(V37:V46)</f>
        <v>1459</v>
      </c>
      <c r="W36" s="127">
        <f>V36/(S36/2)</f>
        <v>1.0062068965517241</v>
      </c>
      <c r="X36" s="126">
        <f>SUM(X37:X46)</f>
        <v>2510</v>
      </c>
      <c r="Y36" s="127">
        <f t="shared" si="8"/>
        <v>0.8655172413793103</v>
      </c>
      <c r="Z36" s="126">
        <f>SUM(Z37:Z46)</f>
        <v>2495</v>
      </c>
      <c r="AA36" s="127">
        <f t="shared" si="9"/>
        <v>0.8603448275862069</v>
      </c>
      <c r="AB36" s="126">
        <f>SUM(AB37:AB46)</f>
        <v>2082</v>
      </c>
      <c r="AC36" s="127">
        <f t="shared" si="10"/>
        <v>0.71793103448275863</v>
      </c>
      <c r="AD36" s="126">
        <f>SUM(AD37:AD46)</f>
        <v>1092</v>
      </c>
      <c r="AE36" s="114">
        <f>AD36/(S36/2)</f>
        <v>0.75310344827586206</v>
      </c>
    </row>
    <row r="37" spans="1:31" x14ac:dyDescent="0.2">
      <c r="A37" s="94" t="s">
        <v>41</v>
      </c>
      <c r="B37" s="134">
        <v>365</v>
      </c>
      <c r="C37" s="124">
        <v>267</v>
      </c>
      <c r="D37" s="14">
        <f t="shared" si="0"/>
        <v>0.73150684931506849</v>
      </c>
      <c r="E37" s="124">
        <v>271</v>
      </c>
      <c r="F37" s="14">
        <f t="shared" si="1"/>
        <v>0.74246575342465748</v>
      </c>
      <c r="G37" s="124">
        <v>102</v>
      </c>
      <c r="H37" s="14">
        <f t="shared" si="2"/>
        <v>0.27945205479452057</v>
      </c>
      <c r="I37" s="124">
        <v>267</v>
      </c>
      <c r="J37" s="14">
        <f t="shared" si="3"/>
        <v>0.73150684931506849</v>
      </c>
      <c r="K37" s="124">
        <v>267</v>
      </c>
      <c r="L37" s="14">
        <f t="shared" si="11"/>
        <v>0.73150684931506849</v>
      </c>
      <c r="M37" s="124">
        <v>280</v>
      </c>
      <c r="N37" s="14">
        <f t="shared" si="4"/>
        <v>0.76712328767123283</v>
      </c>
      <c r="O37" s="124">
        <v>280</v>
      </c>
      <c r="P37" s="14">
        <f>O37/B37</f>
        <v>0.76712328767123283</v>
      </c>
      <c r="Q37" s="124">
        <v>170</v>
      </c>
      <c r="R37" s="14">
        <f t="shared" si="6"/>
        <v>0.46575342465753422</v>
      </c>
      <c r="S37" s="134">
        <v>375</v>
      </c>
      <c r="T37" s="124">
        <v>324</v>
      </c>
      <c r="U37" s="14">
        <f t="shared" si="7"/>
        <v>0.86399999999999999</v>
      </c>
      <c r="V37" s="124">
        <v>177</v>
      </c>
      <c r="W37" s="14">
        <f t="shared" si="12"/>
        <v>0.94399999999999995</v>
      </c>
      <c r="X37" s="124">
        <v>324</v>
      </c>
      <c r="Y37" s="14">
        <f t="shared" si="8"/>
        <v>0.86399999999999999</v>
      </c>
      <c r="Z37" s="124">
        <v>324</v>
      </c>
      <c r="AA37" s="14">
        <f t="shared" si="9"/>
        <v>0.86399999999999999</v>
      </c>
      <c r="AB37" s="124">
        <v>313</v>
      </c>
      <c r="AC37" s="14">
        <f t="shared" si="10"/>
        <v>0.83466666666666667</v>
      </c>
      <c r="AD37" s="124">
        <v>133</v>
      </c>
      <c r="AE37" s="104">
        <f t="shared" si="13"/>
        <v>0.70933333333333337</v>
      </c>
    </row>
    <row r="38" spans="1:31" x14ac:dyDescent="0.2">
      <c r="A38" s="93" t="s">
        <v>42</v>
      </c>
      <c r="B38" s="133">
        <v>244</v>
      </c>
      <c r="C38" s="123">
        <v>234</v>
      </c>
      <c r="D38" s="9">
        <f t="shared" si="0"/>
        <v>0.95901639344262291</v>
      </c>
      <c r="E38" s="123">
        <v>234</v>
      </c>
      <c r="F38" s="9">
        <f t="shared" si="1"/>
        <v>0.95901639344262291</v>
      </c>
      <c r="G38" s="123">
        <v>89</v>
      </c>
      <c r="H38" s="9">
        <f t="shared" si="2"/>
        <v>0.36475409836065575</v>
      </c>
      <c r="I38" s="123">
        <v>234</v>
      </c>
      <c r="J38" s="9">
        <f t="shared" si="3"/>
        <v>0.95901639344262291</v>
      </c>
      <c r="K38" s="123">
        <v>234</v>
      </c>
      <c r="L38" s="9">
        <f t="shared" si="11"/>
        <v>0.95901639344262291</v>
      </c>
      <c r="M38" s="123">
        <v>247</v>
      </c>
      <c r="N38" s="9">
        <f t="shared" si="4"/>
        <v>1.0122950819672132</v>
      </c>
      <c r="O38" s="123">
        <v>247</v>
      </c>
      <c r="P38" s="9">
        <f>O38/B38</f>
        <v>1.0122950819672132</v>
      </c>
      <c r="Q38" s="123">
        <v>98</v>
      </c>
      <c r="R38" s="9">
        <f t="shared" si="6"/>
        <v>0.40163934426229508</v>
      </c>
      <c r="S38" s="133">
        <v>265</v>
      </c>
      <c r="T38" s="123">
        <v>241</v>
      </c>
      <c r="U38" s="9">
        <f t="shared" si="7"/>
        <v>0.90943396226415096</v>
      </c>
      <c r="V38" s="123">
        <v>134</v>
      </c>
      <c r="W38" s="9">
        <f t="shared" si="12"/>
        <v>1.0113207547169811</v>
      </c>
      <c r="X38" s="123">
        <v>238</v>
      </c>
      <c r="Y38" s="9">
        <f t="shared" si="8"/>
        <v>0.89811320754716983</v>
      </c>
      <c r="Z38" s="123">
        <v>240</v>
      </c>
      <c r="AA38" s="9">
        <f t="shared" si="9"/>
        <v>0.90566037735849059</v>
      </c>
      <c r="AB38" s="123">
        <v>62</v>
      </c>
      <c r="AC38" s="9">
        <f t="shared" si="10"/>
        <v>0.2339622641509434</v>
      </c>
      <c r="AD38" s="123">
        <v>116</v>
      </c>
      <c r="AE38" s="101">
        <f t="shared" si="13"/>
        <v>0.87547169811320757</v>
      </c>
    </row>
    <row r="39" spans="1:31" x14ac:dyDescent="0.2">
      <c r="A39" s="94" t="s">
        <v>43</v>
      </c>
      <c r="B39" s="134">
        <v>112</v>
      </c>
      <c r="C39" s="124">
        <v>124</v>
      </c>
      <c r="D39" s="14">
        <f t="shared" si="0"/>
        <v>1.1071428571428572</v>
      </c>
      <c r="E39" s="124">
        <v>124</v>
      </c>
      <c r="F39" s="14">
        <f t="shared" si="1"/>
        <v>1.1071428571428572</v>
      </c>
      <c r="G39" s="124">
        <v>32</v>
      </c>
      <c r="H39" s="14">
        <f t="shared" si="2"/>
        <v>0.2857142857142857</v>
      </c>
      <c r="I39" s="124">
        <v>124</v>
      </c>
      <c r="J39" s="14">
        <f t="shared" si="3"/>
        <v>1.1071428571428572</v>
      </c>
      <c r="K39" s="124">
        <v>124</v>
      </c>
      <c r="L39" s="14">
        <f t="shared" si="11"/>
        <v>1.1071428571428572</v>
      </c>
      <c r="M39" s="124">
        <v>116</v>
      </c>
      <c r="N39" s="14">
        <f t="shared" si="4"/>
        <v>1.0357142857142858</v>
      </c>
      <c r="O39" s="124">
        <v>118</v>
      </c>
      <c r="P39" s="14">
        <f t="shared" ref="P39:P102" si="15">O39/B39</f>
        <v>1.0535714285714286</v>
      </c>
      <c r="Q39" s="124">
        <v>82</v>
      </c>
      <c r="R39" s="14">
        <f t="shared" si="6"/>
        <v>0.7321428571428571</v>
      </c>
      <c r="S39" s="134">
        <v>127</v>
      </c>
      <c r="T39" s="124">
        <v>134</v>
      </c>
      <c r="U39" s="14">
        <f t="shared" si="7"/>
        <v>1.0551181102362204</v>
      </c>
      <c r="V39" s="124">
        <v>64</v>
      </c>
      <c r="W39" s="14">
        <f t="shared" si="12"/>
        <v>1.0078740157480315</v>
      </c>
      <c r="X39" s="124">
        <v>136</v>
      </c>
      <c r="Y39" s="14">
        <f t="shared" si="8"/>
        <v>1.0708661417322836</v>
      </c>
      <c r="Z39" s="124">
        <v>137</v>
      </c>
      <c r="AA39" s="14">
        <f t="shared" si="9"/>
        <v>1.078740157480315</v>
      </c>
      <c r="AB39" s="124">
        <v>118</v>
      </c>
      <c r="AC39" s="14">
        <f t="shared" si="10"/>
        <v>0.92913385826771655</v>
      </c>
      <c r="AD39" s="124">
        <v>72</v>
      </c>
      <c r="AE39" s="104">
        <f t="shared" si="13"/>
        <v>1.1338582677165354</v>
      </c>
    </row>
    <row r="40" spans="1:31" x14ac:dyDescent="0.2">
      <c r="A40" s="93" t="s">
        <v>44</v>
      </c>
      <c r="B40" s="133">
        <v>459</v>
      </c>
      <c r="C40" s="123">
        <v>419</v>
      </c>
      <c r="D40" s="9">
        <f t="shared" si="0"/>
        <v>0.91285403050108938</v>
      </c>
      <c r="E40" s="123">
        <v>421</v>
      </c>
      <c r="F40" s="9">
        <f t="shared" si="1"/>
        <v>0.91721132897603486</v>
      </c>
      <c r="G40" s="123">
        <v>116</v>
      </c>
      <c r="H40" s="9">
        <f t="shared" si="2"/>
        <v>0.25272331154684097</v>
      </c>
      <c r="I40" s="123">
        <v>421</v>
      </c>
      <c r="J40" s="9">
        <f t="shared" si="3"/>
        <v>0.91721132897603486</v>
      </c>
      <c r="K40" s="123">
        <v>421</v>
      </c>
      <c r="L40" s="9">
        <f t="shared" si="11"/>
        <v>0.91721132897603486</v>
      </c>
      <c r="M40" s="123">
        <v>408</v>
      </c>
      <c r="N40" s="9">
        <f t="shared" si="4"/>
        <v>0.88888888888888884</v>
      </c>
      <c r="O40" s="123">
        <v>434</v>
      </c>
      <c r="P40" s="9">
        <f t="shared" si="15"/>
        <v>0.94553376906318087</v>
      </c>
      <c r="Q40" s="123">
        <v>244</v>
      </c>
      <c r="R40" s="9">
        <f t="shared" si="6"/>
        <v>0.53159041394335516</v>
      </c>
      <c r="S40" s="133">
        <v>484</v>
      </c>
      <c r="T40" s="123">
        <v>497</v>
      </c>
      <c r="U40" s="9">
        <f t="shared" si="7"/>
        <v>1.0268595041322315</v>
      </c>
      <c r="V40" s="123">
        <v>292</v>
      </c>
      <c r="W40" s="9">
        <f t="shared" si="12"/>
        <v>1.2066115702479339</v>
      </c>
      <c r="X40" s="123">
        <v>503</v>
      </c>
      <c r="Y40" s="9">
        <f t="shared" si="8"/>
        <v>1.0392561983471074</v>
      </c>
      <c r="Z40" s="123">
        <v>486</v>
      </c>
      <c r="AA40" s="9">
        <f t="shared" si="9"/>
        <v>1.0041322314049588</v>
      </c>
      <c r="AB40" s="123">
        <v>436</v>
      </c>
      <c r="AC40" s="9">
        <f t="shared" si="10"/>
        <v>0.90082644628099173</v>
      </c>
      <c r="AD40" s="123">
        <v>206</v>
      </c>
      <c r="AE40" s="101">
        <f t="shared" si="13"/>
        <v>0.85123966942148765</v>
      </c>
    </row>
    <row r="41" spans="1:31" x14ac:dyDescent="0.2">
      <c r="A41" s="94" t="s">
        <v>45</v>
      </c>
      <c r="B41" s="134">
        <v>275</v>
      </c>
      <c r="C41" s="124">
        <v>234</v>
      </c>
      <c r="D41" s="14">
        <f t="shared" si="0"/>
        <v>0.85090909090909095</v>
      </c>
      <c r="E41" s="124">
        <v>234</v>
      </c>
      <c r="F41" s="14">
        <f t="shared" si="1"/>
        <v>0.85090909090909095</v>
      </c>
      <c r="G41" s="124">
        <v>96</v>
      </c>
      <c r="H41" s="14">
        <f t="shared" si="2"/>
        <v>0.34909090909090912</v>
      </c>
      <c r="I41" s="124">
        <v>234</v>
      </c>
      <c r="J41" s="14">
        <f t="shared" si="3"/>
        <v>0.85090909090909095</v>
      </c>
      <c r="K41" s="124">
        <v>234</v>
      </c>
      <c r="L41" s="14">
        <f t="shared" si="11"/>
        <v>0.85090909090909095</v>
      </c>
      <c r="M41" s="124">
        <v>225</v>
      </c>
      <c r="N41" s="14">
        <f t="shared" si="4"/>
        <v>0.81818181818181823</v>
      </c>
      <c r="O41" s="124">
        <v>225</v>
      </c>
      <c r="P41" s="14">
        <f t="shared" si="15"/>
        <v>0.81818181818181823</v>
      </c>
      <c r="Q41" s="124">
        <v>132</v>
      </c>
      <c r="R41" s="14">
        <f t="shared" si="6"/>
        <v>0.48</v>
      </c>
      <c r="S41" s="134">
        <v>287</v>
      </c>
      <c r="T41" s="124">
        <v>243</v>
      </c>
      <c r="U41" s="14">
        <f t="shared" si="7"/>
        <v>0.84668989547038331</v>
      </c>
      <c r="V41" s="124">
        <v>141</v>
      </c>
      <c r="W41" s="14">
        <f t="shared" si="12"/>
        <v>0.98257839721254359</v>
      </c>
      <c r="X41" s="124">
        <v>244</v>
      </c>
      <c r="Y41" s="14">
        <f t="shared" si="8"/>
        <v>0.85017421602787457</v>
      </c>
      <c r="Z41" s="124">
        <v>243</v>
      </c>
      <c r="AA41" s="14">
        <f t="shared" si="9"/>
        <v>0.84668989547038331</v>
      </c>
      <c r="AB41" s="124">
        <v>190</v>
      </c>
      <c r="AC41" s="14">
        <f t="shared" si="10"/>
        <v>0.66202090592334495</v>
      </c>
      <c r="AD41" s="124">
        <v>104</v>
      </c>
      <c r="AE41" s="104">
        <f t="shared" si="13"/>
        <v>0.72473867595818819</v>
      </c>
    </row>
    <row r="42" spans="1:31" x14ac:dyDescent="0.2">
      <c r="A42" s="93" t="s">
        <v>46</v>
      </c>
      <c r="B42" s="133">
        <v>88</v>
      </c>
      <c r="C42" s="123">
        <v>88</v>
      </c>
      <c r="D42" s="9">
        <f t="shared" si="0"/>
        <v>1</v>
      </c>
      <c r="E42" s="123">
        <v>88</v>
      </c>
      <c r="F42" s="9">
        <f t="shared" si="1"/>
        <v>1</v>
      </c>
      <c r="G42" s="123">
        <v>6</v>
      </c>
      <c r="H42" s="9">
        <f t="shared" si="2"/>
        <v>6.8181818181818177E-2</v>
      </c>
      <c r="I42" s="123">
        <v>88</v>
      </c>
      <c r="J42" s="9">
        <f t="shared" si="3"/>
        <v>1</v>
      </c>
      <c r="K42" s="123">
        <v>88</v>
      </c>
      <c r="L42" s="9">
        <f t="shared" si="11"/>
        <v>1</v>
      </c>
      <c r="M42" s="123">
        <v>73</v>
      </c>
      <c r="N42" s="9">
        <f t="shared" si="4"/>
        <v>0.82954545454545459</v>
      </c>
      <c r="O42" s="123">
        <v>74</v>
      </c>
      <c r="P42" s="9">
        <f t="shared" si="15"/>
        <v>0.84090909090909094</v>
      </c>
      <c r="Q42" s="123">
        <v>77</v>
      </c>
      <c r="R42" s="9">
        <f t="shared" si="6"/>
        <v>0.875</v>
      </c>
      <c r="S42" s="133">
        <v>95</v>
      </c>
      <c r="T42" s="123">
        <v>76</v>
      </c>
      <c r="U42" s="9">
        <f t="shared" si="7"/>
        <v>0.8</v>
      </c>
      <c r="V42" s="123">
        <v>35</v>
      </c>
      <c r="W42" s="9">
        <f t="shared" si="12"/>
        <v>0.73684210526315785</v>
      </c>
      <c r="X42" s="123">
        <v>76</v>
      </c>
      <c r="Y42" s="9">
        <f t="shared" si="8"/>
        <v>0.8</v>
      </c>
      <c r="Z42" s="123">
        <v>76</v>
      </c>
      <c r="AA42" s="9">
        <f t="shared" si="9"/>
        <v>0.8</v>
      </c>
      <c r="AB42" s="123">
        <v>84</v>
      </c>
      <c r="AC42" s="9">
        <f t="shared" si="10"/>
        <v>0.88421052631578945</v>
      </c>
      <c r="AD42" s="123">
        <v>41</v>
      </c>
      <c r="AE42" s="101">
        <f t="shared" si="13"/>
        <v>0.86315789473684212</v>
      </c>
    </row>
    <row r="43" spans="1:31" x14ac:dyDescent="0.2">
      <c r="A43" s="94" t="s">
        <v>47</v>
      </c>
      <c r="B43" s="134">
        <v>667</v>
      </c>
      <c r="C43" s="124">
        <v>526</v>
      </c>
      <c r="D43" s="14">
        <f t="shared" si="0"/>
        <v>0.78860569715142426</v>
      </c>
      <c r="E43" s="124">
        <v>526</v>
      </c>
      <c r="F43" s="14">
        <f t="shared" si="1"/>
        <v>0.78860569715142426</v>
      </c>
      <c r="G43" s="124">
        <v>158</v>
      </c>
      <c r="H43" s="14">
        <f t="shared" si="2"/>
        <v>0.23688155922038981</v>
      </c>
      <c r="I43" s="124">
        <v>526</v>
      </c>
      <c r="J43" s="14">
        <f t="shared" si="3"/>
        <v>0.78860569715142426</v>
      </c>
      <c r="K43" s="124">
        <v>526</v>
      </c>
      <c r="L43" s="14">
        <f t="shared" si="11"/>
        <v>0.78860569715142426</v>
      </c>
      <c r="M43" s="124">
        <v>568</v>
      </c>
      <c r="N43" s="14">
        <f t="shared" si="4"/>
        <v>0.85157421289355317</v>
      </c>
      <c r="O43" s="124">
        <v>568</v>
      </c>
      <c r="P43" s="14">
        <f t="shared" si="15"/>
        <v>0.85157421289355317</v>
      </c>
      <c r="Q43" s="124">
        <v>379</v>
      </c>
      <c r="R43" s="14">
        <f t="shared" si="6"/>
        <v>0.56821589205397305</v>
      </c>
      <c r="S43" s="134">
        <v>738</v>
      </c>
      <c r="T43" s="124">
        <v>498</v>
      </c>
      <c r="U43" s="14">
        <f t="shared" si="7"/>
        <v>0.67479674796747968</v>
      </c>
      <c r="V43" s="124">
        <v>343</v>
      </c>
      <c r="W43" s="14">
        <f t="shared" si="12"/>
        <v>0.92953929539295388</v>
      </c>
      <c r="X43" s="124">
        <v>498</v>
      </c>
      <c r="Y43" s="14">
        <f t="shared" si="8"/>
        <v>0.67479674796747968</v>
      </c>
      <c r="Z43" s="124">
        <v>498</v>
      </c>
      <c r="AA43" s="14">
        <f t="shared" si="9"/>
        <v>0.67479674796747968</v>
      </c>
      <c r="AB43" s="124">
        <v>444</v>
      </c>
      <c r="AC43" s="14">
        <f t="shared" si="10"/>
        <v>0.60162601626016265</v>
      </c>
      <c r="AD43" s="124">
        <v>202</v>
      </c>
      <c r="AE43" s="104">
        <f t="shared" si="13"/>
        <v>0.54742547425474253</v>
      </c>
    </row>
    <row r="44" spans="1:31" x14ac:dyDescent="0.2">
      <c r="A44" s="93" t="s">
        <v>48</v>
      </c>
      <c r="B44" s="133">
        <v>195</v>
      </c>
      <c r="C44" s="123">
        <v>180</v>
      </c>
      <c r="D44" s="9">
        <f t="shared" si="0"/>
        <v>0.92307692307692313</v>
      </c>
      <c r="E44" s="123">
        <v>180</v>
      </c>
      <c r="F44" s="9">
        <f t="shared" si="1"/>
        <v>0.92307692307692313</v>
      </c>
      <c r="G44" s="123">
        <v>73</v>
      </c>
      <c r="H44" s="9">
        <f t="shared" si="2"/>
        <v>0.37435897435897436</v>
      </c>
      <c r="I44" s="123">
        <v>180</v>
      </c>
      <c r="J44" s="9">
        <f t="shared" si="3"/>
        <v>0.92307692307692313</v>
      </c>
      <c r="K44" s="123">
        <v>180</v>
      </c>
      <c r="L44" s="9">
        <f t="shared" si="11"/>
        <v>0.92307692307692313</v>
      </c>
      <c r="M44" s="123">
        <v>186</v>
      </c>
      <c r="N44" s="9">
        <f t="shared" si="4"/>
        <v>0.9538461538461539</v>
      </c>
      <c r="O44" s="123">
        <v>188</v>
      </c>
      <c r="P44" s="9">
        <f t="shared" si="15"/>
        <v>0.96410256410256412</v>
      </c>
      <c r="Q44" s="123">
        <v>144</v>
      </c>
      <c r="R44" s="9">
        <f t="shared" si="6"/>
        <v>0.7384615384615385</v>
      </c>
      <c r="S44" s="133">
        <v>201</v>
      </c>
      <c r="T44" s="123">
        <v>188</v>
      </c>
      <c r="U44" s="9">
        <f t="shared" si="7"/>
        <v>0.93532338308457708</v>
      </c>
      <c r="V44" s="123">
        <v>100</v>
      </c>
      <c r="W44" s="9">
        <f t="shared" si="12"/>
        <v>0.99502487562189057</v>
      </c>
      <c r="X44" s="123">
        <v>188</v>
      </c>
      <c r="Y44" s="9">
        <f t="shared" si="8"/>
        <v>0.93532338308457708</v>
      </c>
      <c r="Z44" s="123">
        <v>188</v>
      </c>
      <c r="AA44" s="9">
        <f t="shared" si="9"/>
        <v>0.93532338308457708</v>
      </c>
      <c r="AB44" s="123">
        <v>171</v>
      </c>
      <c r="AC44" s="9">
        <f t="shared" si="10"/>
        <v>0.85074626865671643</v>
      </c>
      <c r="AD44" s="123">
        <v>88</v>
      </c>
      <c r="AE44" s="101">
        <f t="shared" si="13"/>
        <v>0.87562189054726369</v>
      </c>
    </row>
    <row r="45" spans="1:31" x14ac:dyDescent="0.2">
      <c r="A45" s="94" t="s">
        <v>49</v>
      </c>
      <c r="B45" s="134">
        <v>84</v>
      </c>
      <c r="C45" s="124">
        <v>93</v>
      </c>
      <c r="D45" s="14">
        <f t="shared" si="0"/>
        <v>1.1071428571428572</v>
      </c>
      <c r="E45" s="124">
        <v>93</v>
      </c>
      <c r="F45" s="14">
        <f t="shared" si="1"/>
        <v>1.1071428571428572</v>
      </c>
      <c r="G45" s="124">
        <v>39</v>
      </c>
      <c r="H45" s="14">
        <f t="shared" si="2"/>
        <v>0.4642857142857143</v>
      </c>
      <c r="I45" s="124">
        <v>93</v>
      </c>
      <c r="J45" s="14">
        <f t="shared" si="3"/>
        <v>1.1071428571428572</v>
      </c>
      <c r="K45" s="124">
        <v>93</v>
      </c>
      <c r="L45" s="14">
        <f t="shared" si="11"/>
        <v>1.1071428571428572</v>
      </c>
      <c r="M45" s="124">
        <v>88</v>
      </c>
      <c r="N45" s="14">
        <f t="shared" si="4"/>
        <v>1.0476190476190477</v>
      </c>
      <c r="O45" s="124">
        <v>88</v>
      </c>
      <c r="P45" s="14">
        <f t="shared" si="15"/>
        <v>1.0476190476190477</v>
      </c>
      <c r="Q45" s="124">
        <v>73</v>
      </c>
      <c r="R45" s="14">
        <f t="shared" si="6"/>
        <v>0.86904761904761907</v>
      </c>
      <c r="S45" s="134">
        <v>86</v>
      </c>
      <c r="T45" s="124">
        <v>95</v>
      </c>
      <c r="U45" s="14">
        <f t="shared" si="7"/>
        <v>1.1046511627906976</v>
      </c>
      <c r="V45" s="124">
        <v>59</v>
      </c>
      <c r="W45" s="14">
        <f t="shared" si="12"/>
        <v>1.3720930232558139</v>
      </c>
      <c r="X45" s="124">
        <v>95</v>
      </c>
      <c r="Y45" s="14">
        <f t="shared" si="8"/>
        <v>1.1046511627906976</v>
      </c>
      <c r="Z45" s="124">
        <v>95</v>
      </c>
      <c r="AA45" s="14">
        <f t="shared" si="9"/>
        <v>1.1046511627906976</v>
      </c>
      <c r="AB45" s="124">
        <v>96</v>
      </c>
      <c r="AC45" s="14">
        <f t="shared" si="10"/>
        <v>1.1162790697674418</v>
      </c>
      <c r="AD45" s="124">
        <v>36</v>
      </c>
      <c r="AE45" s="104">
        <f t="shared" si="13"/>
        <v>0.83720930232558144</v>
      </c>
    </row>
    <row r="46" spans="1:31" ht="13.5" thickBot="1" x14ac:dyDescent="0.25">
      <c r="A46" s="118" t="s">
        <v>40</v>
      </c>
      <c r="B46" s="136">
        <v>231</v>
      </c>
      <c r="C46" s="128">
        <v>199</v>
      </c>
      <c r="D46" s="129">
        <f t="shared" si="0"/>
        <v>0.8614718614718615</v>
      </c>
      <c r="E46" s="128">
        <v>199</v>
      </c>
      <c r="F46" s="129">
        <f t="shared" si="1"/>
        <v>0.8614718614718615</v>
      </c>
      <c r="G46" s="128">
        <v>869</v>
      </c>
      <c r="H46" s="129">
        <f t="shared" si="2"/>
        <v>3.7619047619047619</v>
      </c>
      <c r="I46" s="128">
        <v>199</v>
      </c>
      <c r="J46" s="129">
        <f t="shared" si="3"/>
        <v>0.8614718614718615</v>
      </c>
      <c r="K46" s="128">
        <v>199</v>
      </c>
      <c r="L46" s="129">
        <f t="shared" si="11"/>
        <v>0.8614718614718615</v>
      </c>
      <c r="M46" s="128">
        <v>196</v>
      </c>
      <c r="N46" s="129">
        <f t="shared" si="4"/>
        <v>0.84848484848484851</v>
      </c>
      <c r="O46" s="128">
        <v>197</v>
      </c>
      <c r="P46" s="129">
        <f t="shared" si="15"/>
        <v>0.8528138528138528</v>
      </c>
      <c r="Q46" s="128">
        <v>111</v>
      </c>
      <c r="R46" s="129">
        <f t="shared" si="6"/>
        <v>0.48051948051948051</v>
      </c>
      <c r="S46" s="136">
        <v>242</v>
      </c>
      <c r="T46" s="128">
        <v>208</v>
      </c>
      <c r="U46" s="129">
        <f t="shared" si="7"/>
        <v>0.85950413223140498</v>
      </c>
      <c r="V46" s="128">
        <v>114</v>
      </c>
      <c r="W46" s="129">
        <f t="shared" si="12"/>
        <v>0.94214876033057848</v>
      </c>
      <c r="X46" s="128">
        <v>208</v>
      </c>
      <c r="Y46" s="129">
        <f t="shared" si="8"/>
        <v>0.85950413223140498</v>
      </c>
      <c r="Z46" s="128">
        <v>208</v>
      </c>
      <c r="AA46" s="129">
        <f t="shared" si="9"/>
        <v>0.85950413223140498</v>
      </c>
      <c r="AB46" s="128">
        <v>168</v>
      </c>
      <c r="AC46" s="129">
        <f t="shared" si="10"/>
        <v>0.69421487603305787</v>
      </c>
      <c r="AD46" s="128">
        <v>94</v>
      </c>
      <c r="AE46" s="120">
        <f t="shared" si="13"/>
        <v>0.77685950413223137</v>
      </c>
    </row>
    <row r="47" spans="1:31" x14ac:dyDescent="0.2">
      <c r="A47" s="109" t="s">
        <v>50</v>
      </c>
      <c r="B47" s="113">
        <f>SUM(B48:B66)</f>
        <v>2919</v>
      </c>
      <c r="C47" s="126">
        <f>SUM(C48:C66)</f>
        <v>2771</v>
      </c>
      <c r="D47" s="127">
        <f t="shared" si="0"/>
        <v>0.94929770469338814</v>
      </c>
      <c r="E47" s="126">
        <f>SUM(E48:E66)</f>
        <v>2766</v>
      </c>
      <c r="F47" s="127">
        <f t="shared" si="1"/>
        <v>0.94758478931140799</v>
      </c>
      <c r="G47" s="126">
        <f>SUM(G48:G66)</f>
        <v>2207</v>
      </c>
      <c r="H47" s="127">
        <f t="shared" si="2"/>
        <v>0.7560808496060295</v>
      </c>
      <c r="I47" s="126">
        <f>SUM(I48:I66)</f>
        <v>2761</v>
      </c>
      <c r="J47" s="127">
        <f t="shared" si="3"/>
        <v>0.94587187392942784</v>
      </c>
      <c r="K47" s="126">
        <f>SUM(K48:K66)</f>
        <v>2761</v>
      </c>
      <c r="L47" s="127">
        <f>K47/B47</f>
        <v>0.94587187392942784</v>
      </c>
      <c r="M47" s="126">
        <f>SUM(M48:M66)</f>
        <v>2716</v>
      </c>
      <c r="N47" s="127">
        <f t="shared" si="4"/>
        <v>0.9304556354916067</v>
      </c>
      <c r="O47" s="126">
        <f>SUM(O48:O66)</f>
        <v>2744</v>
      </c>
      <c r="P47" s="127">
        <f t="shared" si="15"/>
        <v>0.94004796163069548</v>
      </c>
      <c r="Q47" s="126">
        <f>SUM(Q48:Q66)</f>
        <v>1672</v>
      </c>
      <c r="R47" s="127">
        <f t="shared" si="6"/>
        <v>0.57279890373415554</v>
      </c>
      <c r="S47" s="113">
        <f>SUM(S48:S66)</f>
        <v>3014</v>
      </c>
      <c r="T47" s="126">
        <f>SUM(T48:T66)</f>
        <v>2923</v>
      </c>
      <c r="U47" s="127">
        <f t="shared" si="7"/>
        <v>0.96980756469807561</v>
      </c>
      <c r="V47" s="126">
        <f>SUM(V48:V66)</f>
        <v>1725</v>
      </c>
      <c r="W47" s="127">
        <f>V47/(S47/2)</f>
        <v>1.1446582614465826</v>
      </c>
      <c r="X47" s="126">
        <f>SUM(X48:X66)</f>
        <v>2878</v>
      </c>
      <c r="Y47" s="127">
        <f t="shared" si="8"/>
        <v>0.95487723954877235</v>
      </c>
      <c r="Z47" s="126">
        <f>SUM(Z48:Z66)</f>
        <v>2871</v>
      </c>
      <c r="AA47" s="127">
        <f t="shared" si="9"/>
        <v>0.95255474452554745</v>
      </c>
      <c r="AB47" s="126">
        <f>SUM(AB48:AB66)</f>
        <v>2271</v>
      </c>
      <c r="AC47" s="127">
        <f>AB47/S47</f>
        <v>0.75348374253483741</v>
      </c>
      <c r="AD47" s="126">
        <f>SUM(AD48:AD66)</f>
        <v>1294</v>
      </c>
      <c r="AE47" s="114">
        <f>AD47/(S47/2)</f>
        <v>0.85865958858659586</v>
      </c>
    </row>
    <row r="48" spans="1:31" x14ac:dyDescent="0.2">
      <c r="A48" s="94" t="s">
        <v>52</v>
      </c>
      <c r="B48" s="134">
        <v>27</v>
      </c>
      <c r="C48" s="124">
        <v>24</v>
      </c>
      <c r="D48" s="14">
        <f t="shared" si="0"/>
        <v>0.88888888888888884</v>
      </c>
      <c r="E48" s="124">
        <v>24</v>
      </c>
      <c r="F48" s="14">
        <f t="shared" si="1"/>
        <v>0.88888888888888884</v>
      </c>
      <c r="G48" s="124">
        <v>1</v>
      </c>
      <c r="H48" s="14">
        <f t="shared" si="2"/>
        <v>3.7037037037037035E-2</v>
      </c>
      <c r="I48" s="124">
        <v>24</v>
      </c>
      <c r="J48" s="14">
        <f t="shared" si="3"/>
        <v>0.88888888888888884</v>
      </c>
      <c r="K48" s="124">
        <v>24</v>
      </c>
      <c r="L48" s="14">
        <f t="shared" si="11"/>
        <v>0.88888888888888884</v>
      </c>
      <c r="M48" s="124">
        <v>27</v>
      </c>
      <c r="N48" s="14">
        <f t="shared" si="4"/>
        <v>1</v>
      </c>
      <c r="O48" s="124">
        <v>27</v>
      </c>
      <c r="P48" s="14">
        <f t="shared" si="15"/>
        <v>1</v>
      </c>
      <c r="Q48" s="124">
        <v>29</v>
      </c>
      <c r="R48" s="14">
        <f t="shared" si="6"/>
        <v>1.0740740740740742</v>
      </c>
      <c r="S48" s="134">
        <v>26</v>
      </c>
      <c r="T48" s="124">
        <v>33</v>
      </c>
      <c r="U48" s="14">
        <f t="shared" si="7"/>
        <v>1.2692307692307692</v>
      </c>
      <c r="V48" s="124">
        <v>15</v>
      </c>
      <c r="W48" s="14">
        <f t="shared" si="12"/>
        <v>1.1538461538461537</v>
      </c>
      <c r="X48" s="124">
        <v>33</v>
      </c>
      <c r="Y48" s="14">
        <f t="shared" si="8"/>
        <v>1.2692307692307692</v>
      </c>
      <c r="Z48" s="124">
        <v>33</v>
      </c>
      <c r="AA48" s="14">
        <f t="shared" si="9"/>
        <v>1.2692307692307692</v>
      </c>
      <c r="AB48" s="124">
        <v>33</v>
      </c>
      <c r="AC48" s="14">
        <f t="shared" si="10"/>
        <v>1.2692307692307692</v>
      </c>
      <c r="AD48" s="124">
        <v>18</v>
      </c>
      <c r="AE48" s="104">
        <f t="shared" si="13"/>
        <v>1.3846153846153846</v>
      </c>
    </row>
    <row r="49" spans="1:31" x14ac:dyDescent="0.2">
      <c r="A49" s="93" t="s">
        <v>51</v>
      </c>
      <c r="B49" s="133">
        <v>346</v>
      </c>
      <c r="C49" s="123">
        <v>402</v>
      </c>
      <c r="D49" s="9">
        <f t="shared" si="0"/>
        <v>1.1618497109826589</v>
      </c>
      <c r="E49" s="123">
        <v>396</v>
      </c>
      <c r="F49" s="9">
        <f t="shared" si="1"/>
        <v>1.1445086705202312</v>
      </c>
      <c r="G49" s="123">
        <v>1145</v>
      </c>
      <c r="H49" s="9">
        <f t="shared" si="2"/>
        <v>3.3092485549132946</v>
      </c>
      <c r="I49" s="123">
        <v>396</v>
      </c>
      <c r="J49" s="9">
        <f t="shared" si="3"/>
        <v>1.1445086705202312</v>
      </c>
      <c r="K49" s="123">
        <v>396</v>
      </c>
      <c r="L49" s="9">
        <f t="shared" si="11"/>
        <v>1.1445086705202312</v>
      </c>
      <c r="M49" s="123">
        <v>382</v>
      </c>
      <c r="N49" s="9">
        <f t="shared" si="4"/>
        <v>1.1040462427745665</v>
      </c>
      <c r="O49" s="123">
        <v>386</v>
      </c>
      <c r="P49" s="9">
        <f>O49/B49</f>
        <v>1.1156069364161849</v>
      </c>
      <c r="Q49" s="123">
        <v>236</v>
      </c>
      <c r="R49" s="9">
        <f t="shared" si="6"/>
        <v>0.68208092485549132</v>
      </c>
      <c r="S49" s="133">
        <v>345</v>
      </c>
      <c r="T49" s="123">
        <v>384</v>
      </c>
      <c r="U49" s="9">
        <f t="shared" si="7"/>
        <v>1.1130434782608696</v>
      </c>
      <c r="V49" s="123">
        <v>199</v>
      </c>
      <c r="W49" s="9">
        <f t="shared" si="12"/>
        <v>1.153623188405797</v>
      </c>
      <c r="X49" s="123">
        <v>383</v>
      </c>
      <c r="Y49" s="9">
        <f t="shared" si="8"/>
        <v>1.1101449275362318</v>
      </c>
      <c r="Z49" s="123">
        <v>384</v>
      </c>
      <c r="AA49" s="9">
        <f t="shared" si="9"/>
        <v>1.1130434782608696</v>
      </c>
      <c r="AB49" s="123">
        <v>231</v>
      </c>
      <c r="AC49" s="9">
        <f t="shared" si="10"/>
        <v>0.66956521739130437</v>
      </c>
      <c r="AD49" s="123">
        <v>188</v>
      </c>
      <c r="AE49" s="101">
        <f t="shared" si="13"/>
        <v>1.0898550724637681</v>
      </c>
    </row>
    <row r="50" spans="1:31" x14ac:dyDescent="0.2">
      <c r="A50" s="94" t="s">
        <v>53</v>
      </c>
      <c r="B50" s="134">
        <v>106</v>
      </c>
      <c r="C50" s="124">
        <v>81</v>
      </c>
      <c r="D50" s="14">
        <f t="shared" si="0"/>
        <v>0.76415094339622647</v>
      </c>
      <c r="E50" s="124">
        <v>81</v>
      </c>
      <c r="F50" s="14">
        <f t="shared" si="1"/>
        <v>0.76415094339622647</v>
      </c>
      <c r="G50" s="124">
        <v>49</v>
      </c>
      <c r="H50" s="14">
        <f t="shared" si="2"/>
        <v>0.46226415094339623</v>
      </c>
      <c r="I50" s="124">
        <v>81</v>
      </c>
      <c r="J50" s="14">
        <f t="shared" si="3"/>
        <v>0.76415094339622647</v>
      </c>
      <c r="K50" s="124">
        <v>81</v>
      </c>
      <c r="L50" s="14">
        <f t="shared" si="11"/>
        <v>0.76415094339622647</v>
      </c>
      <c r="M50" s="124">
        <v>87</v>
      </c>
      <c r="N50" s="14">
        <f t="shared" si="4"/>
        <v>0.82075471698113212</v>
      </c>
      <c r="O50" s="124">
        <v>87</v>
      </c>
      <c r="P50" s="14">
        <f t="shared" si="15"/>
        <v>0.82075471698113212</v>
      </c>
      <c r="Q50" s="124">
        <v>87</v>
      </c>
      <c r="R50" s="14">
        <f t="shared" si="6"/>
        <v>0.82075471698113212</v>
      </c>
      <c r="S50" s="134">
        <v>102</v>
      </c>
      <c r="T50" s="124">
        <v>106</v>
      </c>
      <c r="U50" s="14">
        <f t="shared" si="7"/>
        <v>1.0392156862745099</v>
      </c>
      <c r="V50" s="124">
        <v>56</v>
      </c>
      <c r="W50" s="14">
        <f t="shared" si="12"/>
        <v>1.0980392156862746</v>
      </c>
      <c r="X50" s="124">
        <v>106</v>
      </c>
      <c r="Y50" s="14">
        <f t="shared" si="8"/>
        <v>1.0392156862745099</v>
      </c>
      <c r="Z50" s="124">
        <v>106</v>
      </c>
      <c r="AA50" s="14">
        <f t="shared" si="9"/>
        <v>1.0392156862745099</v>
      </c>
      <c r="AB50" s="124">
        <v>145</v>
      </c>
      <c r="AC50" s="14">
        <f t="shared" si="10"/>
        <v>1.4215686274509804</v>
      </c>
      <c r="AD50" s="124">
        <v>50</v>
      </c>
      <c r="AE50" s="104">
        <f t="shared" si="13"/>
        <v>0.98039215686274506</v>
      </c>
    </row>
    <row r="51" spans="1:31" x14ac:dyDescent="0.2">
      <c r="A51" s="93" t="s">
        <v>54</v>
      </c>
      <c r="B51" s="133">
        <v>39</v>
      </c>
      <c r="C51" s="123">
        <v>32</v>
      </c>
      <c r="D51" s="9">
        <f t="shared" si="0"/>
        <v>0.82051282051282048</v>
      </c>
      <c r="E51" s="123">
        <v>32</v>
      </c>
      <c r="F51" s="9">
        <f t="shared" si="1"/>
        <v>0.82051282051282048</v>
      </c>
      <c r="G51" s="123">
        <v>15</v>
      </c>
      <c r="H51" s="9">
        <f t="shared" si="2"/>
        <v>0.38461538461538464</v>
      </c>
      <c r="I51" s="123">
        <v>32</v>
      </c>
      <c r="J51" s="9">
        <f t="shared" si="3"/>
        <v>0.82051282051282048</v>
      </c>
      <c r="K51" s="123">
        <v>32</v>
      </c>
      <c r="L51" s="9">
        <f t="shared" si="11"/>
        <v>0.82051282051282048</v>
      </c>
      <c r="M51" s="123">
        <v>36</v>
      </c>
      <c r="N51" s="9">
        <f t="shared" si="4"/>
        <v>0.92307692307692313</v>
      </c>
      <c r="O51" s="123">
        <v>36</v>
      </c>
      <c r="P51" s="9">
        <f t="shared" si="15"/>
        <v>0.92307692307692313</v>
      </c>
      <c r="Q51" s="123">
        <v>26</v>
      </c>
      <c r="R51" s="9">
        <f t="shared" si="6"/>
        <v>0.66666666666666663</v>
      </c>
      <c r="S51" s="133">
        <v>50</v>
      </c>
      <c r="T51" s="123">
        <v>36</v>
      </c>
      <c r="U51" s="9">
        <f t="shared" si="7"/>
        <v>0.72</v>
      </c>
      <c r="V51" s="123">
        <v>17</v>
      </c>
      <c r="W51" s="9">
        <f t="shared" si="12"/>
        <v>0.68</v>
      </c>
      <c r="X51" s="123">
        <v>35</v>
      </c>
      <c r="Y51" s="9">
        <f t="shared" si="8"/>
        <v>0.7</v>
      </c>
      <c r="Z51" s="123">
        <v>37</v>
      </c>
      <c r="AA51" s="9">
        <f t="shared" si="9"/>
        <v>0.74</v>
      </c>
      <c r="AB51" s="123">
        <v>45</v>
      </c>
      <c r="AC51" s="9">
        <f t="shared" si="10"/>
        <v>0.9</v>
      </c>
      <c r="AD51" s="123">
        <v>21</v>
      </c>
      <c r="AE51" s="101">
        <f t="shared" si="13"/>
        <v>0.84</v>
      </c>
    </row>
    <row r="52" spans="1:31" x14ac:dyDescent="0.2">
      <c r="A52" s="94" t="s">
        <v>55</v>
      </c>
      <c r="B52" s="134">
        <v>125</v>
      </c>
      <c r="C52" s="124">
        <v>121</v>
      </c>
      <c r="D52" s="14">
        <f t="shared" si="0"/>
        <v>0.96799999999999997</v>
      </c>
      <c r="E52" s="124">
        <v>121</v>
      </c>
      <c r="F52" s="14">
        <f t="shared" si="1"/>
        <v>0.96799999999999997</v>
      </c>
      <c r="G52" s="124">
        <v>39</v>
      </c>
      <c r="H52" s="14">
        <f t="shared" si="2"/>
        <v>0.312</v>
      </c>
      <c r="I52" s="124">
        <v>121</v>
      </c>
      <c r="J52" s="14">
        <f t="shared" si="3"/>
        <v>0.96799999999999997</v>
      </c>
      <c r="K52" s="124">
        <v>121</v>
      </c>
      <c r="L52" s="14">
        <f t="shared" si="11"/>
        <v>0.96799999999999997</v>
      </c>
      <c r="M52" s="124">
        <v>118</v>
      </c>
      <c r="N52" s="14">
        <f t="shared" si="4"/>
        <v>0.94399999999999995</v>
      </c>
      <c r="O52" s="124">
        <v>118</v>
      </c>
      <c r="P52" s="14">
        <f t="shared" si="15"/>
        <v>0.94399999999999995</v>
      </c>
      <c r="Q52" s="124">
        <v>60</v>
      </c>
      <c r="R52" s="14">
        <f t="shared" si="6"/>
        <v>0.48</v>
      </c>
      <c r="S52" s="134">
        <v>130</v>
      </c>
      <c r="T52" s="124">
        <v>124</v>
      </c>
      <c r="U52" s="14">
        <f t="shared" si="7"/>
        <v>0.9538461538461539</v>
      </c>
      <c r="V52" s="124">
        <v>107</v>
      </c>
      <c r="W52" s="14">
        <f t="shared" si="12"/>
        <v>1.6461538461538461</v>
      </c>
      <c r="X52" s="124">
        <v>124</v>
      </c>
      <c r="Y52" s="14">
        <f t="shared" si="8"/>
        <v>0.9538461538461539</v>
      </c>
      <c r="Z52" s="124">
        <v>122</v>
      </c>
      <c r="AA52" s="14">
        <f t="shared" si="9"/>
        <v>0.93846153846153846</v>
      </c>
      <c r="AB52" s="124">
        <v>135</v>
      </c>
      <c r="AC52" s="14">
        <f t="shared" si="10"/>
        <v>1.0384615384615385</v>
      </c>
      <c r="AD52" s="124">
        <v>54</v>
      </c>
      <c r="AE52" s="104">
        <f t="shared" si="13"/>
        <v>0.83076923076923082</v>
      </c>
    </row>
    <row r="53" spans="1:31" x14ac:dyDescent="0.2">
      <c r="A53" s="93" t="s">
        <v>113</v>
      </c>
      <c r="B53" s="133">
        <v>110</v>
      </c>
      <c r="C53" s="123">
        <v>116</v>
      </c>
      <c r="D53" s="9">
        <f t="shared" si="0"/>
        <v>1.0545454545454545</v>
      </c>
      <c r="E53" s="123">
        <v>116</v>
      </c>
      <c r="F53" s="9">
        <f t="shared" si="1"/>
        <v>1.0545454545454545</v>
      </c>
      <c r="G53" s="123">
        <v>38</v>
      </c>
      <c r="H53" s="9">
        <f t="shared" si="2"/>
        <v>0.34545454545454546</v>
      </c>
      <c r="I53" s="123">
        <v>116</v>
      </c>
      <c r="J53" s="9">
        <f t="shared" si="3"/>
        <v>1.0545454545454545</v>
      </c>
      <c r="K53" s="123">
        <v>116</v>
      </c>
      <c r="L53" s="9">
        <f t="shared" si="11"/>
        <v>1.0545454545454545</v>
      </c>
      <c r="M53" s="123">
        <v>114</v>
      </c>
      <c r="N53" s="9">
        <f t="shared" si="4"/>
        <v>1.0363636363636364</v>
      </c>
      <c r="O53" s="123">
        <v>114</v>
      </c>
      <c r="P53" s="9">
        <f t="shared" si="15"/>
        <v>1.0363636363636364</v>
      </c>
      <c r="Q53" s="123">
        <v>72</v>
      </c>
      <c r="R53" s="9">
        <f t="shared" si="6"/>
        <v>0.65454545454545454</v>
      </c>
      <c r="S53" s="133">
        <v>109</v>
      </c>
      <c r="T53" s="123">
        <v>115</v>
      </c>
      <c r="U53" s="9">
        <f t="shared" si="7"/>
        <v>1.0550458715596329</v>
      </c>
      <c r="V53" s="123">
        <v>61</v>
      </c>
      <c r="W53" s="9">
        <f t="shared" si="12"/>
        <v>1.1192660550458715</v>
      </c>
      <c r="X53" s="123">
        <v>115</v>
      </c>
      <c r="Y53" s="9">
        <f t="shared" si="8"/>
        <v>1.0550458715596329</v>
      </c>
      <c r="Z53" s="123">
        <v>115</v>
      </c>
      <c r="AA53" s="9">
        <f t="shared" si="9"/>
        <v>1.0550458715596329</v>
      </c>
      <c r="AB53" s="123">
        <v>112</v>
      </c>
      <c r="AC53" s="9">
        <f t="shared" si="10"/>
        <v>1.0275229357798166</v>
      </c>
      <c r="AD53" s="123">
        <v>54</v>
      </c>
      <c r="AE53" s="101">
        <f t="shared" si="13"/>
        <v>0.99082568807339455</v>
      </c>
    </row>
    <row r="54" spans="1:31" x14ac:dyDescent="0.2">
      <c r="A54" s="94" t="s">
        <v>56</v>
      </c>
      <c r="B54" s="134">
        <v>180</v>
      </c>
      <c r="C54" s="124">
        <v>200</v>
      </c>
      <c r="D54" s="14">
        <f t="shared" si="0"/>
        <v>1.1111111111111112</v>
      </c>
      <c r="E54" s="124">
        <v>200</v>
      </c>
      <c r="F54" s="14">
        <f t="shared" si="1"/>
        <v>1.1111111111111112</v>
      </c>
      <c r="G54" s="124">
        <v>63</v>
      </c>
      <c r="H54" s="14">
        <f t="shared" si="2"/>
        <v>0.35</v>
      </c>
      <c r="I54" s="124">
        <v>200</v>
      </c>
      <c r="J54" s="14">
        <f t="shared" si="3"/>
        <v>1.1111111111111112</v>
      </c>
      <c r="K54" s="124">
        <v>200</v>
      </c>
      <c r="L54" s="14">
        <f t="shared" si="11"/>
        <v>1.1111111111111112</v>
      </c>
      <c r="M54" s="124">
        <v>188</v>
      </c>
      <c r="N54" s="14">
        <f t="shared" si="4"/>
        <v>1.0444444444444445</v>
      </c>
      <c r="O54" s="124">
        <v>188</v>
      </c>
      <c r="P54" s="14">
        <f t="shared" si="15"/>
        <v>1.0444444444444445</v>
      </c>
      <c r="Q54" s="124">
        <v>131</v>
      </c>
      <c r="R54" s="14">
        <f t="shared" si="6"/>
        <v>0.72777777777777775</v>
      </c>
      <c r="S54" s="134">
        <v>196</v>
      </c>
      <c r="T54" s="124">
        <v>204</v>
      </c>
      <c r="U54" s="14">
        <f t="shared" si="7"/>
        <v>1.0408163265306123</v>
      </c>
      <c r="V54" s="124">
        <v>111</v>
      </c>
      <c r="W54" s="14">
        <f t="shared" si="12"/>
        <v>1.1326530612244898</v>
      </c>
      <c r="X54" s="124">
        <v>204</v>
      </c>
      <c r="Y54" s="14">
        <f t="shared" si="8"/>
        <v>1.0408163265306123</v>
      </c>
      <c r="Z54" s="124">
        <v>203</v>
      </c>
      <c r="AA54" s="14">
        <f t="shared" si="9"/>
        <v>1.0357142857142858</v>
      </c>
      <c r="AB54" s="124">
        <v>184</v>
      </c>
      <c r="AC54" s="14">
        <f t="shared" si="10"/>
        <v>0.93877551020408168</v>
      </c>
      <c r="AD54" s="124">
        <v>92</v>
      </c>
      <c r="AE54" s="104">
        <f t="shared" si="13"/>
        <v>0.93877551020408168</v>
      </c>
    </row>
    <row r="55" spans="1:31" x14ac:dyDescent="0.2">
      <c r="A55" s="93" t="s">
        <v>57</v>
      </c>
      <c r="B55" s="133">
        <v>460</v>
      </c>
      <c r="C55" s="123">
        <v>447</v>
      </c>
      <c r="D55" s="9">
        <f t="shared" si="0"/>
        <v>0.97173913043478266</v>
      </c>
      <c r="E55" s="123">
        <v>446</v>
      </c>
      <c r="F55" s="9">
        <f t="shared" si="1"/>
        <v>0.9695652173913043</v>
      </c>
      <c r="G55" s="123">
        <v>284</v>
      </c>
      <c r="H55" s="9">
        <f t="shared" si="2"/>
        <v>0.61739130434782608</v>
      </c>
      <c r="I55" s="123">
        <v>446</v>
      </c>
      <c r="J55" s="9">
        <f t="shared" si="3"/>
        <v>0.9695652173913043</v>
      </c>
      <c r="K55" s="123">
        <v>446</v>
      </c>
      <c r="L55" s="9">
        <f t="shared" si="11"/>
        <v>0.9695652173913043</v>
      </c>
      <c r="M55" s="123">
        <v>469</v>
      </c>
      <c r="N55" s="9">
        <f t="shared" si="4"/>
        <v>1.0195652173913043</v>
      </c>
      <c r="O55" s="123">
        <v>463</v>
      </c>
      <c r="P55" s="9">
        <f t="shared" si="15"/>
        <v>1.0065217391304349</v>
      </c>
      <c r="Q55" s="123">
        <v>154</v>
      </c>
      <c r="R55" s="9">
        <f t="shared" si="6"/>
        <v>0.33478260869565218</v>
      </c>
      <c r="S55" s="133">
        <v>506</v>
      </c>
      <c r="T55" s="123">
        <v>476</v>
      </c>
      <c r="U55" s="9">
        <f t="shared" si="7"/>
        <v>0.94071146245059289</v>
      </c>
      <c r="V55" s="123">
        <v>322</v>
      </c>
      <c r="W55" s="9">
        <f t="shared" si="12"/>
        <v>1.2727272727272727</v>
      </c>
      <c r="X55" s="123">
        <v>450</v>
      </c>
      <c r="Y55" s="9">
        <f t="shared" si="8"/>
        <v>0.88932806324110669</v>
      </c>
      <c r="Z55" s="123">
        <v>461</v>
      </c>
      <c r="AA55" s="9">
        <f t="shared" si="9"/>
        <v>0.91106719367588929</v>
      </c>
      <c r="AB55" s="123">
        <v>261</v>
      </c>
      <c r="AC55" s="9">
        <f t="shared" si="10"/>
        <v>0.51581027667984192</v>
      </c>
      <c r="AD55" s="123">
        <v>181</v>
      </c>
      <c r="AE55" s="101">
        <f t="shared" si="13"/>
        <v>0.71541501976284583</v>
      </c>
    </row>
    <row r="56" spans="1:31" x14ac:dyDescent="0.2">
      <c r="A56" s="94" t="s">
        <v>58</v>
      </c>
      <c r="B56" s="134">
        <v>112</v>
      </c>
      <c r="C56" s="124">
        <v>80</v>
      </c>
      <c r="D56" s="14">
        <f t="shared" si="0"/>
        <v>0.7142857142857143</v>
      </c>
      <c r="E56" s="124">
        <v>80</v>
      </c>
      <c r="F56" s="14">
        <f t="shared" si="1"/>
        <v>0.7142857142857143</v>
      </c>
      <c r="G56" s="124">
        <v>35</v>
      </c>
      <c r="H56" s="14">
        <f t="shared" si="2"/>
        <v>0.3125</v>
      </c>
      <c r="I56" s="124">
        <v>80</v>
      </c>
      <c r="J56" s="14">
        <f t="shared" si="3"/>
        <v>0.7142857142857143</v>
      </c>
      <c r="K56" s="124">
        <v>80</v>
      </c>
      <c r="L56" s="14">
        <f t="shared" si="11"/>
        <v>0.7142857142857143</v>
      </c>
      <c r="M56" s="124">
        <v>78</v>
      </c>
      <c r="N56" s="14">
        <f t="shared" si="4"/>
        <v>0.6964285714285714</v>
      </c>
      <c r="O56" s="124">
        <v>78</v>
      </c>
      <c r="P56" s="14">
        <f t="shared" si="15"/>
        <v>0.6964285714285714</v>
      </c>
      <c r="Q56" s="124">
        <v>73</v>
      </c>
      <c r="R56" s="14">
        <f t="shared" si="6"/>
        <v>0.6517857142857143</v>
      </c>
      <c r="S56" s="134">
        <v>118</v>
      </c>
      <c r="T56" s="124">
        <v>85</v>
      </c>
      <c r="U56" s="14">
        <f t="shared" si="7"/>
        <v>0.72033898305084743</v>
      </c>
      <c r="V56" s="124">
        <v>43</v>
      </c>
      <c r="W56" s="14">
        <f t="shared" si="12"/>
        <v>0.72881355932203384</v>
      </c>
      <c r="X56" s="124">
        <v>85</v>
      </c>
      <c r="Y56" s="14">
        <f t="shared" si="8"/>
        <v>0.72033898305084743</v>
      </c>
      <c r="Z56" s="124">
        <v>85</v>
      </c>
      <c r="AA56" s="14">
        <f t="shared" si="9"/>
        <v>0.72033898305084743</v>
      </c>
      <c r="AB56" s="124">
        <v>103</v>
      </c>
      <c r="AC56" s="14">
        <f t="shared" si="10"/>
        <v>0.8728813559322034</v>
      </c>
      <c r="AD56" s="124">
        <v>48</v>
      </c>
      <c r="AE56" s="104">
        <f t="shared" si="13"/>
        <v>0.81355932203389836</v>
      </c>
    </row>
    <row r="57" spans="1:31" x14ac:dyDescent="0.2">
      <c r="A57" s="93" t="s">
        <v>59</v>
      </c>
      <c r="B57" s="133">
        <v>421</v>
      </c>
      <c r="C57" s="123">
        <v>365</v>
      </c>
      <c r="D57" s="9">
        <f t="shared" si="0"/>
        <v>0.8669833729216152</v>
      </c>
      <c r="E57" s="123">
        <v>367</v>
      </c>
      <c r="F57" s="9">
        <f t="shared" si="1"/>
        <v>0.87173396674584325</v>
      </c>
      <c r="G57" s="123">
        <v>266</v>
      </c>
      <c r="H57" s="9">
        <f t="shared" si="2"/>
        <v>0.63182897862232779</v>
      </c>
      <c r="I57" s="123">
        <v>362</v>
      </c>
      <c r="J57" s="9">
        <f t="shared" si="3"/>
        <v>0.85985748218527314</v>
      </c>
      <c r="K57" s="123">
        <v>362</v>
      </c>
      <c r="L57" s="9">
        <f t="shared" si="11"/>
        <v>0.85985748218527314</v>
      </c>
      <c r="M57" s="123">
        <v>348</v>
      </c>
      <c r="N57" s="9">
        <f t="shared" si="4"/>
        <v>0.82660332541567694</v>
      </c>
      <c r="O57" s="123">
        <v>374</v>
      </c>
      <c r="P57" s="9">
        <f t="shared" si="15"/>
        <v>0.88836104513064129</v>
      </c>
      <c r="Q57" s="123">
        <v>216</v>
      </c>
      <c r="R57" s="9">
        <f t="shared" si="6"/>
        <v>0.51306413301662712</v>
      </c>
      <c r="S57" s="133">
        <v>441</v>
      </c>
      <c r="T57" s="123">
        <v>435</v>
      </c>
      <c r="U57" s="9">
        <f t="shared" si="7"/>
        <v>0.98639455782312924</v>
      </c>
      <c r="V57" s="123">
        <v>291</v>
      </c>
      <c r="W57" s="9">
        <f t="shared" si="12"/>
        <v>1.3197278911564625</v>
      </c>
      <c r="X57" s="123">
        <v>417</v>
      </c>
      <c r="Y57" s="9">
        <f t="shared" si="8"/>
        <v>0.94557823129251706</v>
      </c>
      <c r="Z57" s="123">
        <v>399</v>
      </c>
      <c r="AA57" s="9">
        <f t="shared" si="9"/>
        <v>0.90476190476190477</v>
      </c>
      <c r="AB57" s="123">
        <v>144</v>
      </c>
      <c r="AC57" s="9">
        <f t="shared" si="10"/>
        <v>0.32653061224489793</v>
      </c>
      <c r="AD57" s="123">
        <v>148</v>
      </c>
      <c r="AE57" s="101">
        <f t="shared" si="13"/>
        <v>0.67120181405895696</v>
      </c>
    </row>
    <row r="58" spans="1:31" x14ac:dyDescent="0.2">
      <c r="A58" s="94" t="s">
        <v>60</v>
      </c>
      <c r="B58" s="134">
        <v>66</v>
      </c>
      <c r="C58" s="124">
        <v>85</v>
      </c>
      <c r="D58" s="14">
        <f t="shared" si="0"/>
        <v>1.2878787878787878</v>
      </c>
      <c r="E58" s="124">
        <v>85</v>
      </c>
      <c r="F58" s="14">
        <f t="shared" si="1"/>
        <v>1.2878787878787878</v>
      </c>
      <c r="G58" s="124">
        <v>24</v>
      </c>
      <c r="H58" s="14">
        <f t="shared" si="2"/>
        <v>0.36363636363636365</v>
      </c>
      <c r="I58" s="124">
        <v>85</v>
      </c>
      <c r="J58" s="14">
        <f t="shared" si="3"/>
        <v>1.2878787878787878</v>
      </c>
      <c r="K58" s="124">
        <v>85</v>
      </c>
      <c r="L58" s="14">
        <f t="shared" si="11"/>
        <v>1.2878787878787878</v>
      </c>
      <c r="M58" s="124">
        <v>95</v>
      </c>
      <c r="N58" s="14">
        <f t="shared" si="4"/>
        <v>1.4393939393939394</v>
      </c>
      <c r="O58" s="124">
        <v>96</v>
      </c>
      <c r="P58" s="14">
        <f t="shared" si="15"/>
        <v>1.4545454545454546</v>
      </c>
      <c r="Q58" s="124">
        <v>55</v>
      </c>
      <c r="R58" s="14">
        <f t="shared" si="6"/>
        <v>0.83333333333333337</v>
      </c>
      <c r="S58" s="134">
        <v>65</v>
      </c>
      <c r="T58" s="124">
        <v>72</v>
      </c>
      <c r="U58" s="14">
        <f t="shared" si="7"/>
        <v>1.1076923076923078</v>
      </c>
      <c r="V58" s="124">
        <v>40</v>
      </c>
      <c r="W58" s="14">
        <f t="shared" si="12"/>
        <v>1.2307692307692308</v>
      </c>
      <c r="X58" s="124">
        <v>72</v>
      </c>
      <c r="Y58" s="14">
        <f t="shared" si="8"/>
        <v>1.1076923076923078</v>
      </c>
      <c r="Z58" s="124">
        <v>72</v>
      </c>
      <c r="AA58" s="14">
        <f t="shared" si="9"/>
        <v>1.1076923076923078</v>
      </c>
      <c r="AB58" s="124">
        <v>69</v>
      </c>
      <c r="AC58" s="14">
        <f t="shared" si="10"/>
        <v>1.0615384615384615</v>
      </c>
      <c r="AD58" s="124">
        <v>33</v>
      </c>
      <c r="AE58" s="104">
        <f t="shared" si="13"/>
        <v>1.0153846153846153</v>
      </c>
    </row>
    <row r="59" spans="1:31" x14ac:dyDescent="0.2">
      <c r="A59" s="93" t="s">
        <v>61</v>
      </c>
      <c r="B59" s="133">
        <v>60</v>
      </c>
      <c r="C59" s="123">
        <v>51</v>
      </c>
      <c r="D59" s="9">
        <f t="shared" si="0"/>
        <v>0.85</v>
      </c>
      <c r="E59" s="123">
        <v>51</v>
      </c>
      <c r="F59" s="9">
        <f t="shared" si="1"/>
        <v>0.85</v>
      </c>
      <c r="G59" s="123">
        <v>7</v>
      </c>
      <c r="H59" s="9">
        <f t="shared" si="2"/>
        <v>0.11666666666666667</v>
      </c>
      <c r="I59" s="123">
        <v>51</v>
      </c>
      <c r="J59" s="9">
        <f t="shared" si="3"/>
        <v>0.85</v>
      </c>
      <c r="K59" s="123">
        <v>51</v>
      </c>
      <c r="L59" s="9">
        <f t="shared" si="11"/>
        <v>0.85</v>
      </c>
      <c r="M59" s="123">
        <v>45</v>
      </c>
      <c r="N59" s="9">
        <f t="shared" si="4"/>
        <v>0.75</v>
      </c>
      <c r="O59" s="123">
        <v>45</v>
      </c>
      <c r="P59" s="9">
        <f t="shared" si="15"/>
        <v>0.75</v>
      </c>
      <c r="Q59" s="123">
        <v>48</v>
      </c>
      <c r="R59" s="9">
        <f t="shared" si="6"/>
        <v>0.8</v>
      </c>
      <c r="S59" s="133">
        <v>57</v>
      </c>
      <c r="T59" s="123">
        <v>52</v>
      </c>
      <c r="U59" s="9">
        <f t="shared" si="7"/>
        <v>0.91228070175438591</v>
      </c>
      <c r="V59" s="123">
        <v>30</v>
      </c>
      <c r="W59" s="9">
        <f t="shared" si="12"/>
        <v>1.0526315789473684</v>
      </c>
      <c r="X59" s="123">
        <v>52</v>
      </c>
      <c r="Y59" s="9">
        <f t="shared" si="8"/>
        <v>0.91228070175438591</v>
      </c>
      <c r="Z59" s="123">
        <v>52</v>
      </c>
      <c r="AA59" s="9">
        <f t="shared" si="9"/>
        <v>0.91228070175438591</v>
      </c>
      <c r="AB59" s="123">
        <v>67</v>
      </c>
      <c r="AC59" s="9">
        <f t="shared" si="10"/>
        <v>1.1754385964912282</v>
      </c>
      <c r="AD59" s="123">
        <v>22</v>
      </c>
      <c r="AE59" s="101">
        <f t="shared" si="13"/>
        <v>0.77192982456140347</v>
      </c>
    </row>
    <row r="60" spans="1:31" x14ac:dyDescent="0.2">
      <c r="A60" s="94" t="s">
        <v>62</v>
      </c>
      <c r="B60" s="134">
        <v>107</v>
      </c>
      <c r="C60" s="124">
        <v>118</v>
      </c>
      <c r="D60" s="14">
        <f t="shared" si="0"/>
        <v>1.1028037383177569</v>
      </c>
      <c r="E60" s="124">
        <v>117</v>
      </c>
      <c r="F60" s="14">
        <f t="shared" si="1"/>
        <v>1.0934579439252337</v>
      </c>
      <c r="G60" s="124">
        <v>40</v>
      </c>
      <c r="H60" s="14">
        <f t="shared" si="2"/>
        <v>0.37383177570093457</v>
      </c>
      <c r="I60" s="124">
        <v>117</v>
      </c>
      <c r="J60" s="14">
        <f t="shared" si="3"/>
        <v>1.0934579439252337</v>
      </c>
      <c r="K60" s="124">
        <v>117</v>
      </c>
      <c r="L60" s="14">
        <f t="shared" si="11"/>
        <v>1.0934579439252337</v>
      </c>
      <c r="M60" s="124">
        <v>116</v>
      </c>
      <c r="N60" s="14">
        <f t="shared" si="4"/>
        <v>1.0841121495327102</v>
      </c>
      <c r="O60" s="124">
        <v>116</v>
      </c>
      <c r="P60" s="14">
        <f t="shared" si="15"/>
        <v>1.0841121495327102</v>
      </c>
      <c r="Q60" s="124">
        <v>79</v>
      </c>
      <c r="R60" s="14">
        <f t="shared" si="6"/>
        <v>0.73831775700934577</v>
      </c>
      <c r="S60" s="134">
        <v>107</v>
      </c>
      <c r="T60" s="124">
        <v>108</v>
      </c>
      <c r="U60" s="14">
        <f t="shared" si="7"/>
        <v>1.0093457943925233</v>
      </c>
      <c r="V60" s="124">
        <v>55</v>
      </c>
      <c r="W60" s="14">
        <f t="shared" si="12"/>
        <v>1.02803738317757</v>
      </c>
      <c r="X60" s="124">
        <v>108</v>
      </c>
      <c r="Y60" s="14">
        <f t="shared" si="8"/>
        <v>1.0093457943925233</v>
      </c>
      <c r="Z60" s="124">
        <v>108</v>
      </c>
      <c r="AA60" s="14">
        <f t="shared" si="9"/>
        <v>1.0093457943925233</v>
      </c>
      <c r="AB60" s="124">
        <v>90</v>
      </c>
      <c r="AC60" s="14">
        <f t="shared" si="10"/>
        <v>0.84112149532710279</v>
      </c>
      <c r="AD60" s="124">
        <v>63</v>
      </c>
      <c r="AE60" s="104">
        <f t="shared" si="13"/>
        <v>1.1775700934579438</v>
      </c>
    </row>
    <row r="61" spans="1:31" x14ac:dyDescent="0.2">
      <c r="A61" s="93" t="s">
        <v>63</v>
      </c>
      <c r="B61" s="133">
        <v>29</v>
      </c>
      <c r="C61" s="123">
        <v>30</v>
      </c>
      <c r="D61" s="9">
        <f t="shared" si="0"/>
        <v>1.0344827586206897</v>
      </c>
      <c r="E61" s="123">
        <v>30</v>
      </c>
      <c r="F61" s="9">
        <f t="shared" si="1"/>
        <v>1.0344827586206897</v>
      </c>
      <c r="G61" s="123">
        <v>4</v>
      </c>
      <c r="H61" s="9">
        <f t="shared" si="2"/>
        <v>0.13793103448275862</v>
      </c>
      <c r="I61" s="123">
        <v>30</v>
      </c>
      <c r="J61" s="9">
        <f t="shared" si="3"/>
        <v>1.0344827586206897</v>
      </c>
      <c r="K61" s="123">
        <v>30</v>
      </c>
      <c r="L61" s="9">
        <f t="shared" si="11"/>
        <v>1.0344827586206897</v>
      </c>
      <c r="M61" s="123">
        <v>25</v>
      </c>
      <c r="N61" s="9">
        <f t="shared" si="4"/>
        <v>0.86206896551724133</v>
      </c>
      <c r="O61" s="123">
        <v>25</v>
      </c>
      <c r="P61" s="9">
        <f t="shared" si="15"/>
        <v>0.86206896551724133</v>
      </c>
      <c r="Q61" s="123">
        <v>23</v>
      </c>
      <c r="R61" s="9">
        <f t="shared" si="6"/>
        <v>0.7931034482758621</v>
      </c>
      <c r="S61" s="133">
        <v>26</v>
      </c>
      <c r="T61" s="123">
        <v>25</v>
      </c>
      <c r="U61" s="9">
        <f t="shared" si="7"/>
        <v>0.96153846153846156</v>
      </c>
      <c r="V61" s="123">
        <v>17</v>
      </c>
      <c r="W61" s="9">
        <f t="shared" si="12"/>
        <v>1.3076923076923077</v>
      </c>
      <c r="X61" s="123">
        <v>26</v>
      </c>
      <c r="Y61" s="9">
        <f t="shared" si="8"/>
        <v>1</v>
      </c>
      <c r="Z61" s="123">
        <v>25</v>
      </c>
      <c r="AA61" s="9">
        <f t="shared" si="9"/>
        <v>0.96153846153846156</v>
      </c>
      <c r="AB61" s="123">
        <v>23</v>
      </c>
      <c r="AC61" s="9">
        <f t="shared" si="10"/>
        <v>0.88461538461538458</v>
      </c>
      <c r="AD61" s="123">
        <v>8</v>
      </c>
      <c r="AE61" s="101">
        <f t="shared" si="13"/>
        <v>0.61538461538461542</v>
      </c>
    </row>
    <row r="62" spans="1:31" x14ac:dyDescent="0.2">
      <c r="A62" s="94" t="s">
        <v>64</v>
      </c>
      <c r="B62" s="134">
        <v>136</v>
      </c>
      <c r="C62" s="124">
        <v>129</v>
      </c>
      <c r="D62" s="14">
        <f t="shared" si="0"/>
        <v>0.94852941176470584</v>
      </c>
      <c r="E62" s="124">
        <v>130</v>
      </c>
      <c r="F62" s="14">
        <f t="shared" si="1"/>
        <v>0.95588235294117652</v>
      </c>
      <c r="G62" s="124">
        <v>69</v>
      </c>
      <c r="H62" s="14">
        <f t="shared" si="2"/>
        <v>0.50735294117647056</v>
      </c>
      <c r="I62" s="124">
        <v>130</v>
      </c>
      <c r="J62" s="14">
        <f t="shared" si="3"/>
        <v>0.95588235294117652</v>
      </c>
      <c r="K62" s="124">
        <v>130</v>
      </c>
      <c r="L62" s="14">
        <f t="shared" si="11"/>
        <v>0.95588235294117652</v>
      </c>
      <c r="M62" s="124">
        <v>119</v>
      </c>
      <c r="N62" s="14">
        <f t="shared" si="4"/>
        <v>0.875</v>
      </c>
      <c r="O62" s="124">
        <v>121</v>
      </c>
      <c r="P62" s="14">
        <f t="shared" si="15"/>
        <v>0.88970588235294112</v>
      </c>
      <c r="Q62" s="124">
        <v>75</v>
      </c>
      <c r="R62" s="14">
        <f t="shared" si="6"/>
        <v>0.55147058823529416</v>
      </c>
      <c r="S62" s="134">
        <v>136</v>
      </c>
      <c r="T62" s="124">
        <v>132</v>
      </c>
      <c r="U62" s="14">
        <f t="shared" si="7"/>
        <v>0.97058823529411764</v>
      </c>
      <c r="V62" s="124">
        <v>69</v>
      </c>
      <c r="W62" s="14">
        <f t="shared" si="12"/>
        <v>1.0147058823529411</v>
      </c>
      <c r="X62" s="124">
        <v>132</v>
      </c>
      <c r="Y62" s="14">
        <f t="shared" si="8"/>
        <v>0.97058823529411764</v>
      </c>
      <c r="Z62" s="124">
        <v>133</v>
      </c>
      <c r="AA62" s="14">
        <f t="shared" si="9"/>
        <v>0.9779411764705882</v>
      </c>
      <c r="AB62" s="124">
        <v>141</v>
      </c>
      <c r="AC62" s="14">
        <f t="shared" si="10"/>
        <v>1.036764705882353</v>
      </c>
      <c r="AD62" s="124">
        <v>63</v>
      </c>
      <c r="AE62" s="104">
        <f t="shared" si="13"/>
        <v>0.92647058823529416</v>
      </c>
    </row>
    <row r="63" spans="1:31" x14ac:dyDescent="0.2">
      <c r="A63" s="93" t="s">
        <v>65</v>
      </c>
      <c r="B63" s="133">
        <v>174</v>
      </c>
      <c r="C63" s="123">
        <v>119</v>
      </c>
      <c r="D63" s="9">
        <f t="shared" si="0"/>
        <v>0.68390804597701149</v>
      </c>
      <c r="E63" s="123">
        <v>119</v>
      </c>
      <c r="F63" s="9">
        <f t="shared" si="1"/>
        <v>0.68390804597701149</v>
      </c>
      <c r="G63" s="123">
        <v>48</v>
      </c>
      <c r="H63" s="9">
        <f t="shared" si="2"/>
        <v>0.27586206896551724</v>
      </c>
      <c r="I63" s="123">
        <v>119</v>
      </c>
      <c r="J63" s="9">
        <f t="shared" si="3"/>
        <v>0.68390804597701149</v>
      </c>
      <c r="K63" s="123">
        <v>119</v>
      </c>
      <c r="L63" s="9">
        <f t="shared" si="11"/>
        <v>0.68390804597701149</v>
      </c>
      <c r="M63" s="123">
        <v>113</v>
      </c>
      <c r="N63" s="9">
        <f t="shared" si="4"/>
        <v>0.64942528735632188</v>
      </c>
      <c r="O63" s="123">
        <v>113</v>
      </c>
      <c r="P63" s="9">
        <f t="shared" si="15"/>
        <v>0.64942528735632188</v>
      </c>
      <c r="Q63" s="123">
        <v>74</v>
      </c>
      <c r="R63" s="9">
        <f t="shared" si="6"/>
        <v>0.42528735632183906</v>
      </c>
      <c r="S63" s="133">
        <v>172</v>
      </c>
      <c r="T63" s="123">
        <v>144</v>
      </c>
      <c r="U63" s="9">
        <f t="shared" si="7"/>
        <v>0.83720930232558144</v>
      </c>
      <c r="V63" s="123">
        <v>89</v>
      </c>
      <c r="W63" s="9">
        <f t="shared" si="12"/>
        <v>1.0348837209302326</v>
      </c>
      <c r="X63" s="123">
        <v>144</v>
      </c>
      <c r="Y63" s="9">
        <f t="shared" si="8"/>
        <v>0.83720930232558144</v>
      </c>
      <c r="Z63" s="123">
        <v>144</v>
      </c>
      <c r="AA63" s="9">
        <f t="shared" si="9"/>
        <v>0.83720930232558144</v>
      </c>
      <c r="AB63" s="123">
        <v>142</v>
      </c>
      <c r="AC63" s="9">
        <f t="shared" si="10"/>
        <v>0.82558139534883723</v>
      </c>
      <c r="AD63" s="123">
        <v>59</v>
      </c>
      <c r="AE63" s="101">
        <f t="shared" si="13"/>
        <v>0.68604651162790697</v>
      </c>
    </row>
    <row r="64" spans="1:31" x14ac:dyDescent="0.2">
      <c r="A64" s="94" t="s">
        <v>66</v>
      </c>
      <c r="B64" s="134">
        <v>145</v>
      </c>
      <c r="C64" s="124">
        <v>143</v>
      </c>
      <c r="D64" s="14">
        <f t="shared" si="0"/>
        <v>0.98620689655172411</v>
      </c>
      <c r="E64" s="124">
        <v>143</v>
      </c>
      <c r="F64" s="14">
        <f t="shared" si="1"/>
        <v>0.98620689655172411</v>
      </c>
      <c r="G64" s="124">
        <v>27</v>
      </c>
      <c r="H64" s="14">
        <f t="shared" si="2"/>
        <v>0.18620689655172415</v>
      </c>
      <c r="I64" s="124">
        <v>143</v>
      </c>
      <c r="J64" s="14">
        <f t="shared" si="3"/>
        <v>0.98620689655172411</v>
      </c>
      <c r="K64" s="124">
        <v>143</v>
      </c>
      <c r="L64" s="14">
        <f t="shared" si="11"/>
        <v>0.98620689655172411</v>
      </c>
      <c r="M64" s="124">
        <v>141</v>
      </c>
      <c r="N64" s="14">
        <f t="shared" si="4"/>
        <v>0.97241379310344822</v>
      </c>
      <c r="O64" s="124">
        <v>141</v>
      </c>
      <c r="P64" s="14">
        <f t="shared" si="15"/>
        <v>0.97241379310344822</v>
      </c>
      <c r="Q64" s="124">
        <v>74</v>
      </c>
      <c r="R64" s="14">
        <f t="shared" si="6"/>
        <v>0.51034482758620692</v>
      </c>
      <c r="S64" s="134">
        <v>151</v>
      </c>
      <c r="T64" s="124">
        <v>140</v>
      </c>
      <c r="U64" s="14">
        <f t="shared" si="7"/>
        <v>0.92715231788079466</v>
      </c>
      <c r="V64" s="124">
        <v>74</v>
      </c>
      <c r="W64" s="14">
        <f t="shared" si="12"/>
        <v>0.98013245033112584</v>
      </c>
      <c r="X64" s="124">
        <v>140</v>
      </c>
      <c r="Y64" s="14">
        <f t="shared" si="8"/>
        <v>0.92715231788079466</v>
      </c>
      <c r="Z64" s="124">
        <v>140</v>
      </c>
      <c r="AA64" s="14">
        <f t="shared" si="9"/>
        <v>0.92715231788079466</v>
      </c>
      <c r="AB64" s="124">
        <v>59</v>
      </c>
      <c r="AC64" s="14">
        <f t="shared" si="10"/>
        <v>0.39072847682119205</v>
      </c>
      <c r="AD64" s="124">
        <v>66</v>
      </c>
      <c r="AE64" s="104">
        <f t="shared" si="13"/>
        <v>0.8741721854304636</v>
      </c>
    </row>
    <row r="65" spans="1:31" x14ac:dyDescent="0.2">
      <c r="A65" s="93" t="s">
        <v>67</v>
      </c>
      <c r="B65" s="133">
        <v>153</v>
      </c>
      <c r="C65" s="123">
        <v>136</v>
      </c>
      <c r="D65" s="9">
        <f t="shared" si="0"/>
        <v>0.88888888888888884</v>
      </c>
      <c r="E65" s="123">
        <v>136</v>
      </c>
      <c r="F65" s="9">
        <f t="shared" si="1"/>
        <v>0.88888888888888884</v>
      </c>
      <c r="G65" s="123">
        <v>25</v>
      </c>
      <c r="H65" s="9">
        <f t="shared" si="2"/>
        <v>0.16339869281045752</v>
      </c>
      <c r="I65" s="123">
        <v>136</v>
      </c>
      <c r="J65" s="9">
        <f t="shared" si="3"/>
        <v>0.88888888888888884</v>
      </c>
      <c r="K65" s="123">
        <v>136</v>
      </c>
      <c r="L65" s="9">
        <f t="shared" si="11"/>
        <v>0.88888888888888884</v>
      </c>
      <c r="M65" s="123">
        <v>127</v>
      </c>
      <c r="N65" s="9">
        <f t="shared" si="4"/>
        <v>0.83006535947712423</v>
      </c>
      <c r="O65" s="123">
        <v>127</v>
      </c>
      <c r="P65" s="9">
        <f t="shared" si="15"/>
        <v>0.83006535947712423</v>
      </c>
      <c r="Q65" s="123">
        <v>105</v>
      </c>
      <c r="R65" s="9">
        <f t="shared" si="6"/>
        <v>0.68627450980392157</v>
      </c>
      <c r="S65" s="133">
        <v>150</v>
      </c>
      <c r="T65" s="123">
        <v>156</v>
      </c>
      <c r="U65" s="9">
        <f t="shared" si="7"/>
        <v>1.04</v>
      </c>
      <c r="V65" s="123">
        <v>75</v>
      </c>
      <c r="W65" s="9">
        <f t="shared" si="12"/>
        <v>1</v>
      </c>
      <c r="X65" s="123">
        <v>156</v>
      </c>
      <c r="Y65" s="9">
        <f t="shared" si="8"/>
        <v>1.04</v>
      </c>
      <c r="Z65" s="123">
        <v>156</v>
      </c>
      <c r="AA65" s="9">
        <f t="shared" si="9"/>
        <v>1.04</v>
      </c>
      <c r="AB65" s="123">
        <v>145</v>
      </c>
      <c r="AC65" s="9">
        <f t="shared" si="10"/>
        <v>0.96666666666666667</v>
      </c>
      <c r="AD65" s="123">
        <v>81</v>
      </c>
      <c r="AE65" s="101">
        <f t="shared" si="13"/>
        <v>1.08</v>
      </c>
    </row>
    <row r="66" spans="1:31" ht="13.5" thickBot="1" x14ac:dyDescent="0.25">
      <c r="A66" s="95" t="s">
        <v>68</v>
      </c>
      <c r="B66" s="135">
        <v>123</v>
      </c>
      <c r="C66" s="125">
        <v>92</v>
      </c>
      <c r="D66" s="25">
        <f t="shared" si="0"/>
        <v>0.74796747967479671</v>
      </c>
      <c r="E66" s="125">
        <v>92</v>
      </c>
      <c r="F66" s="25">
        <f t="shared" si="1"/>
        <v>0.74796747967479671</v>
      </c>
      <c r="G66" s="125">
        <v>28</v>
      </c>
      <c r="H66" s="25">
        <f t="shared" si="2"/>
        <v>0.22764227642276422</v>
      </c>
      <c r="I66" s="125">
        <v>92</v>
      </c>
      <c r="J66" s="25">
        <f t="shared" si="3"/>
        <v>0.74796747967479671</v>
      </c>
      <c r="K66" s="125">
        <v>92</v>
      </c>
      <c r="L66" s="25">
        <f t="shared" si="11"/>
        <v>0.74796747967479671</v>
      </c>
      <c r="M66" s="125">
        <v>88</v>
      </c>
      <c r="N66" s="25">
        <f t="shared" si="4"/>
        <v>0.71544715447154472</v>
      </c>
      <c r="O66" s="125">
        <v>89</v>
      </c>
      <c r="P66" s="25">
        <f t="shared" si="15"/>
        <v>0.72357723577235777</v>
      </c>
      <c r="Q66" s="125">
        <v>55</v>
      </c>
      <c r="R66" s="25">
        <f>Q66/(B66)</f>
        <v>0.44715447154471544</v>
      </c>
      <c r="S66" s="135">
        <v>127</v>
      </c>
      <c r="T66" s="125">
        <v>96</v>
      </c>
      <c r="U66" s="25">
        <f t="shared" si="7"/>
        <v>0.75590551181102361</v>
      </c>
      <c r="V66" s="125">
        <v>54</v>
      </c>
      <c r="W66" s="25">
        <f t="shared" si="12"/>
        <v>0.85039370078740162</v>
      </c>
      <c r="X66" s="125">
        <v>96</v>
      </c>
      <c r="Y66" s="25">
        <f t="shared" si="8"/>
        <v>0.75590551181102361</v>
      </c>
      <c r="Z66" s="125">
        <v>96</v>
      </c>
      <c r="AA66" s="25">
        <f t="shared" si="9"/>
        <v>0.75590551181102361</v>
      </c>
      <c r="AB66" s="125">
        <v>142</v>
      </c>
      <c r="AC66" s="25">
        <f t="shared" si="10"/>
        <v>1.1181102362204725</v>
      </c>
      <c r="AD66" s="125">
        <v>45</v>
      </c>
      <c r="AE66" s="106">
        <f t="shared" si="13"/>
        <v>0.70866141732283461</v>
      </c>
    </row>
    <row r="67" spans="1:31" x14ac:dyDescent="0.2">
      <c r="A67" s="109" t="s">
        <v>69</v>
      </c>
      <c r="B67" s="113">
        <f>SUM(B68:B84)</f>
        <v>3503</v>
      </c>
      <c r="C67" s="126">
        <f>SUM(C68:C84)</f>
        <v>3152</v>
      </c>
      <c r="D67" s="127">
        <f t="shared" si="0"/>
        <v>0.89980017128175849</v>
      </c>
      <c r="E67" s="126">
        <f>SUM(E68:E84)</f>
        <v>3155</v>
      </c>
      <c r="F67" s="127">
        <f t="shared" si="1"/>
        <v>0.90065658007422211</v>
      </c>
      <c r="G67" s="126">
        <f>SUM(G68:G84)</f>
        <v>1857</v>
      </c>
      <c r="H67" s="127">
        <f t="shared" si="2"/>
        <v>0.53011704253497005</v>
      </c>
      <c r="I67" s="126">
        <f>SUM(I68:I84)</f>
        <v>3154</v>
      </c>
      <c r="J67" s="127">
        <f t="shared" si="3"/>
        <v>0.90037111047673424</v>
      </c>
      <c r="K67" s="126">
        <f>SUM(K68:K84)</f>
        <v>3152</v>
      </c>
      <c r="L67" s="127">
        <f>K67/B67</f>
        <v>0.89980017128175849</v>
      </c>
      <c r="M67" s="126">
        <f>SUM(M68:M84)</f>
        <v>3119</v>
      </c>
      <c r="N67" s="127">
        <f t="shared" si="4"/>
        <v>0.89037967456465883</v>
      </c>
      <c r="O67" s="126">
        <f>SUM(O68:O84)</f>
        <v>3161</v>
      </c>
      <c r="P67" s="127">
        <f t="shared" si="15"/>
        <v>0.90236939765914925</v>
      </c>
      <c r="Q67" s="126">
        <f>SUM(Q68:Q84)</f>
        <v>2312</v>
      </c>
      <c r="R67" s="127">
        <f t="shared" ref="R67" si="16">Q67/(B67)</f>
        <v>0.6600057093919498</v>
      </c>
      <c r="S67" s="113">
        <f>SUM(S68:S84)</f>
        <v>3625</v>
      </c>
      <c r="T67" s="126">
        <f>SUM(T68:T84)</f>
        <v>3380</v>
      </c>
      <c r="U67" s="127">
        <f t="shared" si="7"/>
        <v>0.9324137931034483</v>
      </c>
      <c r="V67" s="126">
        <f>SUM(V68:V84)</f>
        <v>1872</v>
      </c>
      <c r="W67" s="127">
        <f>V67/(S67/2)</f>
        <v>1.0328275862068965</v>
      </c>
      <c r="X67" s="126">
        <f>SUM(X68:X84)</f>
        <v>3384</v>
      </c>
      <c r="Y67" s="127">
        <f t="shared" si="8"/>
        <v>0.93351724137931036</v>
      </c>
      <c r="Z67" s="126">
        <f>SUM(Z68:Z84)</f>
        <v>3372</v>
      </c>
      <c r="AA67" s="127">
        <f t="shared" si="9"/>
        <v>0.93020689655172417</v>
      </c>
      <c r="AB67" s="126">
        <f>SUM(AB68:AB84)</f>
        <v>2909</v>
      </c>
      <c r="AC67" s="127">
        <f>AB67/S67</f>
        <v>0.80248275862068963</v>
      </c>
      <c r="AD67" s="126">
        <f>SUM(AD68:AD84)</f>
        <v>1499</v>
      </c>
      <c r="AE67" s="114">
        <f>AD67/(S67/2)</f>
        <v>0.82703448275862068</v>
      </c>
    </row>
    <row r="68" spans="1:31" x14ac:dyDescent="0.2">
      <c r="A68" s="93" t="s">
        <v>71</v>
      </c>
      <c r="B68" s="133">
        <v>145</v>
      </c>
      <c r="C68" s="123">
        <v>133</v>
      </c>
      <c r="D68" s="9">
        <f t="shared" si="0"/>
        <v>0.91724137931034477</v>
      </c>
      <c r="E68" s="123">
        <v>133</v>
      </c>
      <c r="F68" s="9">
        <f t="shared" si="1"/>
        <v>0.91724137931034477</v>
      </c>
      <c r="G68" s="123">
        <v>30</v>
      </c>
      <c r="H68" s="9">
        <f t="shared" si="2"/>
        <v>0.20689655172413793</v>
      </c>
      <c r="I68" s="123">
        <v>133</v>
      </c>
      <c r="J68" s="9">
        <f t="shared" si="3"/>
        <v>0.91724137931034477</v>
      </c>
      <c r="K68" s="123">
        <v>133</v>
      </c>
      <c r="L68" s="9">
        <f t="shared" si="11"/>
        <v>0.91724137931034477</v>
      </c>
      <c r="M68" s="123">
        <v>126</v>
      </c>
      <c r="N68" s="9">
        <f t="shared" si="4"/>
        <v>0.86896551724137927</v>
      </c>
      <c r="O68" s="123">
        <v>126</v>
      </c>
      <c r="P68" s="9">
        <f t="shared" si="15"/>
        <v>0.86896551724137927</v>
      </c>
      <c r="Q68" s="123">
        <v>120</v>
      </c>
      <c r="R68" s="9">
        <f t="shared" si="6"/>
        <v>0.82758620689655171</v>
      </c>
      <c r="S68" s="133">
        <v>148</v>
      </c>
      <c r="T68" s="123">
        <v>148</v>
      </c>
      <c r="U68" s="9">
        <f t="shared" si="7"/>
        <v>1</v>
      </c>
      <c r="V68" s="123">
        <v>75</v>
      </c>
      <c r="W68" s="9">
        <f t="shared" si="12"/>
        <v>1.0135135135135136</v>
      </c>
      <c r="X68" s="123">
        <v>148</v>
      </c>
      <c r="Y68" s="9">
        <f t="shared" si="8"/>
        <v>1</v>
      </c>
      <c r="Z68" s="123">
        <v>147</v>
      </c>
      <c r="AA68" s="9">
        <f t="shared" si="9"/>
        <v>0.9932432432432432</v>
      </c>
      <c r="AB68" s="123">
        <v>140</v>
      </c>
      <c r="AC68" s="9">
        <f t="shared" si="10"/>
        <v>0.94594594594594594</v>
      </c>
      <c r="AD68" s="123">
        <v>73</v>
      </c>
      <c r="AE68" s="101">
        <f t="shared" si="13"/>
        <v>0.98648648648648651</v>
      </c>
    </row>
    <row r="69" spans="1:31" x14ac:dyDescent="0.2">
      <c r="A69" s="94" t="s">
        <v>72</v>
      </c>
      <c r="B69" s="134">
        <v>89</v>
      </c>
      <c r="C69" s="124">
        <v>47</v>
      </c>
      <c r="D69" s="14">
        <f t="shared" si="0"/>
        <v>0.5280898876404494</v>
      </c>
      <c r="E69" s="124">
        <v>47</v>
      </c>
      <c r="F69" s="14">
        <f t="shared" si="1"/>
        <v>0.5280898876404494</v>
      </c>
      <c r="G69" s="124">
        <v>10</v>
      </c>
      <c r="H69" s="14">
        <f t="shared" si="2"/>
        <v>0.11235955056179775</v>
      </c>
      <c r="I69" s="124">
        <v>47</v>
      </c>
      <c r="J69" s="14">
        <f t="shared" si="3"/>
        <v>0.5280898876404494</v>
      </c>
      <c r="K69" s="124">
        <v>47</v>
      </c>
      <c r="L69" s="14">
        <f t="shared" si="11"/>
        <v>0.5280898876404494</v>
      </c>
      <c r="M69" s="124">
        <v>50</v>
      </c>
      <c r="N69" s="14">
        <f t="shared" si="4"/>
        <v>0.5617977528089888</v>
      </c>
      <c r="O69" s="124">
        <v>50</v>
      </c>
      <c r="P69" s="14">
        <f t="shared" si="15"/>
        <v>0.5617977528089888</v>
      </c>
      <c r="Q69" s="124">
        <v>44</v>
      </c>
      <c r="R69" s="14">
        <f>Q69/(B69)</f>
        <v>0.4943820224719101</v>
      </c>
      <c r="S69" s="134">
        <v>91</v>
      </c>
      <c r="T69" s="124">
        <v>69</v>
      </c>
      <c r="U69" s="14">
        <f t="shared" si="7"/>
        <v>0.75824175824175821</v>
      </c>
      <c r="V69" s="124">
        <v>38</v>
      </c>
      <c r="W69" s="14">
        <f t="shared" si="12"/>
        <v>0.8351648351648352</v>
      </c>
      <c r="X69" s="124">
        <v>69</v>
      </c>
      <c r="Y69" s="14">
        <f t="shared" si="8"/>
        <v>0.75824175824175821</v>
      </c>
      <c r="Z69" s="124">
        <v>69</v>
      </c>
      <c r="AA69" s="14">
        <f t="shared" si="9"/>
        <v>0.75824175824175821</v>
      </c>
      <c r="AB69" s="124">
        <v>91</v>
      </c>
      <c r="AC69" s="14">
        <f t="shared" si="10"/>
        <v>1</v>
      </c>
      <c r="AD69" s="124">
        <v>31</v>
      </c>
      <c r="AE69" s="104">
        <f t="shared" si="13"/>
        <v>0.68131868131868134</v>
      </c>
    </row>
    <row r="70" spans="1:31" x14ac:dyDescent="0.2">
      <c r="A70" s="93" t="s">
        <v>73</v>
      </c>
      <c r="B70" s="133">
        <v>135</v>
      </c>
      <c r="C70" s="123">
        <v>116</v>
      </c>
      <c r="D70" s="9">
        <f t="shared" si="0"/>
        <v>0.85925925925925928</v>
      </c>
      <c r="E70" s="123">
        <v>116</v>
      </c>
      <c r="F70" s="9">
        <f t="shared" si="1"/>
        <v>0.85925925925925928</v>
      </c>
      <c r="G70" s="123">
        <v>47</v>
      </c>
      <c r="H70" s="9">
        <f t="shared" si="2"/>
        <v>0.34814814814814815</v>
      </c>
      <c r="I70" s="123">
        <v>116</v>
      </c>
      <c r="J70" s="9">
        <f t="shared" si="3"/>
        <v>0.85925925925925928</v>
      </c>
      <c r="K70" s="123">
        <v>116</v>
      </c>
      <c r="L70" s="9">
        <f t="shared" si="11"/>
        <v>0.85925925925925928</v>
      </c>
      <c r="M70" s="123">
        <v>107</v>
      </c>
      <c r="N70" s="9">
        <f t="shared" si="4"/>
        <v>0.79259259259259263</v>
      </c>
      <c r="O70" s="123">
        <v>110</v>
      </c>
      <c r="P70" s="9">
        <f t="shared" si="15"/>
        <v>0.81481481481481477</v>
      </c>
      <c r="Q70" s="123">
        <v>97</v>
      </c>
      <c r="R70" s="9">
        <f t="shared" si="6"/>
        <v>0.71851851851851856</v>
      </c>
      <c r="S70" s="133">
        <v>145</v>
      </c>
      <c r="T70" s="123">
        <v>123</v>
      </c>
      <c r="U70" s="9">
        <f t="shared" si="7"/>
        <v>0.84827586206896555</v>
      </c>
      <c r="V70" s="123">
        <v>73</v>
      </c>
      <c r="W70" s="9">
        <f t="shared" si="12"/>
        <v>1.0068965517241379</v>
      </c>
      <c r="X70" s="123">
        <v>124</v>
      </c>
      <c r="Y70" s="9">
        <f t="shared" si="8"/>
        <v>0.85517241379310349</v>
      </c>
      <c r="Z70" s="123">
        <v>123</v>
      </c>
      <c r="AA70" s="9">
        <f t="shared" si="9"/>
        <v>0.84827586206896555</v>
      </c>
      <c r="AB70" s="123">
        <v>136</v>
      </c>
      <c r="AC70" s="9">
        <f t="shared" si="10"/>
        <v>0.93793103448275861</v>
      </c>
      <c r="AD70" s="123">
        <v>50</v>
      </c>
      <c r="AE70" s="101">
        <f t="shared" si="13"/>
        <v>0.68965517241379315</v>
      </c>
    </row>
    <row r="71" spans="1:31" x14ac:dyDescent="0.2">
      <c r="A71" s="94" t="s">
        <v>74</v>
      </c>
      <c r="B71" s="134">
        <v>123</v>
      </c>
      <c r="C71" s="124">
        <v>99</v>
      </c>
      <c r="D71" s="14">
        <f t="shared" si="0"/>
        <v>0.80487804878048785</v>
      </c>
      <c r="E71" s="124">
        <v>99</v>
      </c>
      <c r="F71" s="14">
        <f t="shared" si="1"/>
        <v>0.80487804878048785</v>
      </c>
      <c r="G71" s="124">
        <v>48</v>
      </c>
      <c r="H71" s="14">
        <f t="shared" si="2"/>
        <v>0.3902439024390244</v>
      </c>
      <c r="I71" s="124">
        <v>99</v>
      </c>
      <c r="J71" s="14">
        <f t="shared" si="3"/>
        <v>0.80487804878048785</v>
      </c>
      <c r="K71" s="124">
        <v>99</v>
      </c>
      <c r="L71" s="14">
        <f t="shared" si="11"/>
        <v>0.80487804878048785</v>
      </c>
      <c r="M71" s="124">
        <v>92</v>
      </c>
      <c r="N71" s="14">
        <f t="shared" si="4"/>
        <v>0.74796747967479671</v>
      </c>
      <c r="O71" s="124">
        <v>92</v>
      </c>
      <c r="P71" s="14">
        <f t="shared" si="15"/>
        <v>0.74796747967479671</v>
      </c>
      <c r="Q71" s="124">
        <v>66</v>
      </c>
      <c r="R71" s="14">
        <f t="shared" si="6"/>
        <v>0.53658536585365857</v>
      </c>
      <c r="S71" s="134">
        <v>128</v>
      </c>
      <c r="T71" s="124">
        <v>103</v>
      </c>
      <c r="U71" s="14">
        <f t="shared" si="7"/>
        <v>0.8046875</v>
      </c>
      <c r="V71" s="124">
        <v>60</v>
      </c>
      <c r="W71" s="14">
        <f t="shared" si="12"/>
        <v>0.9375</v>
      </c>
      <c r="X71" s="124">
        <v>104</v>
      </c>
      <c r="Y71" s="14">
        <f t="shared" si="8"/>
        <v>0.8125</v>
      </c>
      <c r="Z71" s="124">
        <v>104</v>
      </c>
      <c r="AA71" s="14">
        <f t="shared" si="9"/>
        <v>0.8125</v>
      </c>
      <c r="AB71" s="124">
        <v>89</v>
      </c>
      <c r="AC71" s="14">
        <f t="shared" si="10"/>
        <v>0.6953125</v>
      </c>
      <c r="AD71" s="124">
        <v>44</v>
      </c>
      <c r="AE71" s="104">
        <f t="shared" si="13"/>
        <v>0.6875</v>
      </c>
    </row>
    <row r="72" spans="1:31" x14ac:dyDescent="0.2">
      <c r="A72" s="93" t="s">
        <v>75</v>
      </c>
      <c r="B72" s="133">
        <v>32</v>
      </c>
      <c r="C72" s="123">
        <v>28</v>
      </c>
      <c r="D72" s="9">
        <f t="shared" si="0"/>
        <v>0.875</v>
      </c>
      <c r="E72" s="123">
        <v>28</v>
      </c>
      <c r="F72" s="9">
        <f t="shared" si="1"/>
        <v>0.875</v>
      </c>
      <c r="G72" s="123">
        <v>9</v>
      </c>
      <c r="H72" s="9">
        <f t="shared" si="2"/>
        <v>0.28125</v>
      </c>
      <c r="I72" s="123">
        <v>28</v>
      </c>
      <c r="J72" s="9">
        <f t="shared" si="3"/>
        <v>0.875</v>
      </c>
      <c r="K72" s="123">
        <v>28</v>
      </c>
      <c r="L72" s="9">
        <f t="shared" si="11"/>
        <v>0.875</v>
      </c>
      <c r="M72" s="123">
        <v>25</v>
      </c>
      <c r="N72" s="9">
        <f t="shared" si="4"/>
        <v>0.78125</v>
      </c>
      <c r="O72" s="123">
        <v>25</v>
      </c>
      <c r="P72" s="9">
        <f t="shared" si="15"/>
        <v>0.78125</v>
      </c>
      <c r="Q72" s="123">
        <v>17</v>
      </c>
      <c r="R72" s="9">
        <f t="shared" si="6"/>
        <v>0.53125</v>
      </c>
      <c r="S72" s="133">
        <v>32</v>
      </c>
      <c r="T72" s="123">
        <v>30</v>
      </c>
      <c r="U72" s="9">
        <f t="shared" si="7"/>
        <v>0.9375</v>
      </c>
      <c r="V72" s="123">
        <v>20</v>
      </c>
      <c r="W72" s="9">
        <f t="shared" si="12"/>
        <v>1.25</v>
      </c>
      <c r="X72" s="123">
        <v>30</v>
      </c>
      <c r="Y72" s="9">
        <f t="shared" si="8"/>
        <v>0.9375</v>
      </c>
      <c r="Z72" s="123">
        <v>30</v>
      </c>
      <c r="AA72" s="9">
        <f t="shared" si="9"/>
        <v>0.9375</v>
      </c>
      <c r="AB72" s="123">
        <v>27</v>
      </c>
      <c r="AC72" s="9">
        <f t="shared" si="10"/>
        <v>0.84375</v>
      </c>
      <c r="AD72" s="123">
        <v>11</v>
      </c>
      <c r="AE72" s="101">
        <f t="shared" si="13"/>
        <v>0.6875</v>
      </c>
    </row>
    <row r="73" spans="1:31" x14ac:dyDescent="0.2">
      <c r="A73" s="94" t="s">
        <v>76</v>
      </c>
      <c r="B73" s="134">
        <v>252</v>
      </c>
      <c r="C73" s="124">
        <v>207</v>
      </c>
      <c r="D73" s="14">
        <f t="shared" ref="D73:D136" si="17">C73/B73</f>
        <v>0.8214285714285714</v>
      </c>
      <c r="E73" s="124">
        <v>207</v>
      </c>
      <c r="F73" s="14">
        <f t="shared" ref="F73:F136" si="18">E73/B73</f>
        <v>0.8214285714285714</v>
      </c>
      <c r="G73" s="124">
        <v>43</v>
      </c>
      <c r="H73" s="14">
        <f t="shared" ref="H73:H136" si="19">G73/B73</f>
        <v>0.17063492063492064</v>
      </c>
      <c r="I73" s="124">
        <v>207</v>
      </c>
      <c r="J73" s="14">
        <f t="shared" ref="J73:J136" si="20">I73/B73</f>
        <v>0.8214285714285714</v>
      </c>
      <c r="K73" s="124">
        <v>207</v>
      </c>
      <c r="L73" s="14">
        <f t="shared" si="11"/>
        <v>0.8214285714285714</v>
      </c>
      <c r="M73" s="124">
        <v>208</v>
      </c>
      <c r="N73" s="14">
        <f t="shared" ref="N73:N136" si="21">M73/B73</f>
        <v>0.82539682539682535</v>
      </c>
      <c r="O73" s="124">
        <v>208</v>
      </c>
      <c r="P73" s="14">
        <f t="shared" si="15"/>
        <v>0.82539682539682535</v>
      </c>
      <c r="Q73" s="124">
        <v>160</v>
      </c>
      <c r="R73" s="14">
        <f t="shared" ref="R73:R136" si="22">Q73/(B73)</f>
        <v>0.63492063492063489</v>
      </c>
      <c r="S73" s="134">
        <v>246</v>
      </c>
      <c r="T73" s="124">
        <v>227</v>
      </c>
      <c r="U73" s="14">
        <f t="shared" ref="U73:U136" si="23">T73/S73</f>
        <v>0.92276422764227639</v>
      </c>
      <c r="V73" s="124">
        <v>131</v>
      </c>
      <c r="W73" s="14">
        <f t="shared" si="12"/>
        <v>1.065040650406504</v>
      </c>
      <c r="X73" s="124">
        <v>227</v>
      </c>
      <c r="Y73" s="14">
        <f t="shared" ref="Y73:Y136" si="24">X73/S73</f>
        <v>0.92276422764227639</v>
      </c>
      <c r="Z73" s="124">
        <v>227</v>
      </c>
      <c r="AA73" s="14">
        <f t="shared" ref="AA73:AA136" si="25">Z73/S73</f>
        <v>0.92276422764227639</v>
      </c>
      <c r="AB73" s="124">
        <v>207</v>
      </c>
      <c r="AC73" s="14">
        <f t="shared" ref="AC73:AC136" si="26">AB73/S73</f>
        <v>0.84146341463414631</v>
      </c>
      <c r="AD73" s="124">
        <v>96</v>
      </c>
      <c r="AE73" s="104">
        <f t="shared" si="13"/>
        <v>0.78048780487804881</v>
      </c>
    </row>
    <row r="74" spans="1:31" x14ac:dyDescent="0.2">
      <c r="A74" s="93" t="s">
        <v>77</v>
      </c>
      <c r="B74" s="133">
        <v>120</v>
      </c>
      <c r="C74" s="123">
        <v>122</v>
      </c>
      <c r="D74" s="9">
        <f t="shared" si="17"/>
        <v>1.0166666666666666</v>
      </c>
      <c r="E74" s="123">
        <v>122</v>
      </c>
      <c r="F74" s="9">
        <f t="shared" si="18"/>
        <v>1.0166666666666666</v>
      </c>
      <c r="G74" s="123">
        <v>28</v>
      </c>
      <c r="H74" s="9">
        <f t="shared" si="19"/>
        <v>0.23333333333333334</v>
      </c>
      <c r="I74" s="123">
        <v>122</v>
      </c>
      <c r="J74" s="9">
        <f t="shared" si="20"/>
        <v>1.0166666666666666</v>
      </c>
      <c r="K74" s="123">
        <v>122</v>
      </c>
      <c r="L74" s="9">
        <f t="shared" si="11"/>
        <v>1.0166666666666666</v>
      </c>
      <c r="M74" s="123">
        <v>124</v>
      </c>
      <c r="N74" s="9">
        <f t="shared" si="21"/>
        <v>1.0333333333333334</v>
      </c>
      <c r="O74" s="123">
        <v>124</v>
      </c>
      <c r="P74" s="9">
        <f t="shared" si="15"/>
        <v>1.0333333333333334</v>
      </c>
      <c r="Q74" s="123">
        <v>105</v>
      </c>
      <c r="R74" s="9">
        <f t="shared" si="22"/>
        <v>0.875</v>
      </c>
      <c r="S74" s="133">
        <v>137</v>
      </c>
      <c r="T74" s="123">
        <v>128</v>
      </c>
      <c r="U74" s="9">
        <f t="shared" si="23"/>
        <v>0.93430656934306566</v>
      </c>
      <c r="V74" s="123">
        <v>69</v>
      </c>
      <c r="W74" s="9">
        <f t="shared" si="12"/>
        <v>1.0072992700729928</v>
      </c>
      <c r="X74" s="123">
        <v>129</v>
      </c>
      <c r="Y74" s="9">
        <f t="shared" si="24"/>
        <v>0.94160583941605835</v>
      </c>
      <c r="Z74" s="123">
        <v>128</v>
      </c>
      <c r="AA74" s="9">
        <f t="shared" si="25"/>
        <v>0.93430656934306566</v>
      </c>
      <c r="AB74" s="123">
        <v>50</v>
      </c>
      <c r="AC74" s="9">
        <f t="shared" si="26"/>
        <v>0.36496350364963503</v>
      </c>
      <c r="AD74" s="123">
        <v>59</v>
      </c>
      <c r="AE74" s="101">
        <f t="shared" si="13"/>
        <v>0.86131386861313863</v>
      </c>
    </row>
    <row r="75" spans="1:31" x14ac:dyDescent="0.2">
      <c r="A75" s="94" t="s">
        <v>78</v>
      </c>
      <c r="B75" s="134">
        <v>88</v>
      </c>
      <c r="C75" s="124">
        <v>79</v>
      </c>
      <c r="D75" s="14">
        <f t="shared" si="17"/>
        <v>0.89772727272727271</v>
      </c>
      <c r="E75" s="124">
        <v>79</v>
      </c>
      <c r="F75" s="14">
        <f t="shared" si="18"/>
        <v>0.89772727272727271</v>
      </c>
      <c r="G75" s="124">
        <v>28</v>
      </c>
      <c r="H75" s="14">
        <f t="shared" si="19"/>
        <v>0.31818181818181818</v>
      </c>
      <c r="I75" s="124">
        <v>79</v>
      </c>
      <c r="J75" s="14">
        <f t="shared" si="20"/>
        <v>0.89772727272727271</v>
      </c>
      <c r="K75" s="124">
        <v>79</v>
      </c>
      <c r="L75" s="14">
        <f t="shared" si="11"/>
        <v>0.89772727272727271</v>
      </c>
      <c r="M75" s="124">
        <v>63</v>
      </c>
      <c r="N75" s="14">
        <f t="shared" si="21"/>
        <v>0.71590909090909094</v>
      </c>
      <c r="O75" s="124">
        <v>63</v>
      </c>
      <c r="P75" s="14">
        <f t="shared" si="15"/>
        <v>0.71590909090909094</v>
      </c>
      <c r="Q75" s="124">
        <v>74</v>
      </c>
      <c r="R75" s="14">
        <f t="shared" si="22"/>
        <v>0.84090909090909094</v>
      </c>
      <c r="S75" s="134">
        <v>98</v>
      </c>
      <c r="T75" s="124">
        <v>90</v>
      </c>
      <c r="U75" s="14">
        <f t="shared" si="23"/>
        <v>0.91836734693877553</v>
      </c>
      <c r="V75" s="124">
        <v>52</v>
      </c>
      <c r="W75" s="14">
        <f t="shared" si="12"/>
        <v>1.0612244897959184</v>
      </c>
      <c r="X75" s="124">
        <v>90</v>
      </c>
      <c r="Y75" s="14">
        <f t="shared" si="24"/>
        <v>0.91836734693877553</v>
      </c>
      <c r="Z75" s="124">
        <v>90</v>
      </c>
      <c r="AA75" s="14">
        <f t="shared" si="25"/>
        <v>0.91836734693877553</v>
      </c>
      <c r="AB75" s="124">
        <v>77</v>
      </c>
      <c r="AC75" s="14">
        <f t="shared" si="26"/>
        <v>0.7857142857142857</v>
      </c>
      <c r="AD75" s="124">
        <v>37</v>
      </c>
      <c r="AE75" s="104">
        <f t="shared" si="13"/>
        <v>0.75510204081632648</v>
      </c>
    </row>
    <row r="76" spans="1:31" x14ac:dyDescent="0.2">
      <c r="A76" s="93" t="s">
        <v>79</v>
      </c>
      <c r="B76" s="133">
        <v>66</v>
      </c>
      <c r="C76" s="123">
        <v>63</v>
      </c>
      <c r="D76" s="9">
        <f t="shared" si="17"/>
        <v>0.95454545454545459</v>
      </c>
      <c r="E76" s="123">
        <v>63</v>
      </c>
      <c r="F76" s="9">
        <f t="shared" si="18"/>
        <v>0.95454545454545459</v>
      </c>
      <c r="G76" s="123">
        <v>14</v>
      </c>
      <c r="H76" s="9">
        <f t="shared" si="19"/>
        <v>0.21212121212121213</v>
      </c>
      <c r="I76" s="123">
        <v>63</v>
      </c>
      <c r="J76" s="9">
        <f t="shared" si="20"/>
        <v>0.95454545454545459</v>
      </c>
      <c r="K76" s="123">
        <v>63</v>
      </c>
      <c r="L76" s="9">
        <f t="shared" ref="L76:L139" si="27">K76/B76</f>
        <v>0.95454545454545459</v>
      </c>
      <c r="M76" s="123">
        <v>69</v>
      </c>
      <c r="N76" s="9">
        <f t="shared" si="21"/>
        <v>1.0454545454545454</v>
      </c>
      <c r="O76" s="123">
        <v>69</v>
      </c>
      <c r="P76" s="9">
        <f t="shared" si="15"/>
        <v>1.0454545454545454</v>
      </c>
      <c r="Q76" s="123">
        <v>48</v>
      </c>
      <c r="R76" s="9">
        <f t="shared" si="22"/>
        <v>0.72727272727272729</v>
      </c>
      <c r="S76" s="133">
        <v>70</v>
      </c>
      <c r="T76" s="123">
        <v>67</v>
      </c>
      <c r="U76" s="9">
        <f t="shared" si="23"/>
        <v>0.95714285714285718</v>
      </c>
      <c r="V76" s="123">
        <v>40</v>
      </c>
      <c r="W76" s="9">
        <f t="shared" ref="W76:W139" si="28">V76/(S76/2)</f>
        <v>1.1428571428571428</v>
      </c>
      <c r="X76" s="123">
        <v>67</v>
      </c>
      <c r="Y76" s="9">
        <f t="shared" si="24"/>
        <v>0.95714285714285718</v>
      </c>
      <c r="Z76" s="123">
        <v>67</v>
      </c>
      <c r="AA76" s="9">
        <f t="shared" si="25"/>
        <v>0.95714285714285718</v>
      </c>
      <c r="AB76" s="123">
        <v>65</v>
      </c>
      <c r="AC76" s="9">
        <f t="shared" si="26"/>
        <v>0.9285714285714286</v>
      </c>
      <c r="AD76" s="123">
        <v>27</v>
      </c>
      <c r="AE76" s="101">
        <f t="shared" ref="AE76:AE84" si="29">AD76/(S76/2)</f>
        <v>0.77142857142857146</v>
      </c>
    </row>
    <row r="77" spans="1:31" x14ac:dyDescent="0.2">
      <c r="A77" s="94" t="s">
        <v>80</v>
      </c>
      <c r="B77" s="134">
        <v>390</v>
      </c>
      <c r="C77" s="124">
        <v>358</v>
      </c>
      <c r="D77" s="14">
        <f t="shared" si="17"/>
        <v>0.91794871794871791</v>
      </c>
      <c r="E77" s="124">
        <v>359</v>
      </c>
      <c r="F77" s="14">
        <f t="shared" si="18"/>
        <v>0.92051282051282046</v>
      </c>
      <c r="G77" s="124">
        <v>189</v>
      </c>
      <c r="H77" s="14">
        <f t="shared" si="19"/>
        <v>0.48461538461538461</v>
      </c>
      <c r="I77" s="124">
        <v>359</v>
      </c>
      <c r="J77" s="14">
        <f t="shared" si="20"/>
        <v>0.92051282051282046</v>
      </c>
      <c r="K77" s="124">
        <v>358</v>
      </c>
      <c r="L77" s="14">
        <f t="shared" si="27"/>
        <v>0.91794871794871791</v>
      </c>
      <c r="M77" s="124">
        <v>316</v>
      </c>
      <c r="N77" s="14">
        <f t="shared" si="21"/>
        <v>0.81025641025641026</v>
      </c>
      <c r="O77" s="124">
        <v>348</v>
      </c>
      <c r="P77" s="14">
        <f t="shared" si="15"/>
        <v>0.89230769230769236</v>
      </c>
      <c r="Q77" s="124">
        <v>178</v>
      </c>
      <c r="R77" s="14">
        <f t="shared" si="22"/>
        <v>0.4564102564102564</v>
      </c>
      <c r="S77" s="134">
        <v>442</v>
      </c>
      <c r="T77" s="124">
        <v>380</v>
      </c>
      <c r="U77" s="14">
        <f t="shared" si="23"/>
        <v>0.85972850678733037</v>
      </c>
      <c r="V77" s="124">
        <v>212</v>
      </c>
      <c r="W77" s="14">
        <f t="shared" si="28"/>
        <v>0.95927601809954754</v>
      </c>
      <c r="X77" s="124">
        <v>382</v>
      </c>
      <c r="Y77" s="14">
        <f t="shared" si="24"/>
        <v>0.86425339366515841</v>
      </c>
      <c r="Z77" s="124">
        <v>372</v>
      </c>
      <c r="AA77" s="14">
        <f t="shared" si="25"/>
        <v>0.84162895927601811</v>
      </c>
      <c r="AB77" s="124">
        <v>235</v>
      </c>
      <c r="AC77" s="14">
        <f t="shared" si="26"/>
        <v>0.53167420814479638</v>
      </c>
      <c r="AD77" s="124">
        <v>167</v>
      </c>
      <c r="AE77" s="104">
        <f t="shared" si="29"/>
        <v>0.75565610859728505</v>
      </c>
    </row>
    <row r="78" spans="1:31" x14ac:dyDescent="0.2">
      <c r="A78" s="93" t="s">
        <v>145</v>
      </c>
      <c r="B78" s="133">
        <v>123</v>
      </c>
      <c r="C78" s="123">
        <v>96</v>
      </c>
      <c r="D78" s="9">
        <f t="shared" si="17"/>
        <v>0.78048780487804881</v>
      </c>
      <c r="E78" s="123">
        <v>96</v>
      </c>
      <c r="F78" s="9">
        <f t="shared" si="18"/>
        <v>0.78048780487804881</v>
      </c>
      <c r="G78" s="123">
        <v>35</v>
      </c>
      <c r="H78" s="9">
        <f t="shared" si="19"/>
        <v>0.28455284552845528</v>
      </c>
      <c r="I78" s="123">
        <v>96</v>
      </c>
      <c r="J78" s="9">
        <f t="shared" si="20"/>
        <v>0.78048780487804881</v>
      </c>
      <c r="K78" s="123">
        <v>96</v>
      </c>
      <c r="L78" s="9">
        <f t="shared" si="27"/>
        <v>0.78048780487804881</v>
      </c>
      <c r="M78" s="123">
        <v>97</v>
      </c>
      <c r="N78" s="9">
        <f t="shared" si="21"/>
        <v>0.78861788617886175</v>
      </c>
      <c r="O78" s="123">
        <v>97</v>
      </c>
      <c r="P78" s="9">
        <f t="shared" si="15"/>
        <v>0.78861788617886175</v>
      </c>
      <c r="Q78" s="123">
        <v>71</v>
      </c>
      <c r="R78" s="9">
        <f t="shared" si="22"/>
        <v>0.57723577235772361</v>
      </c>
      <c r="S78" s="133">
        <v>128</v>
      </c>
      <c r="T78" s="123">
        <v>100</v>
      </c>
      <c r="U78" s="9">
        <f t="shared" si="23"/>
        <v>0.78125</v>
      </c>
      <c r="V78" s="123">
        <v>55</v>
      </c>
      <c r="W78" s="9">
        <f t="shared" si="28"/>
        <v>0.859375</v>
      </c>
      <c r="X78" s="123">
        <v>100</v>
      </c>
      <c r="Y78" s="9">
        <f t="shared" si="24"/>
        <v>0.78125</v>
      </c>
      <c r="Z78" s="123">
        <v>100</v>
      </c>
      <c r="AA78" s="9">
        <f t="shared" si="25"/>
        <v>0.78125</v>
      </c>
      <c r="AB78" s="123">
        <v>130</v>
      </c>
      <c r="AC78" s="9">
        <f t="shared" si="26"/>
        <v>1.015625</v>
      </c>
      <c r="AD78" s="123">
        <v>45</v>
      </c>
      <c r="AE78" s="101">
        <f t="shared" si="29"/>
        <v>0.703125</v>
      </c>
    </row>
    <row r="79" spans="1:31" x14ac:dyDescent="0.2">
      <c r="A79" s="94" t="s">
        <v>146</v>
      </c>
      <c r="B79" s="134">
        <v>52</v>
      </c>
      <c r="C79" s="124">
        <v>43</v>
      </c>
      <c r="D79" s="14">
        <f t="shared" si="17"/>
        <v>0.82692307692307687</v>
      </c>
      <c r="E79" s="124">
        <v>43</v>
      </c>
      <c r="F79" s="14">
        <f t="shared" si="18"/>
        <v>0.82692307692307687</v>
      </c>
      <c r="G79" s="124">
        <v>13</v>
      </c>
      <c r="H79" s="14">
        <f t="shared" si="19"/>
        <v>0.25</v>
      </c>
      <c r="I79" s="124">
        <v>43</v>
      </c>
      <c r="J79" s="14">
        <f t="shared" si="20"/>
        <v>0.82692307692307687</v>
      </c>
      <c r="K79" s="124">
        <v>43</v>
      </c>
      <c r="L79" s="14">
        <f t="shared" si="27"/>
        <v>0.82692307692307687</v>
      </c>
      <c r="M79" s="124">
        <v>49</v>
      </c>
      <c r="N79" s="14">
        <f t="shared" si="21"/>
        <v>0.94230769230769229</v>
      </c>
      <c r="O79" s="124">
        <v>49</v>
      </c>
      <c r="P79" s="14">
        <f t="shared" si="15"/>
        <v>0.94230769230769229</v>
      </c>
      <c r="Q79" s="124">
        <v>33</v>
      </c>
      <c r="R79" s="14">
        <f t="shared" si="22"/>
        <v>0.63461538461538458</v>
      </c>
      <c r="S79" s="134">
        <v>55</v>
      </c>
      <c r="T79" s="124">
        <v>46</v>
      </c>
      <c r="U79" s="14">
        <f t="shared" si="23"/>
        <v>0.83636363636363631</v>
      </c>
      <c r="V79" s="124">
        <v>25</v>
      </c>
      <c r="W79" s="14">
        <f t="shared" si="28"/>
        <v>0.90909090909090906</v>
      </c>
      <c r="X79" s="124">
        <v>46</v>
      </c>
      <c r="Y79" s="14">
        <f t="shared" si="24"/>
        <v>0.83636363636363631</v>
      </c>
      <c r="Z79" s="124">
        <v>46</v>
      </c>
      <c r="AA79" s="14">
        <f t="shared" si="25"/>
        <v>0.83636363636363631</v>
      </c>
      <c r="AB79" s="124">
        <v>21</v>
      </c>
      <c r="AC79" s="14">
        <f t="shared" si="26"/>
        <v>0.38181818181818183</v>
      </c>
      <c r="AD79" s="124">
        <v>21</v>
      </c>
      <c r="AE79" s="104">
        <f t="shared" si="29"/>
        <v>0.76363636363636367</v>
      </c>
    </row>
    <row r="80" spans="1:31" x14ac:dyDescent="0.2">
      <c r="A80" s="93" t="s">
        <v>81</v>
      </c>
      <c r="B80" s="133">
        <v>342</v>
      </c>
      <c r="C80" s="123">
        <v>298</v>
      </c>
      <c r="D80" s="9">
        <f t="shared" si="17"/>
        <v>0.87134502923976609</v>
      </c>
      <c r="E80" s="123">
        <v>298</v>
      </c>
      <c r="F80" s="9">
        <f t="shared" si="18"/>
        <v>0.87134502923976609</v>
      </c>
      <c r="G80" s="123">
        <v>100</v>
      </c>
      <c r="H80" s="9">
        <f t="shared" si="19"/>
        <v>0.29239766081871343</v>
      </c>
      <c r="I80" s="123">
        <v>298</v>
      </c>
      <c r="J80" s="9">
        <f t="shared" si="20"/>
        <v>0.87134502923976609</v>
      </c>
      <c r="K80" s="123">
        <v>298</v>
      </c>
      <c r="L80" s="9">
        <f t="shared" si="27"/>
        <v>0.87134502923976609</v>
      </c>
      <c r="M80" s="123">
        <v>302</v>
      </c>
      <c r="N80" s="9">
        <f t="shared" si="21"/>
        <v>0.88304093567251463</v>
      </c>
      <c r="O80" s="123">
        <v>302</v>
      </c>
      <c r="P80" s="9">
        <f t="shared" si="15"/>
        <v>0.88304093567251463</v>
      </c>
      <c r="Q80" s="123">
        <v>311</v>
      </c>
      <c r="R80" s="9">
        <f t="shared" si="22"/>
        <v>0.90935672514619881</v>
      </c>
      <c r="S80" s="133">
        <v>340</v>
      </c>
      <c r="T80" s="123">
        <v>367</v>
      </c>
      <c r="U80" s="9">
        <f t="shared" si="23"/>
        <v>1.0794117647058823</v>
      </c>
      <c r="V80" s="123">
        <v>201</v>
      </c>
      <c r="W80" s="9">
        <f t="shared" si="28"/>
        <v>1.1823529411764706</v>
      </c>
      <c r="X80" s="123">
        <v>367</v>
      </c>
      <c r="Y80" s="9">
        <f t="shared" si="24"/>
        <v>1.0794117647058823</v>
      </c>
      <c r="Z80" s="123">
        <v>366</v>
      </c>
      <c r="AA80" s="9">
        <f t="shared" si="25"/>
        <v>1.0764705882352941</v>
      </c>
      <c r="AB80" s="123">
        <v>370</v>
      </c>
      <c r="AC80" s="9">
        <f t="shared" si="26"/>
        <v>1.088235294117647</v>
      </c>
      <c r="AD80" s="123">
        <v>165</v>
      </c>
      <c r="AE80" s="101">
        <f t="shared" si="29"/>
        <v>0.97058823529411764</v>
      </c>
    </row>
    <row r="81" spans="1:31" x14ac:dyDescent="0.2">
      <c r="A81" s="94" t="s">
        <v>82</v>
      </c>
      <c r="B81" s="134">
        <v>474</v>
      </c>
      <c r="C81" s="124">
        <v>519</v>
      </c>
      <c r="D81" s="14">
        <f t="shared" si="17"/>
        <v>1.0949367088607596</v>
      </c>
      <c r="E81" s="124">
        <v>519</v>
      </c>
      <c r="F81" s="14">
        <f t="shared" si="18"/>
        <v>1.0949367088607596</v>
      </c>
      <c r="G81" s="124">
        <v>184</v>
      </c>
      <c r="H81" s="14">
        <f t="shared" si="19"/>
        <v>0.3881856540084388</v>
      </c>
      <c r="I81" s="124">
        <v>519</v>
      </c>
      <c r="J81" s="14">
        <f t="shared" si="20"/>
        <v>1.0949367088607596</v>
      </c>
      <c r="K81" s="124">
        <v>519</v>
      </c>
      <c r="L81" s="14">
        <f t="shared" si="27"/>
        <v>1.0949367088607596</v>
      </c>
      <c r="M81" s="124">
        <v>498</v>
      </c>
      <c r="N81" s="14">
        <f t="shared" si="21"/>
        <v>1.0506329113924051</v>
      </c>
      <c r="O81" s="124">
        <v>499</v>
      </c>
      <c r="P81" s="14">
        <f t="shared" si="15"/>
        <v>1.0527426160337552</v>
      </c>
      <c r="Q81" s="124">
        <v>380</v>
      </c>
      <c r="R81" s="14">
        <f t="shared" si="22"/>
        <v>0.80168776371308015</v>
      </c>
      <c r="S81" s="134">
        <v>467</v>
      </c>
      <c r="T81" s="124">
        <v>499</v>
      </c>
      <c r="U81" s="14">
        <f t="shared" si="23"/>
        <v>1.0685224839400429</v>
      </c>
      <c r="V81" s="124">
        <v>259</v>
      </c>
      <c r="W81" s="14">
        <f t="shared" si="28"/>
        <v>1.1092077087794432</v>
      </c>
      <c r="X81" s="124">
        <v>499</v>
      </c>
      <c r="Y81" s="14">
        <f t="shared" si="24"/>
        <v>1.0685224839400429</v>
      </c>
      <c r="Z81" s="124">
        <v>495</v>
      </c>
      <c r="AA81" s="14">
        <f t="shared" si="25"/>
        <v>1.0599571734475375</v>
      </c>
      <c r="AB81" s="124">
        <v>463</v>
      </c>
      <c r="AC81" s="14">
        <f t="shared" si="26"/>
        <v>0.99143468950749469</v>
      </c>
      <c r="AD81" s="124">
        <v>237</v>
      </c>
      <c r="AE81" s="104">
        <f t="shared" si="29"/>
        <v>1.0149892933618843</v>
      </c>
    </row>
    <row r="82" spans="1:31" x14ac:dyDescent="0.2">
      <c r="A82" s="93" t="s">
        <v>83</v>
      </c>
      <c r="B82" s="133">
        <v>100</v>
      </c>
      <c r="C82" s="123">
        <v>65</v>
      </c>
      <c r="D82" s="9">
        <f t="shared" si="17"/>
        <v>0.65</v>
      </c>
      <c r="E82" s="123">
        <v>65</v>
      </c>
      <c r="F82" s="9">
        <f t="shared" si="18"/>
        <v>0.65</v>
      </c>
      <c r="G82" s="123">
        <v>25</v>
      </c>
      <c r="H82" s="9">
        <f t="shared" si="19"/>
        <v>0.25</v>
      </c>
      <c r="I82" s="123">
        <v>65</v>
      </c>
      <c r="J82" s="9">
        <f t="shared" si="20"/>
        <v>0.65</v>
      </c>
      <c r="K82" s="123">
        <v>65</v>
      </c>
      <c r="L82" s="9">
        <f t="shared" si="27"/>
        <v>0.65</v>
      </c>
      <c r="M82" s="123">
        <v>72</v>
      </c>
      <c r="N82" s="9">
        <f t="shared" si="21"/>
        <v>0.72</v>
      </c>
      <c r="O82" s="123">
        <v>72</v>
      </c>
      <c r="P82" s="9">
        <f t="shared" si="15"/>
        <v>0.72</v>
      </c>
      <c r="Q82" s="123">
        <v>51</v>
      </c>
      <c r="R82" s="9">
        <f t="shared" si="22"/>
        <v>0.51</v>
      </c>
      <c r="S82" s="133">
        <v>103</v>
      </c>
      <c r="T82" s="123">
        <v>67</v>
      </c>
      <c r="U82" s="9">
        <f t="shared" si="23"/>
        <v>0.65048543689320393</v>
      </c>
      <c r="V82" s="123">
        <v>42</v>
      </c>
      <c r="W82" s="9">
        <f t="shared" si="28"/>
        <v>0.81553398058252424</v>
      </c>
      <c r="X82" s="123">
        <v>67</v>
      </c>
      <c r="Y82" s="9">
        <f t="shared" si="24"/>
        <v>0.65048543689320393</v>
      </c>
      <c r="Z82" s="123">
        <v>67</v>
      </c>
      <c r="AA82" s="9">
        <f t="shared" si="25"/>
        <v>0.65048543689320393</v>
      </c>
      <c r="AB82" s="123">
        <v>80</v>
      </c>
      <c r="AC82" s="9">
        <f t="shared" si="26"/>
        <v>0.77669902912621358</v>
      </c>
      <c r="AD82" s="123">
        <v>25</v>
      </c>
      <c r="AE82" s="101">
        <f t="shared" si="29"/>
        <v>0.4854368932038835</v>
      </c>
    </row>
    <row r="83" spans="1:31" x14ac:dyDescent="0.2">
      <c r="A83" s="94" t="s">
        <v>84</v>
      </c>
      <c r="B83" s="134">
        <v>287</v>
      </c>
      <c r="C83" s="124">
        <v>249</v>
      </c>
      <c r="D83" s="14">
        <f t="shared" si="17"/>
        <v>0.86759581881533099</v>
      </c>
      <c r="E83" s="124">
        <v>251</v>
      </c>
      <c r="F83" s="14">
        <f t="shared" si="18"/>
        <v>0.87456445993031362</v>
      </c>
      <c r="G83" s="124">
        <v>98</v>
      </c>
      <c r="H83" s="14">
        <f t="shared" si="19"/>
        <v>0.34146341463414637</v>
      </c>
      <c r="I83" s="124">
        <v>250</v>
      </c>
      <c r="J83" s="14">
        <f t="shared" si="20"/>
        <v>0.87108013937282225</v>
      </c>
      <c r="K83" s="124">
        <v>249</v>
      </c>
      <c r="L83" s="14">
        <f t="shared" si="27"/>
        <v>0.86759581881533099</v>
      </c>
      <c r="M83" s="124">
        <v>250</v>
      </c>
      <c r="N83" s="14">
        <f t="shared" si="21"/>
        <v>0.87108013937282225</v>
      </c>
      <c r="O83" s="124">
        <v>256</v>
      </c>
      <c r="P83" s="14">
        <f t="shared" si="15"/>
        <v>0.89198606271777003</v>
      </c>
      <c r="Q83" s="124">
        <v>159</v>
      </c>
      <c r="R83" s="14">
        <f t="shared" si="22"/>
        <v>0.55400696864111498</v>
      </c>
      <c r="S83" s="134">
        <v>294</v>
      </c>
      <c r="T83" s="124">
        <v>290</v>
      </c>
      <c r="U83" s="14">
        <f t="shared" si="23"/>
        <v>0.98639455782312924</v>
      </c>
      <c r="V83" s="124">
        <v>163</v>
      </c>
      <c r="W83" s="14">
        <f t="shared" si="28"/>
        <v>1.1088435374149659</v>
      </c>
      <c r="X83" s="124">
        <v>289</v>
      </c>
      <c r="Y83" s="14">
        <f t="shared" si="24"/>
        <v>0.98299319727891155</v>
      </c>
      <c r="Z83" s="124">
        <v>288</v>
      </c>
      <c r="AA83" s="14">
        <f t="shared" si="25"/>
        <v>0.97959183673469385</v>
      </c>
      <c r="AB83" s="124">
        <v>271</v>
      </c>
      <c r="AC83" s="14">
        <f t="shared" si="26"/>
        <v>0.92176870748299322</v>
      </c>
      <c r="AD83" s="124">
        <v>120</v>
      </c>
      <c r="AE83" s="104">
        <f t="shared" si="29"/>
        <v>0.81632653061224492</v>
      </c>
    </row>
    <row r="84" spans="1:31" ht="13.5" thickBot="1" x14ac:dyDescent="0.25">
      <c r="A84" s="118" t="s">
        <v>70</v>
      </c>
      <c r="B84" s="136">
        <v>685</v>
      </c>
      <c r="C84" s="128">
        <v>630</v>
      </c>
      <c r="D84" s="129">
        <f t="shared" si="17"/>
        <v>0.91970802919708028</v>
      </c>
      <c r="E84" s="128">
        <v>630</v>
      </c>
      <c r="F84" s="129">
        <f t="shared" si="18"/>
        <v>0.91970802919708028</v>
      </c>
      <c r="G84" s="128">
        <v>956</v>
      </c>
      <c r="H84" s="129">
        <f t="shared" si="19"/>
        <v>1.3956204379562043</v>
      </c>
      <c r="I84" s="128">
        <v>630</v>
      </c>
      <c r="J84" s="129">
        <f t="shared" si="20"/>
        <v>0.91970802919708028</v>
      </c>
      <c r="K84" s="128">
        <v>630</v>
      </c>
      <c r="L84" s="129">
        <f t="shared" si="27"/>
        <v>0.91970802919708028</v>
      </c>
      <c r="M84" s="128">
        <v>671</v>
      </c>
      <c r="N84" s="129">
        <f t="shared" si="21"/>
        <v>0.9795620437956204</v>
      </c>
      <c r="O84" s="128">
        <v>671</v>
      </c>
      <c r="P84" s="129">
        <f t="shared" si="15"/>
        <v>0.9795620437956204</v>
      </c>
      <c r="Q84" s="128">
        <v>398</v>
      </c>
      <c r="R84" s="129">
        <f t="shared" si="22"/>
        <v>0.58102189781021896</v>
      </c>
      <c r="S84" s="136">
        <v>701</v>
      </c>
      <c r="T84" s="128">
        <v>646</v>
      </c>
      <c r="U84" s="129">
        <f t="shared" si="23"/>
        <v>0.92154065620542081</v>
      </c>
      <c r="V84" s="128">
        <v>357</v>
      </c>
      <c r="W84" s="129">
        <f t="shared" si="28"/>
        <v>1.0185449358059915</v>
      </c>
      <c r="X84" s="128">
        <v>646</v>
      </c>
      <c r="Y84" s="129">
        <f t="shared" si="24"/>
        <v>0.92154065620542081</v>
      </c>
      <c r="Z84" s="128">
        <v>653</v>
      </c>
      <c r="AA84" s="129">
        <f t="shared" si="25"/>
        <v>0.93152639087018541</v>
      </c>
      <c r="AB84" s="128">
        <v>457</v>
      </c>
      <c r="AC84" s="129">
        <f t="shared" si="26"/>
        <v>0.65192582025677603</v>
      </c>
      <c r="AD84" s="128">
        <v>291</v>
      </c>
      <c r="AE84" s="120">
        <f t="shared" si="29"/>
        <v>0.83024251069900146</v>
      </c>
    </row>
    <row r="85" spans="1:31" x14ac:dyDescent="0.2">
      <c r="A85" s="109" t="s">
        <v>85</v>
      </c>
      <c r="B85" s="113">
        <f>SUM(B86:B108)</f>
        <v>7223</v>
      </c>
      <c r="C85" s="126">
        <f>SUM(C86:C108)</f>
        <v>7166</v>
      </c>
      <c r="D85" s="127">
        <f t="shared" si="17"/>
        <v>0.99210854215699851</v>
      </c>
      <c r="E85" s="126">
        <f>SUM(E86:E108)</f>
        <v>7163</v>
      </c>
      <c r="F85" s="127">
        <f t="shared" si="18"/>
        <v>0.99169320227052471</v>
      </c>
      <c r="G85" s="126">
        <f>SUM(G86:G108)</f>
        <v>6622</v>
      </c>
      <c r="H85" s="127">
        <f t="shared" si="19"/>
        <v>0.91679357607642253</v>
      </c>
      <c r="I85" s="126">
        <f>SUM(I86:I108)</f>
        <v>7197</v>
      </c>
      <c r="J85" s="127">
        <f t="shared" si="20"/>
        <v>0.99640038765056071</v>
      </c>
      <c r="K85" s="126">
        <f>SUM(K86:K108)</f>
        <v>7160</v>
      </c>
      <c r="L85" s="127">
        <f>K85/B85</f>
        <v>0.99127786238405091</v>
      </c>
      <c r="M85" s="126">
        <f>SUM(M86:M108)</f>
        <v>7068</v>
      </c>
      <c r="N85" s="127">
        <f t="shared" si="21"/>
        <v>0.97854077253218885</v>
      </c>
      <c r="O85" s="126">
        <f>SUM(O86:O108)</f>
        <v>7085</v>
      </c>
      <c r="P85" s="127">
        <f t="shared" si="15"/>
        <v>0.98089436522220685</v>
      </c>
      <c r="Q85" s="126">
        <f>SUM(Q86:Q108)</f>
        <v>5127</v>
      </c>
      <c r="R85" s="127">
        <f t="shared" si="22"/>
        <v>0.70981586598366331</v>
      </c>
      <c r="S85" s="113">
        <f>SUM(S86:S108)</f>
        <v>7385</v>
      </c>
      <c r="T85" s="126">
        <f>SUM(T86:T108)</f>
        <v>7349</v>
      </c>
      <c r="U85" s="127">
        <f t="shared" si="23"/>
        <v>0.99512525389302642</v>
      </c>
      <c r="V85" s="126">
        <f>SUM(V86:V108)</f>
        <v>3962</v>
      </c>
      <c r="W85" s="127">
        <f>V85/(S85/2)</f>
        <v>1.0729857819905213</v>
      </c>
      <c r="X85" s="126">
        <f>SUM(X86:X108)</f>
        <v>7358</v>
      </c>
      <c r="Y85" s="127">
        <f t="shared" si="24"/>
        <v>0.99634394041976981</v>
      </c>
      <c r="Z85" s="126">
        <f>SUM(Z86:Z108)</f>
        <v>7177</v>
      </c>
      <c r="AA85" s="127">
        <f t="shared" si="25"/>
        <v>0.97183480027081925</v>
      </c>
      <c r="AB85" s="126">
        <f>SUM(AB86:AB108)</f>
        <v>5927</v>
      </c>
      <c r="AC85" s="127">
        <f>AB85/S85</f>
        <v>0.80257278266756937</v>
      </c>
      <c r="AD85" s="126">
        <f>SUM(AD86:AD108)</f>
        <v>3859</v>
      </c>
      <c r="AE85" s="114">
        <f>AD85/(S85/2)</f>
        <v>1.0450914014895059</v>
      </c>
    </row>
    <row r="86" spans="1:31" x14ac:dyDescent="0.2">
      <c r="A86" s="94" t="s">
        <v>87</v>
      </c>
      <c r="B86" s="134">
        <v>235</v>
      </c>
      <c r="C86" s="124">
        <v>188</v>
      </c>
      <c r="D86" s="14">
        <f t="shared" si="17"/>
        <v>0.8</v>
      </c>
      <c r="E86" s="124">
        <v>186</v>
      </c>
      <c r="F86" s="14">
        <f t="shared" si="18"/>
        <v>0.79148936170212769</v>
      </c>
      <c r="G86" s="124">
        <v>87</v>
      </c>
      <c r="H86" s="14">
        <f t="shared" si="19"/>
        <v>0.37021276595744679</v>
      </c>
      <c r="I86" s="124">
        <v>186</v>
      </c>
      <c r="J86" s="14">
        <f t="shared" si="20"/>
        <v>0.79148936170212769</v>
      </c>
      <c r="K86" s="124">
        <v>186</v>
      </c>
      <c r="L86" s="14">
        <f t="shared" si="27"/>
        <v>0.79148936170212769</v>
      </c>
      <c r="M86" s="124">
        <v>176</v>
      </c>
      <c r="N86" s="14">
        <f t="shared" si="21"/>
        <v>0.74893617021276593</v>
      </c>
      <c r="O86" s="124">
        <v>179</v>
      </c>
      <c r="P86" s="14">
        <f t="shared" si="15"/>
        <v>0.76170212765957446</v>
      </c>
      <c r="Q86" s="124">
        <v>147</v>
      </c>
      <c r="R86" s="14">
        <f t="shared" si="22"/>
        <v>0.62553191489361704</v>
      </c>
      <c r="S86" s="134">
        <v>241</v>
      </c>
      <c r="T86" s="124">
        <v>199</v>
      </c>
      <c r="U86" s="14">
        <f t="shared" si="23"/>
        <v>0.82572614107883813</v>
      </c>
      <c r="V86" s="124">
        <v>116</v>
      </c>
      <c r="W86" s="14">
        <f t="shared" si="28"/>
        <v>0.96265560165975106</v>
      </c>
      <c r="X86" s="124">
        <v>199</v>
      </c>
      <c r="Y86" s="14">
        <f t="shared" si="24"/>
        <v>0.82572614107883813</v>
      </c>
      <c r="Z86" s="124">
        <v>199</v>
      </c>
      <c r="AA86" s="14">
        <f t="shared" si="25"/>
        <v>0.82572614107883813</v>
      </c>
      <c r="AB86" s="124">
        <v>173</v>
      </c>
      <c r="AC86" s="14">
        <f t="shared" si="26"/>
        <v>0.71784232365145229</v>
      </c>
      <c r="AD86" s="124">
        <v>84</v>
      </c>
      <c r="AE86" s="104">
        <f t="shared" ref="AE86:AE108" si="30">AD86/(S86/2)</f>
        <v>0.69709543568464727</v>
      </c>
    </row>
    <row r="87" spans="1:31" x14ac:dyDescent="0.2">
      <c r="A87" s="93" t="s">
        <v>88</v>
      </c>
      <c r="B87" s="133">
        <v>59</v>
      </c>
      <c r="C87" s="123">
        <v>60</v>
      </c>
      <c r="D87" s="9">
        <f t="shared" si="17"/>
        <v>1.0169491525423728</v>
      </c>
      <c r="E87" s="123">
        <v>60</v>
      </c>
      <c r="F87" s="9">
        <f t="shared" si="18"/>
        <v>1.0169491525423728</v>
      </c>
      <c r="G87" s="123">
        <v>36</v>
      </c>
      <c r="H87" s="9">
        <f t="shared" si="19"/>
        <v>0.61016949152542377</v>
      </c>
      <c r="I87" s="123">
        <v>60</v>
      </c>
      <c r="J87" s="9">
        <f t="shared" si="20"/>
        <v>1.0169491525423728</v>
      </c>
      <c r="K87" s="123">
        <v>60</v>
      </c>
      <c r="L87" s="9">
        <f t="shared" si="27"/>
        <v>1.0169491525423728</v>
      </c>
      <c r="M87" s="123">
        <v>62</v>
      </c>
      <c r="N87" s="9">
        <f t="shared" si="21"/>
        <v>1.0508474576271187</v>
      </c>
      <c r="O87" s="123">
        <v>62</v>
      </c>
      <c r="P87" s="9">
        <f t="shared" si="15"/>
        <v>1.0508474576271187</v>
      </c>
      <c r="Q87" s="123">
        <v>60</v>
      </c>
      <c r="R87" s="9">
        <f t="shared" si="22"/>
        <v>1.0169491525423728</v>
      </c>
      <c r="S87" s="133">
        <v>59</v>
      </c>
      <c r="T87" s="123">
        <v>63</v>
      </c>
      <c r="U87" s="9">
        <f t="shared" si="23"/>
        <v>1.0677966101694916</v>
      </c>
      <c r="V87" s="123">
        <v>34</v>
      </c>
      <c r="W87" s="9">
        <f t="shared" si="28"/>
        <v>1.152542372881356</v>
      </c>
      <c r="X87" s="123">
        <v>63</v>
      </c>
      <c r="Y87" s="9">
        <f t="shared" si="24"/>
        <v>1.0677966101694916</v>
      </c>
      <c r="Z87" s="123">
        <v>63</v>
      </c>
      <c r="AA87" s="9">
        <f t="shared" si="25"/>
        <v>1.0677966101694916</v>
      </c>
      <c r="AB87" s="123">
        <v>50</v>
      </c>
      <c r="AC87" s="9">
        <f t="shared" si="26"/>
        <v>0.84745762711864403</v>
      </c>
      <c r="AD87" s="123">
        <v>29</v>
      </c>
      <c r="AE87" s="101">
        <f t="shared" si="30"/>
        <v>0.98305084745762716</v>
      </c>
    </row>
    <row r="88" spans="1:31" x14ac:dyDescent="0.2">
      <c r="A88" s="94" t="s">
        <v>89</v>
      </c>
      <c r="B88" s="134">
        <v>128</v>
      </c>
      <c r="C88" s="124">
        <v>132</v>
      </c>
      <c r="D88" s="14">
        <f t="shared" si="17"/>
        <v>1.03125</v>
      </c>
      <c r="E88" s="124">
        <v>132</v>
      </c>
      <c r="F88" s="14">
        <f t="shared" si="18"/>
        <v>1.03125</v>
      </c>
      <c r="G88" s="124">
        <v>30</v>
      </c>
      <c r="H88" s="14">
        <f t="shared" si="19"/>
        <v>0.234375</v>
      </c>
      <c r="I88" s="124">
        <v>132</v>
      </c>
      <c r="J88" s="14">
        <f t="shared" si="20"/>
        <v>1.03125</v>
      </c>
      <c r="K88" s="124">
        <v>132</v>
      </c>
      <c r="L88" s="14">
        <f t="shared" si="27"/>
        <v>1.03125</v>
      </c>
      <c r="M88" s="124">
        <v>133</v>
      </c>
      <c r="N88" s="14">
        <f t="shared" si="21"/>
        <v>1.0390625</v>
      </c>
      <c r="O88" s="124">
        <v>133</v>
      </c>
      <c r="P88" s="14">
        <f t="shared" si="15"/>
        <v>1.0390625</v>
      </c>
      <c r="Q88" s="124">
        <v>60</v>
      </c>
      <c r="R88" s="14">
        <f t="shared" si="22"/>
        <v>0.46875</v>
      </c>
      <c r="S88" s="134">
        <v>136</v>
      </c>
      <c r="T88" s="124">
        <v>117</v>
      </c>
      <c r="U88" s="14">
        <f t="shared" si="23"/>
        <v>0.86029411764705888</v>
      </c>
      <c r="V88" s="124">
        <v>59</v>
      </c>
      <c r="W88" s="14">
        <f t="shared" si="28"/>
        <v>0.86764705882352944</v>
      </c>
      <c r="X88" s="124">
        <v>117</v>
      </c>
      <c r="Y88" s="14">
        <f t="shared" si="24"/>
        <v>0.86029411764705888</v>
      </c>
      <c r="Z88" s="124">
        <v>117</v>
      </c>
      <c r="AA88" s="14">
        <f t="shared" si="25"/>
        <v>0.86029411764705888</v>
      </c>
      <c r="AB88" s="124">
        <v>25</v>
      </c>
      <c r="AC88" s="14">
        <f t="shared" si="26"/>
        <v>0.18382352941176472</v>
      </c>
      <c r="AD88" s="124">
        <v>59</v>
      </c>
      <c r="AE88" s="104">
        <f t="shared" si="30"/>
        <v>0.86764705882352944</v>
      </c>
    </row>
    <row r="89" spans="1:31" x14ac:dyDescent="0.2">
      <c r="A89" s="93" t="s">
        <v>90</v>
      </c>
      <c r="B89" s="133">
        <v>579</v>
      </c>
      <c r="C89" s="123">
        <v>521</v>
      </c>
      <c r="D89" s="9">
        <f t="shared" si="17"/>
        <v>0.89982728842832471</v>
      </c>
      <c r="E89" s="123">
        <v>521</v>
      </c>
      <c r="F89" s="9">
        <f t="shared" si="18"/>
        <v>0.89982728842832471</v>
      </c>
      <c r="G89" s="123">
        <v>50</v>
      </c>
      <c r="H89" s="9">
        <f t="shared" si="19"/>
        <v>8.6355785837651119E-2</v>
      </c>
      <c r="I89" s="123">
        <v>521</v>
      </c>
      <c r="J89" s="9">
        <f t="shared" si="20"/>
        <v>0.89982728842832471</v>
      </c>
      <c r="K89" s="123">
        <v>521</v>
      </c>
      <c r="L89" s="9">
        <f t="shared" si="27"/>
        <v>0.89982728842832471</v>
      </c>
      <c r="M89" s="123">
        <v>518</v>
      </c>
      <c r="N89" s="9">
        <f t="shared" si="21"/>
        <v>0.89464594127806563</v>
      </c>
      <c r="O89" s="123">
        <v>518</v>
      </c>
      <c r="P89" s="9">
        <f t="shared" si="15"/>
        <v>0.89464594127806563</v>
      </c>
      <c r="Q89" s="123">
        <v>455</v>
      </c>
      <c r="R89" s="9">
        <f t="shared" si="22"/>
        <v>0.78583765112262527</v>
      </c>
      <c r="S89" s="133">
        <v>576</v>
      </c>
      <c r="T89" s="123">
        <v>570</v>
      </c>
      <c r="U89" s="9">
        <f t="shared" si="23"/>
        <v>0.98958333333333337</v>
      </c>
      <c r="V89" s="123">
        <v>303</v>
      </c>
      <c r="W89" s="9">
        <f t="shared" si="28"/>
        <v>1.0520833333333333</v>
      </c>
      <c r="X89" s="123">
        <v>570</v>
      </c>
      <c r="Y89" s="9">
        <f t="shared" si="24"/>
        <v>0.98958333333333337</v>
      </c>
      <c r="Z89" s="123">
        <v>569</v>
      </c>
      <c r="AA89" s="9">
        <f t="shared" si="25"/>
        <v>0.98784722222222221</v>
      </c>
      <c r="AB89" s="123">
        <v>492</v>
      </c>
      <c r="AC89" s="9">
        <f t="shared" si="26"/>
        <v>0.85416666666666663</v>
      </c>
      <c r="AD89" s="123">
        <v>268</v>
      </c>
      <c r="AE89" s="101">
        <f t="shared" si="30"/>
        <v>0.93055555555555558</v>
      </c>
    </row>
    <row r="90" spans="1:31" x14ac:dyDescent="0.2">
      <c r="A90" s="94" t="s">
        <v>91</v>
      </c>
      <c r="B90" s="134">
        <v>195</v>
      </c>
      <c r="C90" s="124">
        <v>205</v>
      </c>
      <c r="D90" s="14">
        <f t="shared" si="17"/>
        <v>1.0512820512820513</v>
      </c>
      <c r="E90" s="124">
        <v>205</v>
      </c>
      <c r="F90" s="14">
        <f t="shared" si="18"/>
        <v>1.0512820512820513</v>
      </c>
      <c r="G90" s="124">
        <v>38</v>
      </c>
      <c r="H90" s="14">
        <f t="shared" si="19"/>
        <v>0.19487179487179487</v>
      </c>
      <c r="I90" s="124">
        <v>205</v>
      </c>
      <c r="J90" s="14">
        <f t="shared" si="20"/>
        <v>1.0512820512820513</v>
      </c>
      <c r="K90" s="124">
        <v>205</v>
      </c>
      <c r="L90" s="14">
        <f t="shared" si="27"/>
        <v>1.0512820512820513</v>
      </c>
      <c r="M90" s="124">
        <v>207</v>
      </c>
      <c r="N90" s="14">
        <f t="shared" si="21"/>
        <v>1.0615384615384615</v>
      </c>
      <c r="O90" s="124">
        <v>205</v>
      </c>
      <c r="P90" s="14">
        <f t="shared" si="15"/>
        <v>1.0512820512820513</v>
      </c>
      <c r="Q90" s="124">
        <v>159</v>
      </c>
      <c r="R90" s="14">
        <f t="shared" si="22"/>
        <v>0.81538461538461537</v>
      </c>
      <c r="S90" s="134">
        <v>207</v>
      </c>
      <c r="T90" s="124">
        <v>184</v>
      </c>
      <c r="U90" s="14">
        <f t="shared" si="23"/>
        <v>0.88888888888888884</v>
      </c>
      <c r="V90" s="124">
        <v>92</v>
      </c>
      <c r="W90" s="14">
        <f t="shared" si="28"/>
        <v>0.88888888888888884</v>
      </c>
      <c r="X90" s="124">
        <v>184</v>
      </c>
      <c r="Y90" s="14">
        <f t="shared" si="24"/>
        <v>0.88888888888888884</v>
      </c>
      <c r="Z90" s="124">
        <v>184</v>
      </c>
      <c r="AA90" s="14">
        <f t="shared" si="25"/>
        <v>0.88888888888888884</v>
      </c>
      <c r="AB90" s="124">
        <v>198</v>
      </c>
      <c r="AC90" s="14">
        <f t="shared" si="26"/>
        <v>0.95652173913043481</v>
      </c>
      <c r="AD90" s="124">
        <v>92</v>
      </c>
      <c r="AE90" s="104">
        <f t="shared" si="30"/>
        <v>0.88888888888888884</v>
      </c>
    </row>
    <row r="91" spans="1:31" x14ac:dyDescent="0.2">
      <c r="A91" s="93" t="s">
        <v>92</v>
      </c>
      <c r="B91" s="133">
        <v>44</v>
      </c>
      <c r="C91" s="123">
        <v>40</v>
      </c>
      <c r="D91" s="9">
        <f t="shared" si="17"/>
        <v>0.90909090909090906</v>
      </c>
      <c r="E91" s="123">
        <v>40</v>
      </c>
      <c r="F91" s="9">
        <f t="shared" si="18"/>
        <v>0.90909090909090906</v>
      </c>
      <c r="G91" s="123">
        <v>13</v>
      </c>
      <c r="H91" s="9">
        <f t="shared" si="19"/>
        <v>0.29545454545454547</v>
      </c>
      <c r="I91" s="123">
        <v>40</v>
      </c>
      <c r="J91" s="9">
        <f t="shared" si="20"/>
        <v>0.90909090909090906</v>
      </c>
      <c r="K91" s="123">
        <v>40</v>
      </c>
      <c r="L91" s="9">
        <f t="shared" si="27"/>
        <v>0.90909090909090906</v>
      </c>
      <c r="M91" s="123">
        <v>44</v>
      </c>
      <c r="N91" s="9">
        <f t="shared" si="21"/>
        <v>1</v>
      </c>
      <c r="O91" s="123">
        <v>45</v>
      </c>
      <c r="P91" s="9">
        <f t="shared" si="15"/>
        <v>1.0227272727272727</v>
      </c>
      <c r="Q91" s="123">
        <v>28</v>
      </c>
      <c r="R91" s="9">
        <f t="shared" si="22"/>
        <v>0.63636363636363635</v>
      </c>
      <c r="S91" s="133">
        <v>49</v>
      </c>
      <c r="T91" s="123">
        <v>40</v>
      </c>
      <c r="U91" s="9">
        <f t="shared" si="23"/>
        <v>0.81632653061224492</v>
      </c>
      <c r="V91" s="123">
        <v>17</v>
      </c>
      <c r="W91" s="9">
        <f t="shared" si="28"/>
        <v>0.69387755102040816</v>
      </c>
      <c r="X91" s="123">
        <v>40</v>
      </c>
      <c r="Y91" s="9">
        <f t="shared" si="24"/>
        <v>0.81632653061224492</v>
      </c>
      <c r="Z91" s="123">
        <v>39</v>
      </c>
      <c r="AA91" s="9">
        <f t="shared" si="25"/>
        <v>0.79591836734693877</v>
      </c>
      <c r="AB91" s="123">
        <v>39</v>
      </c>
      <c r="AC91" s="9">
        <f t="shared" si="26"/>
        <v>0.79591836734693877</v>
      </c>
      <c r="AD91" s="123">
        <v>22</v>
      </c>
      <c r="AE91" s="101">
        <f t="shared" si="30"/>
        <v>0.89795918367346939</v>
      </c>
    </row>
    <row r="92" spans="1:31" x14ac:dyDescent="0.2">
      <c r="A92" s="94" t="s">
        <v>93</v>
      </c>
      <c r="B92" s="134">
        <v>137</v>
      </c>
      <c r="C92" s="124">
        <v>132</v>
      </c>
      <c r="D92" s="14">
        <f t="shared" si="17"/>
        <v>0.96350364963503654</v>
      </c>
      <c r="E92" s="124">
        <v>132</v>
      </c>
      <c r="F92" s="14">
        <f t="shared" si="18"/>
        <v>0.96350364963503654</v>
      </c>
      <c r="G92" s="124">
        <v>13</v>
      </c>
      <c r="H92" s="14">
        <f t="shared" si="19"/>
        <v>9.4890510948905105E-2</v>
      </c>
      <c r="I92" s="124">
        <v>132</v>
      </c>
      <c r="J92" s="14">
        <f t="shared" si="20"/>
        <v>0.96350364963503654</v>
      </c>
      <c r="K92" s="124">
        <v>132</v>
      </c>
      <c r="L92" s="14">
        <f t="shared" si="27"/>
        <v>0.96350364963503654</v>
      </c>
      <c r="M92" s="124">
        <v>135</v>
      </c>
      <c r="N92" s="14">
        <f t="shared" si="21"/>
        <v>0.98540145985401462</v>
      </c>
      <c r="O92" s="124">
        <v>135</v>
      </c>
      <c r="P92" s="14">
        <f t="shared" si="15"/>
        <v>0.98540145985401462</v>
      </c>
      <c r="Q92" s="124">
        <v>93</v>
      </c>
      <c r="R92" s="14">
        <f t="shared" si="22"/>
        <v>0.67883211678832112</v>
      </c>
      <c r="S92" s="134">
        <v>146</v>
      </c>
      <c r="T92" s="124">
        <v>138</v>
      </c>
      <c r="U92" s="14">
        <f t="shared" si="23"/>
        <v>0.9452054794520548</v>
      </c>
      <c r="V92" s="124">
        <v>71</v>
      </c>
      <c r="W92" s="14">
        <f t="shared" si="28"/>
        <v>0.9726027397260274</v>
      </c>
      <c r="X92" s="124">
        <v>138</v>
      </c>
      <c r="Y92" s="14">
        <f t="shared" si="24"/>
        <v>0.9452054794520548</v>
      </c>
      <c r="Z92" s="124">
        <v>138</v>
      </c>
      <c r="AA92" s="14">
        <f t="shared" si="25"/>
        <v>0.9452054794520548</v>
      </c>
      <c r="AB92" s="124">
        <v>122</v>
      </c>
      <c r="AC92" s="14">
        <f t="shared" si="26"/>
        <v>0.83561643835616439</v>
      </c>
      <c r="AD92" s="124">
        <v>67</v>
      </c>
      <c r="AE92" s="104">
        <f t="shared" si="30"/>
        <v>0.9178082191780822</v>
      </c>
    </row>
    <row r="93" spans="1:31" x14ac:dyDescent="0.2">
      <c r="A93" s="93" t="s">
        <v>94</v>
      </c>
      <c r="B93" s="133">
        <v>426</v>
      </c>
      <c r="C93" s="123">
        <v>393</v>
      </c>
      <c r="D93" s="9">
        <f t="shared" si="17"/>
        <v>0.92253521126760563</v>
      </c>
      <c r="E93" s="123">
        <v>393</v>
      </c>
      <c r="F93" s="9">
        <f t="shared" si="18"/>
        <v>0.92253521126760563</v>
      </c>
      <c r="G93" s="123">
        <v>28</v>
      </c>
      <c r="H93" s="9">
        <f t="shared" si="19"/>
        <v>6.5727699530516437E-2</v>
      </c>
      <c r="I93" s="123">
        <v>393</v>
      </c>
      <c r="J93" s="9">
        <f t="shared" si="20"/>
        <v>0.92253521126760563</v>
      </c>
      <c r="K93" s="123">
        <v>393</v>
      </c>
      <c r="L93" s="9">
        <f t="shared" si="27"/>
        <v>0.92253521126760563</v>
      </c>
      <c r="M93" s="123">
        <v>367</v>
      </c>
      <c r="N93" s="9">
        <f t="shared" si="21"/>
        <v>0.86150234741784038</v>
      </c>
      <c r="O93" s="123">
        <v>369</v>
      </c>
      <c r="P93" s="9">
        <f t="shared" si="15"/>
        <v>0.86619718309859151</v>
      </c>
      <c r="Q93" s="123">
        <v>255</v>
      </c>
      <c r="R93" s="9">
        <f t="shared" si="22"/>
        <v>0.59859154929577463</v>
      </c>
      <c r="S93" s="133">
        <v>469</v>
      </c>
      <c r="T93" s="123">
        <v>401</v>
      </c>
      <c r="U93" s="9">
        <f t="shared" si="23"/>
        <v>0.85501066098081024</v>
      </c>
      <c r="V93" s="123">
        <v>183</v>
      </c>
      <c r="W93" s="9">
        <f t="shared" si="28"/>
        <v>0.78038379530916846</v>
      </c>
      <c r="X93" s="123">
        <v>400</v>
      </c>
      <c r="Y93" s="9">
        <f t="shared" si="24"/>
        <v>0.85287846481876328</v>
      </c>
      <c r="Z93" s="123">
        <v>401</v>
      </c>
      <c r="AA93" s="9">
        <f t="shared" si="25"/>
        <v>0.85501066098081024</v>
      </c>
      <c r="AB93" s="123">
        <v>323</v>
      </c>
      <c r="AC93" s="9">
        <f t="shared" si="26"/>
        <v>0.68869936034115142</v>
      </c>
      <c r="AD93" s="123">
        <v>221</v>
      </c>
      <c r="AE93" s="101">
        <f t="shared" si="30"/>
        <v>0.94243070362473347</v>
      </c>
    </row>
    <row r="94" spans="1:31" x14ac:dyDescent="0.2">
      <c r="A94" s="94" t="s">
        <v>95</v>
      </c>
      <c r="B94" s="134">
        <v>69</v>
      </c>
      <c r="C94" s="124">
        <v>79</v>
      </c>
      <c r="D94" s="14">
        <f t="shared" si="17"/>
        <v>1.144927536231884</v>
      </c>
      <c r="E94" s="124">
        <v>79</v>
      </c>
      <c r="F94" s="14">
        <f t="shared" si="18"/>
        <v>1.144927536231884</v>
      </c>
      <c r="G94" s="124">
        <v>1</v>
      </c>
      <c r="H94" s="14">
        <f t="shared" si="19"/>
        <v>1.4492753623188406E-2</v>
      </c>
      <c r="I94" s="124">
        <v>79</v>
      </c>
      <c r="J94" s="14">
        <f t="shared" si="20"/>
        <v>1.144927536231884</v>
      </c>
      <c r="K94" s="124">
        <v>79</v>
      </c>
      <c r="L94" s="14">
        <f t="shared" si="27"/>
        <v>1.144927536231884</v>
      </c>
      <c r="M94" s="124">
        <v>80</v>
      </c>
      <c r="N94" s="14">
        <f t="shared" si="21"/>
        <v>1.1594202898550725</v>
      </c>
      <c r="O94" s="124">
        <v>80</v>
      </c>
      <c r="P94" s="14">
        <f t="shared" si="15"/>
        <v>1.1594202898550725</v>
      </c>
      <c r="Q94" s="124">
        <v>70</v>
      </c>
      <c r="R94" s="14">
        <f t="shared" si="22"/>
        <v>1.0144927536231885</v>
      </c>
      <c r="S94" s="134">
        <v>71</v>
      </c>
      <c r="T94" s="124">
        <v>77</v>
      </c>
      <c r="U94" s="14">
        <f t="shared" si="23"/>
        <v>1.0845070422535212</v>
      </c>
      <c r="V94" s="124">
        <v>42</v>
      </c>
      <c r="W94" s="14">
        <f t="shared" si="28"/>
        <v>1.1830985915492958</v>
      </c>
      <c r="X94" s="124">
        <v>78</v>
      </c>
      <c r="Y94" s="14">
        <f t="shared" si="24"/>
        <v>1.0985915492957747</v>
      </c>
      <c r="Z94" s="124">
        <v>77</v>
      </c>
      <c r="AA94" s="14">
        <f t="shared" si="25"/>
        <v>1.0845070422535212</v>
      </c>
      <c r="AB94" s="124">
        <v>66</v>
      </c>
      <c r="AC94" s="14">
        <f t="shared" si="26"/>
        <v>0.92957746478873238</v>
      </c>
      <c r="AD94" s="124">
        <v>36</v>
      </c>
      <c r="AE94" s="104">
        <f t="shared" si="30"/>
        <v>1.0140845070422535</v>
      </c>
    </row>
    <row r="95" spans="1:31" x14ac:dyDescent="0.2">
      <c r="A95" s="93" t="s">
        <v>96</v>
      </c>
      <c r="B95" s="133">
        <v>705</v>
      </c>
      <c r="C95" s="123">
        <v>742</v>
      </c>
      <c r="D95" s="9">
        <f t="shared" si="17"/>
        <v>1.0524822695035461</v>
      </c>
      <c r="E95" s="123">
        <v>743</v>
      </c>
      <c r="F95" s="9">
        <f t="shared" si="18"/>
        <v>1.0539007092198582</v>
      </c>
      <c r="G95" s="123">
        <v>875</v>
      </c>
      <c r="H95" s="9">
        <f t="shared" si="19"/>
        <v>1.2411347517730495</v>
      </c>
      <c r="I95" s="123">
        <v>742</v>
      </c>
      <c r="J95" s="9">
        <f t="shared" si="20"/>
        <v>1.0524822695035461</v>
      </c>
      <c r="K95" s="123">
        <v>742</v>
      </c>
      <c r="L95" s="9">
        <f t="shared" si="27"/>
        <v>1.0524822695035461</v>
      </c>
      <c r="M95" s="123">
        <v>737</v>
      </c>
      <c r="N95" s="9">
        <f t="shared" si="21"/>
        <v>1.0453900709219859</v>
      </c>
      <c r="O95" s="123">
        <v>730</v>
      </c>
      <c r="P95" s="9">
        <f t="shared" si="15"/>
        <v>1.0354609929078014</v>
      </c>
      <c r="Q95" s="123">
        <v>565</v>
      </c>
      <c r="R95" s="9">
        <f t="shared" si="22"/>
        <v>0.8014184397163121</v>
      </c>
      <c r="S95" s="133">
        <v>705</v>
      </c>
      <c r="T95" s="123">
        <v>717</v>
      </c>
      <c r="U95" s="9">
        <f t="shared" si="23"/>
        <v>1.0170212765957447</v>
      </c>
      <c r="V95" s="123">
        <v>396</v>
      </c>
      <c r="W95" s="9">
        <f t="shared" si="28"/>
        <v>1.123404255319149</v>
      </c>
      <c r="X95" s="123">
        <v>715</v>
      </c>
      <c r="Y95" s="9">
        <f t="shared" si="24"/>
        <v>1.0141843971631206</v>
      </c>
      <c r="Z95" s="123">
        <v>707</v>
      </c>
      <c r="AA95" s="9">
        <f t="shared" si="25"/>
        <v>1.0028368794326241</v>
      </c>
      <c r="AB95" s="123">
        <v>386</v>
      </c>
      <c r="AC95" s="9">
        <f t="shared" si="26"/>
        <v>0.54751773049645391</v>
      </c>
      <c r="AD95" s="123">
        <v>393</v>
      </c>
      <c r="AE95" s="101">
        <f t="shared" si="30"/>
        <v>1.1148936170212767</v>
      </c>
    </row>
    <row r="96" spans="1:31" x14ac:dyDescent="0.2">
      <c r="A96" s="94" t="s">
        <v>97</v>
      </c>
      <c r="B96" s="134">
        <v>262</v>
      </c>
      <c r="C96" s="124">
        <v>282</v>
      </c>
      <c r="D96" s="14">
        <f t="shared" si="17"/>
        <v>1.0763358778625953</v>
      </c>
      <c r="E96" s="124">
        <v>282</v>
      </c>
      <c r="F96" s="14">
        <f t="shared" si="18"/>
        <v>1.0763358778625953</v>
      </c>
      <c r="G96" s="124">
        <v>29</v>
      </c>
      <c r="H96" s="14">
        <f t="shared" si="19"/>
        <v>0.11068702290076336</v>
      </c>
      <c r="I96" s="124">
        <v>282</v>
      </c>
      <c r="J96" s="14">
        <f t="shared" si="20"/>
        <v>1.0763358778625953</v>
      </c>
      <c r="K96" s="124">
        <v>282</v>
      </c>
      <c r="L96" s="14">
        <f t="shared" si="27"/>
        <v>1.0763358778625953</v>
      </c>
      <c r="M96" s="124">
        <v>284</v>
      </c>
      <c r="N96" s="14">
        <f t="shared" si="21"/>
        <v>1.083969465648855</v>
      </c>
      <c r="O96" s="124">
        <v>284</v>
      </c>
      <c r="P96" s="14">
        <f t="shared" si="15"/>
        <v>1.083969465648855</v>
      </c>
      <c r="Q96" s="124">
        <v>262</v>
      </c>
      <c r="R96" s="14">
        <f t="shared" si="22"/>
        <v>1</v>
      </c>
      <c r="S96" s="134">
        <v>269</v>
      </c>
      <c r="T96" s="124">
        <v>289</v>
      </c>
      <c r="U96" s="14">
        <f t="shared" si="23"/>
        <v>1.0743494423791822</v>
      </c>
      <c r="V96" s="124">
        <v>147</v>
      </c>
      <c r="W96" s="14">
        <f t="shared" si="28"/>
        <v>1.0929368029739777</v>
      </c>
      <c r="X96" s="124">
        <v>289</v>
      </c>
      <c r="Y96" s="14">
        <f t="shared" si="24"/>
        <v>1.0743494423791822</v>
      </c>
      <c r="Z96" s="124">
        <v>289</v>
      </c>
      <c r="AA96" s="14">
        <f t="shared" si="25"/>
        <v>1.0743494423791822</v>
      </c>
      <c r="AB96" s="124">
        <v>204</v>
      </c>
      <c r="AC96" s="14">
        <f t="shared" si="26"/>
        <v>0.75836431226765799</v>
      </c>
      <c r="AD96" s="124">
        <v>143</v>
      </c>
      <c r="AE96" s="104">
        <f t="shared" si="30"/>
        <v>1.0631970260223049</v>
      </c>
    </row>
    <row r="97" spans="1:31" x14ac:dyDescent="0.2">
      <c r="A97" s="93" t="s">
        <v>98</v>
      </c>
      <c r="B97" s="133">
        <v>622</v>
      </c>
      <c r="C97" s="123">
        <v>599</v>
      </c>
      <c r="D97" s="9">
        <f t="shared" si="17"/>
        <v>0.96302250803858525</v>
      </c>
      <c r="E97" s="123">
        <v>599</v>
      </c>
      <c r="F97" s="9">
        <f t="shared" si="18"/>
        <v>0.96302250803858525</v>
      </c>
      <c r="G97" s="123">
        <v>64</v>
      </c>
      <c r="H97" s="9">
        <f t="shared" si="19"/>
        <v>0.10289389067524116</v>
      </c>
      <c r="I97" s="123">
        <v>599</v>
      </c>
      <c r="J97" s="9">
        <f t="shared" si="20"/>
        <v>0.96302250803858525</v>
      </c>
      <c r="K97" s="123">
        <v>599</v>
      </c>
      <c r="L97" s="9">
        <f t="shared" si="27"/>
        <v>0.96302250803858525</v>
      </c>
      <c r="M97" s="123">
        <v>579</v>
      </c>
      <c r="N97" s="9">
        <f t="shared" si="21"/>
        <v>0.93086816720257237</v>
      </c>
      <c r="O97" s="123">
        <v>581</v>
      </c>
      <c r="P97" s="9">
        <f t="shared" si="15"/>
        <v>0.93408360128617363</v>
      </c>
      <c r="Q97" s="123">
        <v>397</v>
      </c>
      <c r="R97" s="9">
        <f t="shared" si="22"/>
        <v>0.63826366559485526</v>
      </c>
      <c r="S97" s="133">
        <v>653</v>
      </c>
      <c r="T97" s="123">
        <v>630</v>
      </c>
      <c r="U97" s="9">
        <f t="shared" si="23"/>
        <v>0.96477794793261873</v>
      </c>
      <c r="V97" s="123">
        <v>332</v>
      </c>
      <c r="W97" s="9">
        <f t="shared" si="28"/>
        <v>1.0168453292496171</v>
      </c>
      <c r="X97" s="123">
        <v>634</v>
      </c>
      <c r="Y97" s="9">
        <f t="shared" si="24"/>
        <v>0.9709035222052067</v>
      </c>
      <c r="Z97" s="123">
        <v>633</v>
      </c>
      <c r="AA97" s="9">
        <f t="shared" si="25"/>
        <v>0.96937212863705968</v>
      </c>
      <c r="AB97" s="123">
        <v>648</v>
      </c>
      <c r="AC97" s="9">
        <f t="shared" si="26"/>
        <v>0.99234303215926489</v>
      </c>
      <c r="AD97" s="123">
        <v>292</v>
      </c>
      <c r="AE97" s="101">
        <f t="shared" si="30"/>
        <v>0.89433384379785608</v>
      </c>
    </row>
    <row r="98" spans="1:31" x14ac:dyDescent="0.2">
      <c r="A98" s="94" t="s">
        <v>99</v>
      </c>
      <c r="B98" s="134">
        <v>148</v>
      </c>
      <c r="C98" s="124">
        <v>125</v>
      </c>
      <c r="D98" s="14">
        <f t="shared" si="17"/>
        <v>0.84459459459459463</v>
      </c>
      <c r="E98" s="124">
        <v>125</v>
      </c>
      <c r="F98" s="14">
        <f t="shared" si="18"/>
        <v>0.84459459459459463</v>
      </c>
      <c r="G98" s="124">
        <v>48</v>
      </c>
      <c r="H98" s="14">
        <f t="shared" si="19"/>
        <v>0.32432432432432434</v>
      </c>
      <c r="I98" s="124">
        <v>125</v>
      </c>
      <c r="J98" s="14">
        <f t="shared" si="20"/>
        <v>0.84459459459459463</v>
      </c>
      <c r="K98" s="124">
        <v>125</v>
      </c>
      <c r="L98" s="14">
        <f t="shared" si="27"/>
        <v>0.84459459459459463</v>
      </c>
      <c r="M98" s="124">
        <v>124</v>
      </c>
      <c r="N98" s="14">
        <f t="shared" si="21"/>
        <v>0.83783783783783783</v>
      </c>
      <c r="O98" s="124">
        <v>124</v>
      </c>
      <c r="P98" s="14">
        <f t="shared" si="15"/>
        <v>0.83783783783783783</v>
      </c>
      <c r="Q98" s="124">
        <v>93</v>
      </c>
      <c r="R98" s="14">
        <f t="shared" si="22"/>
        <v>0.6283783783783784</v>
      </c>
      <c r="S98" s="134">
        <v>164</v>
      </c>
      <c r="T98" s="124">
        <v>138</v>
      </c>
      <c r="U98" s="14">
        <f t="shared" si="23"/>
        <v>0.84146341463414631</v>
      </c>
      <c r="V98" s="124">
        <v>82</v>
      </c>
      <c r="W98" s="14">
        <f t="shared" si="28"/>
        <v>1</v>
      </c>
      <c r="X98" s="124">
        <v>140</v>
      </c>
      <c r="Y98" s="14">
        <f t="shared" si="24"/>
        <v>0.85365853658536583</v>
      </c>
      <c r="Z98" s="124">
        <v>138</v>
      </c>
      <c r="AA98" s="14">
        <f t="shared" si="25"/>
        <v>0.84146341463414631</v>
      </c>
      <c r="AB98" s="124">
        <v>151</v>
      </c>
      <c r="AC98" s="14">
        <f t="shared" si="26"/>
        <v>0.92073170731707321</v>
      </c>
      <c r="AD98" s="124">
        <v>67</v>
      </c>
      <c r="AE98" s="104">
        <f t="shared" si="30"/>
        <v>0.81707317073170727</v>
      </c>
    </row>
    <row r="99" spans="1:31" x14ac:dyDescent="0.2">
      <c r="A99" s="93" t="s">
        <v>143</v>
      </c>
      <c r="B99" s="133">
        <v>225</v>
      </c>
      <c r="C99" s="123">
        <v>233</v>
      </c>
      <c r="D99" s="9">
        <f t="shared" si="17"/>
        <v>1.0355555555555556</v>
      </c>
      <c r="E99" s="123">
        <v>233</v>
      </c>
      <c r="F99" s="9">
        <f t="shared" si="18"/>
        <v>1.0355555555555556</v>
      </c>
      <c r="G99" s="123">
        <v>19</v>
      </c>
      <c r="H99" s="9">
        <f t="shared" si="19"/>
        <v>8.4444444444444447E-2</v>
      </c>
      <c r="I99" s="123">
        <v>233</v>
      </c>
      <c r="J99" s="9">
        <f t="shared" si="20"/>
        <v>1.0355555555555556</v>
      </c>
      <c r="K99" s="123">
        <v>233</v>
      </c>
      <c r="L99" s="9">
        <f t="shared" si="27"/>
        <v>1.0355555555555556</v>
      </c>
      <c r="M99" s="123">
        <v>240</v>
      </c>
      <c r="N99" s="9">
        <f t="shared" si="21"/>
        <v>1.0666666666666667</v>
      </c>
      <c r="O99" s="123">
        <v>239</v>
      </c>
      <c r="P99" s="9">
        <f t="shared" si="15"/>
        <v>1.0622222222222222</v>
      </c>
      <c r="Q99" s="123">
        <v>156</v>
      </c>
      <c r="R99" s="9">
        <f t="shared" si="22"/>
        <v>0.69333333333333336</v>
      </c>
      <c r="S99" s="133">
        <v>219</v>
      </c>
      <c r="T99" s="123">
        <v>218</v>
      </c>
      <c r="U99" s="9">
        <f t="shared" si="23"/>
        <v>0.99543378995433784</v>
      </c>
      <c r="V99" s="123">
        <v>100</v>
      </c>
      <c r="W99" s="9">
        <f t="shared" si="28"/>
        <v>0.91324200913242004</v>
      </c>
      <c r="X99" s="123">
        <v>218</v>
      </c>
      <c r="Y99" s="9">
        <f t="shared" si="24"/>
        <v>0.99543378995433784</v>
      </c>
      <c r="Z99" s="123">
        <v>218</v>
      </c>
      <c r="AA99" s="9">
        <f t="shared" si="25"/>
        <v>0.99543378995433784</v>
      </c>
      <c r="AB99" s="123">
        <v>237</v>
      </c>
      <c r="AC99" s="9">
        <f t="shared" si="26"/>
        <v>1.0821917808219179</v>
      </c>
      <c r="AD99" s="123">
        <v>117</v>
      </c>
      <c r="AE99" s="101">
        <f t="shared" si="30"/>
        <v>1.0684931506849316</v>
      </c>
    </row>
    <row r="100" spans="1:31" x14ac:dyDescent="0.2">
      <c r="A100" s="94" t="s">
        <v>144</v>
      </c>
      <c r="B100" s="134">
        <v>128</v>
      </c>
      <c r="C100" s="124">
        <v>122</v>
      </c>
      <c r="D100" s="14">
        <f t="shared" si="17"/>
        <v>0.953125</v>
      </c>
      <c r="E100" s="124">
        <v>123</v>
      </c>
      <c r="F100" s="14">
        <f t="shared" si="18"/>
        <v>0.9609375</v>
      </c>
      <c r="G100" s="124">
        <v>3</v>
      </c>
      <c r="H100" s="14">
        <f t="shared" si="19"/>
        <v>2.34375E-2</v>
      </c>
      <c r="I100" s="124">
        <v>122</v>
      </c>
      <c r="J100" s="14">
        <f t="shared" si="20"/>
        <v>0.953125</v>
      </c>
      <c r="K100" s="124">
        <v>122</v>
      </c>
      <c r="L100" s="14">
        <f t="shared" si="27"/>
        <v>0.953125</v>
      </c>
      <c r="M100" s="124">
        <v>116</v>
      </c>
      <c r="N100" s="14">
        <f t="shared" si="21"/>
        <v>0.90625</v>
      </c>
      <c r="O100" s="124">
        <v>117</v>
      </c>
      <c r="P100" s="14">
        <f t="shared" si="15"/>
        <v>0.9140625</v>
      </c>
      <c r="Q100" s="124">
        <v>78</v>
      </c>
      <c r="R100" s="14">
        <f t="shared" si="22"/>
        <v>0.609375</v>
      </c>
      <c r="S100" s="134">
        <v>125</v>
      </c>
      <c r="T100" s="124">
        <v>118</v>
      </c>
      <c r="U100" s="14">
        <f t="shared" si="23"/>
        <v>0.94399999999999995</v>
      </c>
      <c r="V100" s="124">
        <v>71</v>
      </c>
      <c r="W100" s="14">
        <f t="shared" si="28"/>
        <v>1.1359999999999999</v>
      </c>
      <c r="X100" s="124">
        <v>119</v>
      </c>
      <c r="Y100" s="14">
        <f t="shared" si="24"/>
        <v>0.95199999999999996</v>
      </c>
      <c r="Z100" s="124">
        <v>119</v>
      </c>
      <c r="AA100" s="14">
        <f t="shared" si="25"/>
        <v>0.95199999999999996</v>
      </c>
      <c r="AB100" s="124">
        <v>111</v>
      </c>
      <c r="AC100" s="14">
        <f t="shared" si="26"/>
        <v>0.88800000000000001</v>
      </c>
      <c r="AD100" s="124">
        <v>50</v>
      </c>
      <c r="AE100" s="104">
        <f t="shared" si="30"/>
        <v>0.8</v>
      </c>
    </row>
    <row r="101" spans="1:31" x14ac:dyDescent="0.2">
      <c r="A101" s="93" t="s">
        <v>86</v>
      </c>
      <c r="B101" s="133">
        <v>1446</v>
      </c>
      <c r="C101" s="123">
        <v>1546</v>
      </c>
      <c r="D101" s="9">
        <f t="shared" si="17"/>
        <v>1.0691562932226832</v>
      </c>
      <c r="E101" s="123">
        <v>1544</v>
      </c>
      <c r="F101" s="9">
        <f t="shared" si="18"/>
        <v>1.0677731673582296</v>
      </c>
      <c r="G101" s="123">
        <v>4961</v>
      </c>
      <c r="H101" s="9">
        <f t="shared" si="19"/>
        <v>3.4308437067773165</v>
      </c>
      <c r="I101" s="123">
        <v>1545</v>
      </c>
      <c r="J101" s="9">
        <f t="shared" si="20"/>
        <v>1.0684647302904564</v>
      </c>
      <c r="K101" s="123">
        <v>1544</v>
      </c>
      <c r="L101" s="9">
        <f t="shared" si="27"/>
        <v>1.0677731673582296</v>
      </c>
      <c r="M101" s="123">
        <v>1539</v>
      </c>
      <c r="N101" s="9">
        <f t="shared" si="21"/>
        <v>1.0643153526970954</v>
      </c>
      <c r="O101" s="123">
        <v>1550</v>
      </c>
      <c r="P101" s="9">
        <f t="shared" si="15"/>
        <v>1.0719225449515906</v>
      </c>
      <c r="Q101" s="123">
        <v>992</v>
      </c>
      <c r="R101" s="9">
        <f t="shared" si="22"/>
        <v>0.68603042876901799</v>
      </c>
      <c r="S101" s="133">
        <v>1432</v>
      </c>
      <c r="T101" s="123">
        <v>1576</v>
      </c>
      <c r="U101" s="9">
        <f t="shared" si="23"/>
        <v>1.1005586592178771</v>
      </c>
      <c r="V101" s="123">
        <v>928</v>
      </c>
      <c r="W101" s="9">
        <f t="shared" si="28"/>
        <v>1.2960893854748603</v>
      </c>
      <c r="X101" s="123">
        <v>1580</v>
      </c>
      <c r="Y101" s="9">
        <f t="shared" si="24"/>
        <v>1.1033519553072626</v>
      </c>
      <c r="Z101" s="123">
        <v>1413</v>
      </c>
      <c r="AA101" s="9">
        <f t="shared" si="25"/>
        <v>0.98673184357541899</v>
      </c>
      <c r="AB101" s="123">
        <v>1254</v>
      </c>
      <c r="AC101" s="9">
        <f t="shared" si="26"/>
        <v>0.87569832402234637</v>
      </c>
      <c r="AD101" s="123">
        <v>1023</v>
      </c>
      <c r="AE101" s="101">
        <f t="shared" si="30"/>
        <v>1.4287709497206704</v>
      </c>
    </row>
    <row r="102" spans="1:31" x14ac:dyDescent="0.2">
      <c r="A102" s="94" t="s">
        <v>100</v>
      </c>
      <c r="B102" s="134">
        <v>202</v>
      </c>
      <c r="C102" s="124">
        <v>216</v>
      </c>
      <c r="D102" s="14">
        <f t="shared" si="17"/>
        <v>1.0693069306930694</v>
      </c>
      <c r="E102" s="124">
        <v>216</v>
      </c>
      <c r="F102" s="14">
        <f t="shared" si="18"/>
        <v>1.0693069306930694</v>
      </c>
      <c r="G102" s="124">
        <v>25</v>
      </c>
      <c r="H102" s="14">
        <f t="shared" si="19"/>
        <v>0.12376237623762376</v>
      </c>
      <c r="I102" s="124">
        <v>216</v>
      </c>
      <c r="J102" s="14">
        <f t="shared" si="20"/>
        <v>1.0693069306930694</v>
      </c>
      <c r="K102" s="124">
        <v>216</v>
      </c>
      <c r="L102" s="14">
        <f t="shared" si="27"/>
        <v>1.0693069306930694</v>
      </c>
      <c r="M102" s="124">
        <v>201</v>
      </c>
      <c r="N102" s="14">
        <f t="shared" si="21"/>
        <v>0.99504950495049505</v>
      </c>
      <c r="O102" s="124">
        <v>202</v>
      </c>
      <c r="P102" s="14">
        <f t="shared" si="15"/>
        <v>1</v>
      </c>
      <c r="Q102" s="124">
        <v>169</v>
      </c>
      <c r="R102" s="14">
        <f t="shared" si="22"/>
        <v>0.8366336633663366</v>
      </c>
      <c r="S102" s="134">
        <v>220</v>
      </c>
      <c r="T102" s="124">
        <v>223</v>
      </c>
      <c r="U102" s="14">
        <f t="shared" si="23"/>
        <v>1.0136363636363637</v>
      </c>
      <c r="V102" s="124">
        <v>112</v>
      </c>
      <c r="W102" s="14">
        <f t="shared" si="28"/>
        <v>1.0181818181818181</v>
      </c>
      <c r="X102" s="124">
        <v>223</v>
      </c>
      <c r="Y102" s="14">
        <f t="shared" si="24"/>
        <v>1.0136363636363637</v>
      </c>
      <c r="Z102" s="124">
        <v>223</v>
      </c>
      <c r="AA102" s="14">
        <f t="shared" si="25"/>
        <v>1.0136363636363637</v>
      </c>
      <c r="AB102" s="124">
        <v>219</v>
      </c>
      <c r="AC102" s="14">
        <f t="shared" si="26"/>
        <v>0.99545454545454548</v>
      </c>
      <c r="AD102" s="124">
        <v>111</v>
      </c>
      <c r="AE102" s="104">
        <f t="shared" si="30"/>
        <v>1.009090909090909</v>
      </c>
    </row>
    <row r="103" spans="1:31" x14ac:dyDescent="0.2">
      <c r="A103" s="93" t="s">
        <v>101</v>
      </c>
      <c r="B103" s="133">
        <v>106</v>
      </c>
      <c r="C103" s="123">
        <v>103</v>
      </c>
      <c r="D103" s="9">
        <f t="shared" si="17"/>
        <v>0.97169811320754718</v>
      </c>
      <c r="E103" s="123">
        <v>103</v>
      </c>
      <c r="F103" s="9">
        <f t="shared" si="18"/>
        <v>0.97169811320754718</v>
      </c>
      <c r="G103" s="123">
        <v>37</v>
      </c>
      <c r="H103" s="9">
        <f t="shared" si="19"/>
        <v>0.34905660377358488</v>
      </c>
      <c r="I103" s="123">
        <v>103</v>
      </c>
      <c r="J103" s="9">
        <f t="shared" si="20"/>
        <v>0.97169811320754718</v>
      </c>
      <c r="K103" s="123">
        <v>103</v>
      </c>
      <c r="L103" s="9">
        <f t="shared" si="27"/>
        <v>0.97169811320754718</v>
      </c>
      <c r="M103" s="123">
        <v>104</v>
      </c>
      <c r="N103" s="9">
        <f t="shared" si="21"/>
        <v>0.98113207547169812</v>
      </c>
      <c r="O103" s="123">
        <v>104</v>
      </c>
      <c r="P103" s="9">
        <f t="shared" ref="P103:P143" si="31">O103/B103</f>
        <v>0.98113207547169812</v>
      </c>
      <c r="Q103" s="123">
        <v>83</v>
      </c>
      <c r="R103" s="9">
        <f t="shared" si="22"/>
        <v>0.78301886792452835</v>
      </c>
      <c r="S103" s="133">
        <v>101</v>
      </c>
      <c r="T103" s="123">
        <v>127</v>
      </c>
      <c r="U103" s="9">
        <f t="shared" si="23"/>
        <v>1.2574257425742574</v>
      </c>
      <c r="V103" s="123">
        <v>75</v>
      </c>
      <c r="W103" s="9">
        <f t="shared" si="28"/>
        <v>1.4851485148514851</v>
      </c>
      <c r="X103" s="123">
        <v>125</v>
      </c>
      <c r="Y103" s="9">
        <f t="shared" si="24"/>
        <v>1.2376237623762376</v>
      </c>
      <c r="Z103" s="123">
        <v>127</v>
      </c>
      <c r="AA103" s="9">
        <f t="shared" si="25"/>
        <v>1.2574257425742574</v>
      </c>
      <c r="AB103" s="123">
        <v>156</v>
      </c>
      <c r="AC103" s="9">
        <f t="shared" si="26"/>
        <v>1.5445544554455446</v>
      </c>
      <c r="AD103" s="123">
        <v>53</v>
      </c>
      <c r="AE103" s="101">
        <f t="shared" si="30"/>
        <v>1.0495049504950495</v>
      </c>
    </row>
    <row r="104" spans="1:31" x14ac:dyDescent="0.2">
      <c r="A104" s="94" t="s">
        <v>102</v>
      </c>
      <c r="B104" s="134">
        <v>243</v>
      </c>
      <c r="C104" s="124">
        <v>250</v>
      </c>
      <c r="D104" s="14">
        <f t="shared" si="17"/>
        <v>1.0288065843621399</v>
      </c>
      <c r="E104" s="124">
        <v>249</v>
      </c>
      <c r="F104" s="14">
        <f t="shared" si="18"/>
        <v>1.0246913580246915</v>
      </c>
      <c r="G104" s="124">
        <v>86</v>
      </c>
      <c r="H104" s="14">
        <f t="shared" si="19"/>
        <v>0.35390946502057613</v>
      </c>
      <c r="I104" s="124">
        <v>249</v>
      </c>
      <c r="J104" s="14">
        <f t="shared" si="20"/>
        <v>1.0246913580246915</v>
      </c>
      <c r="K104" s="124">
        <v>249</v>
      </c>
      <c r="L104" s="14">
        <f t="shared" si="27"/>
        <v>1.0246913580246915</v>
      </c>
      <c r="M104" s="124">
        <v>245</v>
      </c>
      <c r="N104" s="14">
        <f t="shared" si="21"/>
        <v>1.0082304526748971</v>
      </c>
      <c r="O104" s="124">
        <v>248</v>
      </c>
      <c r="P104" s="14">
        <f t="shared" si="31"/>
        <v>1.0205761316872428</v>
      </c>
      <c r="Q104" s="124">
        <v>145</v>
      </c>
      <c r="R104" s="14">
        <f t="shared" si="22"/>
        <v>0.5967078189300411</v>
      </c>
      <c r="S104" s="134">
        <v>240</v>
      </c>
      <c r="T104" s="124">
        <v>264</v>
      </c>
      <c r="U104" s="14">
        <f t="shared" si="23"/>
        <v>1.1000000000000001</v>
      </c>
      <c r="V104" s="124">
        <v>156</v>
      </c>
      <c r="W104" s="14">
        <f t="shared" si="28"/>
        <v>1.3</v>
      </c>
      <c r="X104" s="124">
        <v>264</v>
      </c>
      <c r="Y104" s="14">
        <f t="shared" si="24"/>
        <v>1.1000000000000001</v>
      </c>
      <c r="Z104" s="124">
        <v>264</v>
      </c>
      <c r="AA104" s="14">
        <f t="shared" si="25"/>
        <v>1.1000000000000001</v>
      </c>
      <c r="AB104" s="124">
        <v>170</v>
      </c>
      <c r="AC104" s="14">
        <f t="shared" si="26"/>
        <v>0.70833333333333337</v>
      </c>
      <c r="AD104" s="124">
        <v>108</v>
      </c>
      <c r="AE104" s="104">
        <f t="shared" si="30"/>
        <v>0.9</v>
      </c>
    </row>
    <row r="105" spans="1:31" x14ac:dyDescent="0.2">
      <c r="A105" s="93" t="s">
        <v>103</v>
      </c>
      <c r="B105" s="133">
        <v>181</v>
      </c>
      <c r="C105" s="123">
        <v>188</v>
      </c>
      <c r="D105" s="9">
        <f t="shared" si="17"/>
        <v>1.0386740331491713</v>
      </c>
      <c r="E105" s="123">
        <v>188</v>
      </c>
      <c r="F105" s="9">
        <f t="shared" si="18"/>
        <v>1.0386740331491713</v>
      </c>
      <c r="G105" s="123">
        <v>39</v>
      </c>
      <c r="H105" s="9">
        <f t="shared" si="19"/>
        <v>0.21546961325966851</v>
      </c>
      <c r="I105" s="123">
        <v>188</v>
      </c>
      <c r="J105" s="9">
        <f t="shared" si="20"/>
        <v>1.0386740331491713</v>
      </c>
      <c r="K105" s="123">
        <v>188</v>
      </c>
      <c r="L105" s="9">
        <f t="shared" si="27"/>
        <v>1.0386740331491713</v>
      </c>
      <c r="M105" s="123">
        <v>188</v>
      </c>
      <c r="N105" s="9">
        <f t="shared" si="21"/>
        <v>1.0386740331491713</v>
      </c>
      <c r="O105" s="123">
        <v>188</v>
      </c>
      <c r="P105" s="9">
        <f t="shared" si="31"/>
        <v>1.0386740331491713</v>
      </c>
      <c r="Q105" s="123">
        <v>95</v>
      </c>
      <c r="R105" s="9">
        <f t="shared" si="22"/>
        <v>0.52486187845303867</v>
      </c>
      <c r="S105" s="133">
        <v>177</v>
      </c>
      <c r="T105" s="123">
        <v>179</v>
      </c>
      <c r="U105" s="9">
        <f t="shared" si="23"/>
        <v>1.0112994350282485</v>
      </c>
      <c r="V105" s="123">
        <v>80</v>
      </c>
      <c r="W105" s="9">
        <f t="shared" si="28"/>
        <v>0.903954802259887</v>
      </c>
      <c r="X105" s="123">
        <v>179</v>
      </c>
      <c r="Y105" s="9">
        <f t="shared" si="24"/>
        <v>1.0112994350282485</v>
      </c>
      <c r="Z105" s="123">
        <v>179</v>
      </c>
      <c r="AA105" s="9">
        <f t="shared" si="25"/>
        <v>1.0112994350282485</v>
      </c>
      <c r="AB105" s="123">
        <v>26</v>
      </c>
      <c r="AC105" s="9">
        <f t="shared" si="26"/>
        <v>0.14689265536723164</v>
      </c>
      <c r="AD105" s="123">
        <v>99</v>
      </c>
      <c r="AE105" s="101">
        <f t="shared" si="30"/>
        <v>1.1186440677966101</v>
      </c>
    </row>
    <row r="106" spans="1:31" x14ac:dyDescent="0.2">
      <c r="A106" s="94" t="s">
        <v>104</v>
      </c>
      <c r="B106" s="134">
        <v>202</v>
      </c>
      <c r="C106" s="124">
        <v>189</v>
      </c>
      <c r="D106" s="14">
        <f t="shared" si="17"/>
        <v>0.9356435643564357</v>
      </c>
      <c r="E106" s="124">
        <v>189</v>
      </c>
      <c r="F106" s="14">
        <f t="shared" si="18"/>
        <v>0.9356435643564357</v>
      </c>
      <c r="G106" s="124">
        <v>21</v>
      </c>
      <c r="H106" s="14">
        <f t="shared" si="19"/>
        <v>0.10396039603960396</v>
      </c>
      <c r="I106" s="124">
        <v>189</v>
      </c>
      <c r="J106" s="14">
        <f t="shared" si="20"/>
        <v>0.9356435643564357</v>
      </c>
      <c r="K106" s="124">
        <v>189</v>
      </c>
      <c r="L106" s="14">
        <f t="shared" si="27"/>
        <v>0.9356435643564357</v>
      </c>
      <c r="M106" s="124">
        <v>175</v>
      </c>
      <c r="N106" s="14">
        <f t="shared" si="21"/>
        <v>0.86633663366336633</v>
      </c>
      <c r="O106" s="124">
        <v>175</v>
      </c>
      <c r="P106" s="14">
        <f t="shared" si="31"/>
        <v>0.86633663366336633</v>
      </c>
      <c r="Q106" s="124">
        <v>144</v>
      </c>
      <c r="R106" s="14">
        <f t="shared" si="22"/>
        <v>0.71287128712871284</v>
      </c>
      <c r="S106" s="134">
        <v>197</v>
      </c>
      <c r="T106" s="124">
        <v>198</v>
      </c>
      <c r="U106" s="14">
        <f t="shared" si="23"/>
        <v>1.0050761421319796</v>
      </c>
      <c r="V106" s="124">
        <v>105</v>
      </c>
      <c r="W106" s="14">
        <f t="shared" si="28"/>
        <v>1.0659898477157361</v>
      </c>
      <c r="X106" s="124">
        <v>198</v>
      </c>
      <c r="Y106" s="14">
        <f t="shared" si="24"/>
        <v>1.0050761421319796</v>
      </c>
      <c r="Z106" s="124">
        <v>198</v>
      </c>
      <c r="AA106" s="14">
        <f t="shared" si="25"/>
        <v>1.0050761421319796</v>
      </c>
      <c r="AB106" s="124">
        <v>174</v>
      </c>
      <c r="AC106" s="14">
        <f t="shared" si="26"/>
        <v>0.88324873096446699</v>
      </c>
      <c r="AD106" s="124">
        <v>93</v>
      </c>
      <c r="AE106" s="104">
        <f t="shared" si="30"/>
        <v>0.9441624365482234</v>
      </c>
    </row>
    <row r="107" spans="1:31" x14ac:dyDescent="0.2">
      <c r="A107" s="93" t="s">
        <v>147</v>
      </c>
      <c r="B107" s="133">
        <v>450</v>
      </c>
      <c r="C107" s="123">
        <v>486</v>
      </c>
      <c r="D107" s="9">
        <f t="shared" si="17"/>
        <v>1.08</v>
      </c>
      <c r="E107" s="123">
        <v>486</v>
      </c>
      <c r="F107" s="9">
        <f t="shared" si="18"/>
        <v>1.08</v>
      </c>
      <c r="G107" s="123">
        <v>30</v>
      </c>
      <c r="H107" s="9">
        <f t="shared" si="19"/>
        <v>6.6666666666666666E-2</v>
      </c>
      <c r="I107" s="123">
        <v>486</v>
      </c>
      <c r="J107" s="9">
        <f t="shared" si="20"/>
        <v>1.08</v>
      </c>
      <c r="K107" s="123">
        <v>486</v>
      </c>
      <c r="L107" s="9">
        <f t="shared" si="27"/>
        <v>1.08</v>
      </c>
      <c r="M107" s="123">
        <v>488</v>
      </c>
      <c r="N107" s="9">
        <f t="shared" si="21"/>
        <v>1.0844444444444445</v>
      </c>
      <c r="O107" s="123">
        <v>489</v>
      </c>
      <c r="P107" s="9">
        <f t="shared" si="31"/>
        <v>1.0866666666666667</v>
      </c>
      <c r="Q107" s="123">
        <v>379</v>
      </c>
      <c r="R107" s="9">
        <f t="shared" si="22"/>
        <v>0.84222222222222221</v>
      </c>
      <c r="S107" s="133">
        <v>481</v>
      </c>
      <c r="T107" s="123">
        <v>501</v>
      </c>
      <c r="U107" s="9">
        <f t="shared" si="23"/>
        <v>1.0415800415800416</v>
      </c>
      <c r="V107" s="123">
        <v>252</v>
      </c>
      <c r="W107" s="9">
        <f t="shared" si="28"/>
        <v>1.0478170478170479</v>
      </c>
      <c r="X107" s="123">
        <v>503</v>
      </c>
      <c r="Y107" s="9">
        <f t="shared" si="24"/>
        <v>1.0457380457380456</v>
      </c>
      <c r="Z107" s="123">
        <v>500</v>
      </c>
      <c r="AA107" s="9">
        <f t="shared" si="25"/>
        <v>1.0395010395010396</v>
      </c>
      <c r="AB107" s="123">
        <v>360</v>
      </c>
      <c r="AC107" s="9">
        <f t="shared" si="26"/>
        <v>0.74844074844074848</v>
      </c>
      <c r="AD107" s="123">
        <v>250</v>
      </c>
      <c r="AE107" s="101">
        <f t="shared" si="30"/>
        <v>1.0395010395010396</v>
      </c>
    </row>
    <row r="108" spans="1:31" ht="13.5" thickBot="1" x14ac:dyDescent="0.25">
      <c r="A108" s="95" t="s">
        <v>105</v>
      </c>
      <c r="B108" s="135">
        <v>431</v>
      </c>
      <c r="C108" s="125">
        <v>335</v>
      </c>
      <c r="D108" s="25">
        <f t="shared" si="17"/>
        <v>0.77726218097447797</v>
      </c>
      <c r="E108" s="125">
        <v>335</v>
      </c>
      <c r="F108" s="25">
        <f t="shared" si="18"/>
        <v>0.77726218097447797</v>
      </c>
      <c r="G108" s="125">
        <v>89</v>
      </c>
      <c r="H108" s="25">
        <f t="shared" si="19"/>
        <v>0.20649651972157773</v>
      </c>
      <c r="I108" s="125">
        <v>370</v>
      </c>
      <c r="J108" s="25">
        <f t="shared" si="20"/>
        <v>0.85846867749419953</v>
      </c>
      <c r="K108" s="125">
        <v>334</v>
      </c>
      <c r="L108" s="25">
        <f t="shared" si="27"/>
        <v>0.77494199535962882</v>
      </c>
      <c r="M108" s="125">
        <v>326</v>
      </c>
      <c r="N108" s="25">
        <f t="shared" si="21"/>
        <v>0.75638051044083532</v>
      </c>
      <c r="O108" s="125">
        <v>328</v>
      </c>
      <c r="P108" s="25">
        <f t="shared" si="31"/>
        <v>0.76102088167053361</v>
      </c>
      <c r="Q108" s="125">
        <v>242</v>
      </c>
      <c r="R108" s="25">
        <f t="shared" si="22"/>
        <v>0.56148491879350348</v>
      </c>
      <c r="S108" s="135">
        <v>448</v>
      </c>
      <c r="T108" s="125">
        <v>382</v>
      </c>
      <c r="U108" s="25">
        <f t="shared" si="23"/>
        <v>0.8526785714285714</v>
      </c>
      <c r="V108" s="125">
        <v>209</v>
      </c>
      <c r="W108" s="25">
        <f t="shared" si="28"/>
        <v>0.9330357142857143</v>
      </c>
      <c r="X108" s="125">
        <v>382</v>
      </c>
      <c r="Y108" s="25">
        <f t="shared" si="24"/>
        <v>0.8526785714285714</v>
      </c>
      <c r="Z108" s="125">
        <v>382</v>
      </c>
      <c r="AA108" s="25">
        <f t="shared" si="25"/>
        <v>0.8526785714285714</v>
      </c>
      <c r="AB108" s="125">
        <v>343</v>
      </c>
      <c r="AC108" s="25">
        <f t="shared" si="26"/>
        <v>0.765625</v>
      </c>
      <c r="AD108" s="125">
        <v>182</v>
      </c>
      <c r="AE108" s="106">
        <f t="shared" si="30"/>
        <v>0.8125</v>
      </c>
    </row>
    <row r="109" spans="1:31" x14ac:dyDescent="0.2">
      <c r="A109" s="109" t="s">
        <v>106</v>
      </c>
      <c r="B109" s="113">
        <f>SUM(B110:B132)</f>
        <v>4209</v>
      </c>
      <c r="C109" s="126">
        <f>SUM(C110:C132)</f>
        <v>3802</v>
      </c>
      <c r="D109" s="127">
        <f t="shared" si="17"/>
        <v>0.90330244713708718</v>
      </c>
      <c r="E109" s="126">
        <f>SUM(E110:E132)</f>
        <v>3798</v>
      </c>
      <c r="F109" s="127">
        <f t="shared" si="18"/>
        <v>0.902352102637206</v>
      </c>
      <c r="G109" s="126">
        <f>SUM(G110:G132)</f>
        <v>2185</v>
      </c>
      <c r="H109" s="127">
        <f t="shared" si="19"/>
        <v>0.51912568306010931</v>
      </c>
      <c r="I109" s="126">
        <f>SUM(I110:I132)</f>
        <v>3802</v>
      </c>
      <c r="J109" s="127">
        <f t="shared" si="20"/>
        <v>0.90330244713708718</v>
      </c>
      <c r="K109" s="126">
        <f>SUM(K110:K132)</f>
        <v>3797</v>
      </c>
      <c r="L109" s="127">
        <f>K109/B109</f>
        <v>0.90211451651223573</v>
      </c>
      <c r="M109" s="126">
        <f>SUM(M110:M132)</f>
        <v>3690</v>
      </c>
      <c r="N109" s="127">
        <f t="shared" si="21"/>
        <v>0.87669280114041337</v>
      </c>
      <c r="O109" s="126">
        <f>SUM(O110:O132)</f>
        <v>3788</v>
      </c>
      <c r="P109" s="127">
        <f>O109/B109</f>
        <v>0.89997624138750298</v>
      </c>
      <c r="Q109" s="126">
        <f>SUM(Q110:Q132)</f>
        <v>2580</v>
      </c>
      <c r="R109" s="127">
        <f t="shared" si="22"/>
        <v>0.61297220242337846</v>
      </c>
      <c r="S109" s="113">
        <f>SUM(S110:S132)</f>
        <v>4426</v>
      </c>
      <c r="T109" s="126">
        <f>SUM(T110:T132)</f>
        <v>4021</v>
      </c>
      <c r="U109" s="127">
        <f t="shared" si="23"/>
        <v>0.90849525530953457</v>
      </c>
      <c r="V109" s="126">
        <f>SUM(V110:V132)</f>
        <v>2150</v>
      </c>
      <c r="W109" s="127">
        <f>V109/(S109/2)</f>
        <v>0.97153185720741075</v>
      </c>
      <c r="X109" s="126">
        <f>SUM(X110:X132)</f>
        <v>4025</v>
      </c>
      <c r="Y109" s="127">
        <f t="shared" si="24"/>
        <v>0.90939900587437872</v>
      </c>
      <c r="Z109" s="126">
        <f>SUM(Z110:Z132)</f>
        <v>3990</v>
      </c>
      <c r="AA109" s="127">
        <f t="shared" si="25"/>
        <v>0.90149118843199272</v>
      </c>
      <c r="AB109" s="126">
        <f>SUM(AB110:AB132)</f>
        <v>3620</v>
      </c>
      <c r="AC109" s="127">
        <f>AB109/S109</f>
        <v>0.81789426118391328</v>
      </c>
      <c r="AD109" s="126">
        <f>SUM(AD110:AD132)</f>
        <v>1907</v>
      </c>
      <c r="AE109" s="114">
        <f>AD109/(S109/2)</f>
        <v>0.86172616357885223</v>
      </c>
    </row>
    <row r="110" spans="1:31" x14ac:dyDescent="0.2">
      <c r="A110" s="93" t="s">
        <v>108</v>
      </c>
      <c r="B110" s="133">
        <v>290</v>
      </c>
      <c r="C110" s="123">
        <v>268</v>
      </c>
      <c r="D110" s="9">
        <f t="shared" si="17"/>
        <v>0.92413793103448272</v>
      </c>
      <c r="E110" s="123">
        <v>268</v>
      </c>
      <c r="F110" s="9">
        <f t="shared" si="18"/>
        <v>0.92413793103448272</v>
      </c>
      <c r="G110" s="123">
        <v>46</v>
      </c>
      <c r="H110" s="9">
        <f t="shared" si="19"/>
        <v>0.15862068965517243</v>
      </c>
      <c r="I110" s="123">
        <v>268</v>
      </c>
      <c r="J110" s="9">
        <f t="shared" si="20"/>
        <v>0.92413793103448272</v>
      </c>
      <c r="K110" s="123">
        <v>268</v>
      </c>
      <c r="L110" s="9">
        <f t="shared" si="27"/>
        <v>0.92413793103448272</v>
      </c>
      <c r="M110" s="123">
        <v>226</v>
      </c>
      <c r="N110" s="9">
        <f t="shared" si="21"/>
        <v>0.77931034482758621</v>
      </c>
      <c r="O110" s="123">
        <v>254</v>
      </c>
      <c r="P110" s="9">
        <f t="shared" si="31"/>
        <v>0.87586206896551722</v>
      </c>
      <c r="Q110" s="123">
        <v>175</v>
      </c>
      <c r="R110" s="9">
        <f t="shared" si="22"/>
        <v>0.60344827586206895</v>
      </c>
      <c r="S110" s="133">
        <v>282</v>
      </c>
      <c r="T110" s="123">
        <v>265</v>
      </c>
      <c r="U110" s="9">
        <f t="shared" si="23"/>
        <v>0.93971631205673756</v>
      </c>
      <c r="V110" s="123">
        <v>137</v>
      </c>
      <c r="W110" s="9">
        <f t="shared" si="28"/>
        <v>0.97163120567375882</v>
      </c>
      <c r="X110" s="123">
        <v>265</v>
      </c>
      <c r="Y110" s="9">
        <f t="shared" si="24"/>
        <v>0.93971631205673756</v>
      </c>
      <c r="Z110" s="123">
        <v>266</v>
      </c>
      <c r="AA110" s="9">
        <f t="shared" si="25"/>
        <v>0.94326241134751776</v>
      </c>
      <c r="AB110" s="123">
        <v>350</v>
      </c>
      <c r="AC110" s="9">
        <f t="shared" si="26"/>
        <v>1.2411347517730495</v>
      </c>
      <c r="AD110" s="123">
        <v>128</v>
      </c>
      <c r="AE110" s="101">
        <f t="shared" ref="AE110:AE132" si="32">AD110/(S110/2)</f>
        <v>0.90780141843971629</v>
      </c>
    </row>
    <row r="111" spans="1:31" x14ac:dyDescent="0.2">
      <c r="A111" s="94" t="s">
        <v>109</v>
      </c>
      <c r="B111" s="134">
        <v>538</v>
      </c>
      <c r="C111" s="124">
        <v>483</v>
      </c>
      <c r="D111" s="14">
        <f t="shared" si="17"/>
        <v>0.89776951672862448</v>
      </c>
      <c r="E111" s="124">
        <v>484</v>
      </c>
      <c r="F111" s="14">
        <f t="shared" si="18"/>
        <v>0.8996282527881041</v>
      </c>
      <c r="G111" s="124">
        <v>265</v>
      </c>
      <c r="H111" s="14">
        <f t="shared" si="19"/>
        <v>0.49256505576208176</v>
      </c>
      <c r="I111" s="124">
        <v>483</v>
      </c>
      <c r="J111" s="14">
        <f t="shared" si="20"/>
        <v>0.89776951672862448</v>
      </c>
      <c r="K111" s="124">
        <v>483</v>
      </c>
      <c r="L111" s="14">
        <f t="shared" si="27"/>
        <v>0.89776951672862448</v>
      </c>
      <c r="M111" s="124">
        <v>467</v>
      </c>
      <c r="N111" s="14">
        <f t="shared" si="21"/>
        <v>0.86802973977695164</v>
      </c>
      <c r="O111" s="124">
        <v>477</v>
      </c>
      <c r="P111" s="14">
        <f t="shared" si="31"/>
        <v>0.88661710037174724</v>
      </c>
      <c r="Q111" s="124">
        <v>218</v>
      </c>
      <c r="R111" s="14">
        <f t="shared" si="22"/>
        <v>0.40520446096654272</v>
      </c>
      <c r="S111" s="134">
        <v>557</v>
      </c>
      <c r="T111" s="124">
        <v>497</v>
      </c>
      <c r="U111" s="14">
        <f t="shared" si="23"/>
        <v>0.8922800718132855</v>
      </c>
      <c r="V111" s="124">
        <v>266</v>
      </c>
      <c r="W111" s="14">
        <f t="shared" si="28"/>
        <v>0.95511669658886889</v>
      </c>
      <c r="X111" s="124">
        <v>499</v>
      </c>
      <c r="Y111" s="14">
        <f t="shared" si="24"/>
        <v>0.89587073608617596</v>
      </c>
      <c r="Z111" s="124">
        <v>501</v>
      </c>
      <c r="AA111" s="14">
        <f t="shared" si="25"/>
        <v>0.89946140035906641</v>
      </c>
      <c r="AB111" s="124">
        <v>459</v>
      </c>
      <c r="AC111" s="14">
        <f t="shared" si="26"/>
        <v>0.82405745062836622</v>
      </c>
      <c r="AD111" s="124">
        <v>233</v>
      </c>
      <c r="AE111" s="104">
        <f t="shared" si="32"/>
        <v>0.83662477558348292</v>
      </c>
    </row>
    <row r="112" spans="1:31" x14ac:dyDescent="0.2">
      <c r="A112" s="93" t="s">
        <v>110</v>
      </c>
      <c r="B112" s="133">
        <v>58</v>
      </c>
      <c r="C112" s="123">
        <v>66</v>
      </c>
      <c r="D112" s="9">
        <f t="shared" si="17"/>
        <v>1.1379310344827587</v>
      </c>
      <c r="E112" s="123">
        <v>66</v>
      </c>
      <c r="F112" s="9">
        <f t="shared" si="18"/>
        <v>1.1379310344827587</v>
      </c>
      <c r="G112" s="123">
        <v>12</v>
      </c>
      <c r="H112" s="9">
        <f t="shared" si="19"/>
        <v>0.20689655172413793</v>
      </c>
      <c r="I112" s="123">
        <v>66</v>
      </c>
      <c r="J112" s="9">
        <f t="shared" si="20"/>
        <v>1.1379310344827587</v>
      </c>
      <c r="K112" s="123">
        <v>66</v>
      </c>
      <c r="L112" s="9">
        <f t="shared" si="27"/>
        <v>1.1379310344827587</v>
      </c>
      <c r="M112" s="123">
        <v>68</v>
      </c>
      <c r="N112" s="9">
        <f t="shared" si="21"/>
        <v>1.1724137931034482</v>
      </c>
      <c r="O112" s="123">
        <v>68</v>
      </c>
      <c r="P112" s="9">
        <f t="shared" si="31"/>
        <v>1.1724137931034482</v>
      </c>
      <c r="Q112" s="123">
        <v>42</v>
      </c>
      <c r="R112" s="9">
        <f t="shared" si="22"/>
        <v>0.72413793103448276</v>
      </c>
      <c r="S112" s="133">
        <v>61</v>
      </c>
      <c r="T112" s="123">
        <v>54</v>
      </c>
      <c r="U112" s="9">
        <f t="shared" si="23"/>
        <v>0.88524590163934425</v>
      </c>
      <c r="V112" s="123">
        <v>21</v>
      </c>
      <c r="W112" s="9">
        <f t="shared" si="28"/>
        <v>0.68852459016393441</v>
      </c>
      <c r="X112" s="123">
        <v>54</v>
      </c>
      <c r="Y112" s="9">
        <f t="shared" si="24"/>
        <v>0.88524590163934425</v>
      </c>
      <c r="Z112" s="123">
        <v>54</v>
      </c>
      <c r="AA112" s="9">
        <f t="shared" si="25"/>
        <v>0.88524590163934425</v>
      </c>
      <c r="AB112" s="123">
        <v>43</v>
      </c>
      <c r="AC112" s="9">
        <f t="shared" si="26"/>
        <v>0.70491803278688525</v>
      </c>
      <c r="AD112" s="123">
        <v>33</v>
      </c>
      <c r="AE112" s="101">
        <f t="shared" si="32"/>
        <v>1.0819672131147542</v>
      </c>
    </row>
    <row r="113" spans="1:31" x14ac:dyDescent="0.2">
      <c r="A113" s="94" t="s">
        <v>111</v>
      </c>
      <c r="B113" s="134">
        <v>126</v>
      </c>
      <c r="C113" s="124">
        <v>115</v>
      </c>
      <c r="D113" s="14">
        <f t="shared" si="17"/>
        <v>0.91269841269841268</v>
      </c>
      <c r="E113" s="124">
        <v>115</v>
      </c>
      <c r="F113" s="14">
        <f t="shared" si="18"/>
        <v>0.91269841269841268</v>
      </c>
      <c r="G113" s="124">
        <v>38</v>
      </c>
      <c r="H113" s="14">
        <f t="shared" si="19"/>
        <v>0.30158730158730157</v>
      </c>
      <c r="I113" s="124">
        <v>115</v>
      </c>
      <c r="J113" s="14">
        <f t="shared" si="20"/>
        <v>0.91269841269841268</v>
      </c>
      <c r="K113" s="124">
        <v>115</v>
      </c>
      <c r="L113" s="14">
        <f t="shared" si="27"/>
        <v>0.91269841269841268</v>
      </c>
      <c r="M113" s="124">
        <v>114</v>
      </c>
      <c r="N113" s="14">
        <f t="shared" si="21"/>
        <v>0.90476190476190477</v>
      </c>
      <c r="O113" s="124">
        <v>115</v>
      </c>
      <c r="P113" s="14">
        <f t="shared" si="31"/>
        <v>0.91269841269841268</v>
      </c>
      <c r="Q113" s="124">
        <v>80</v>
      </c>
      <c r="R113" s="14">
        <f t="shared" si="22"/>
        <v>0.63492063492063489</v>
      </c>
      <c r="S113" s="134">
        <v>122</v>
      </c>
      <c r="T113" s="124">
        <v>105</v>
      </c>
      <c r="U113" s="14">
        <f t="shared" si="23"/>
        <v>0.86065573770491799</v>
      </c>
      <c r="V113" s="124">
        <v>53</v>
      </c>
      <c r="W113" s="14">
        <f t="shared" si="28"/>
        <v>0.86885245901639341</v>
      </c>
      <c r="X113" s="124">
        <v>105</v>
      </c>
      <c r="Y113" s="14">
        <f t="shared" si="24"/>
        <v>0.86065573770491799</v>
      </c>
      <c r="Z113" s="124">
        <v>105</v>
      </c>
      <c r="AA113" s="14">
        <f t="shared" si="25"/>
        <v>0.86065573770491799</v>
      </c>
      <c r="AB113" s="124">
        <v>126</v>
      </c>
      <c r="AC113" s="14">
        <f t="shared" si="26"/>
        <v>1.0327868852459017</v>
      </c>
      <c r="AD113" s="124">
        <v>52</v>
      </c>
      <c r="AE113" s="104">
        <f t="shared" si="32"/>
        <v>0.85245901639344257</v>
      </c>
    </row>
    <row r="114" spans="1:31" x14ac:dyDescent="0.2">
      <c r="A114" s="93" t="s">
        <v>112</v>
      </c>
      <c r="B114" s="133">
        <v>279</v>
      </c>
      <c r="C114" s="123">
        <v>229</v>
      </c>
      <c r="D114" s="9">
        <f t="shared" si="17"/>
        <v>0.82078853046594979</v>
      </c>
      <c r="E114" s="123">
        <v>229</v>
      </c>
      <c r="F114" s="9">
        <f t="shared" si="18"/>
        <v>0.82078853046594979</v>
      </c>
      <c r="G114" s="123">
        <v>101</v>
      </c>
      <c r="H114" s="9">
        <f t="shared" si="19"/>
        <v>0.36200716845878134</v>
      </c>
      <c r="I114" s="123">
        <v>229</v>
      </c>
      <c r="J114" s="9">
        <f t="shared" si="20"/>
        <v>0.82078853046594979</v>
      </c>
      <c r="K114" s="123">
        <v>229</v>
      </c>
      <c r="L114" s="9">
        <f t="shared" si="27"/>
        <v>0.82078853046594979</v>
      </c>
      <c r="M114" s="123">
        <v>220</v>
      </c>
      <c r="N114" s="9">
        <f t="shared" si="21"/>
        <v>0.78853046594982079</v>
      </c>
      <c r="O114" s="123">
        <v>222</v>
      </c>
      <c r="P114" s="9">
        <f t="shared" si="31"/>
        <v>0.79569892473118276</v>
      </c>
      <c r="Q114" s="123">
        <v>178</v>
      </c>
      <c r="R114" s="9">
        <f t="shared" si="22"/>
        <v>0.63799283154121866</v>
      </c>
      <c r="S114" s="133">
        <v>280</v>
      </c>
      <c r="T114" s="123">
        <v>236</v>
      </c>
      <c r="U114" s="9">
        <f t="shared" si="23"/>
        <v>0.84285714285714286</v>
      </c>
      <c r="V114" s="123">
        <v>131</v>
      </c>
      <c r="W114" s="9">
        <f t="shared" si="28"/>
        <v>0.93571428571428572</v>
      </c>
      <c r="X114" s="123">
        <v>236</v>
      </c>
      <c r="Y114" s="9">
        <f t="shared" si="24"/>
        <v>0.84285714285714286</v>
      </c>
      <c r="Z114" s="123">
        <v>236</v>
      </c>
      <c r="AA114" s="9">
        <f t="shared" si="25"/>
        <v>0.84285714285714286</v>
      </c>
      <c r="AB114" s="123">
        <v>212</v>
      </c>
      <c r="AC114" s="9">
        <f t="shared" si="26"/>
        <v>0.75714285714285712</v>
      </c>
      <c r="AD114" s="123">
        <v>106</v>
      </c>
      <c r="AE114" s="101">
        <f t="shared" si="32"/>
        <v>0.75714285714285712</v>
      </c>
    </row>
    <row r="115" spans="1:31" x14ac:dyDescent="0.2">
      <c r="A115" s="94" t="s">
        <v>107</v>
      </c>
      <c r="B115" s="134">
        <v>387</v>
      </c>
      <c r="C115" s="124">
        <v>369</v>
      </c>
      <c r="D115" s="14">
        <f t="shared" si="17"/>
        <v>0.95348837209302328</v>
      </c>
      <c r="E115" s="124">
        <v>368</v>
      </c>
      <c r="F115" s="14">
        <f t="shared" si="18"/>
        <v>0.95090439276485783</v>
      </c>
      <c r="G115" s="124">
        <v>700</v>
      </c>
      <c r="H115" s="14">
        <f t="shared" si="19"/>
        <v>1.8087855297157622</v>
      </c>
      <c r="I115" s="124">
        <v>368</v>
      </c>
      <c r="J115" s="14">
        <f t="shared" si="20"/>
        <v>0.95090439276485783</v>
      </c>
      <c r="K115" s="124">
        <v>368</v>
      </c>
      <c r="L115" s="14">
        <f t="shared" si="27"/>
        <v>0.95090439276485783</v>
      </c>
      <c r="M115" s="124">
        <v>360</v>
      </c>
      <c r="N115" s="14">
        <f t="shared" si="21"/>
        <v>0.93023255813953487</v>
      </c>
      <c r="O115" s="124">
        <v>361</v>
      </c>
      <c r="P115" s="14">
        <f t="shared" si="31"/>
        <v>0.93281653746770021</v>
      </c>
      <c r="Q115" s="124">
        <v>271</v>
      </c>
      <c r="R115" s="14">
        <f t="shared" si="22"/>
        <v>0.70025839793281652</v>
      </c>
      <c r="S115" s="134">
        <v>413</v>
      </c>
      <c r="T115" s="124">
        <v>391</v>
      </c>
      <c r="U115" s="14">
        <f t="shared" si="23"/>
        <v>0.94673123486682809</v>
      </c>
      <c r="V115" s="124">
        <v>206</v>
      </c>
      <c r="W115" s="14">
        <f t="shared" si="28"/>
        <v>0.99757869249394671</v>
      </c>
      <c r="X115" s="124">
        <v>391</v>
      </c>
      <c r="Y115" s="14">
        <f t="shared" si="24"/>
        <v>0.94673123486682809</v>
      </c>
      <c r="Z115" s="124">
        <v>391</v>
      </c>
      <c r="AA115" s="14">
        <f t="shared" si="25"/>
        <v>0.94673123486682809</v>
      </c>
      <c r="AB115" s="124">
        <v>339</v>
      </c>
      <c r="AC115" s="14">
        <f t="shared" si="26"/>
        <v>0.82082324455205813</v>
      </c>
      <c r="AD115" s="124">
        <v>186</v>
      </c>
      <c r="AE115" s="104">
        <f t="shared" si="32"/>
        <v>0.90072639225181594</v>
      </c>
    </row>
    <row r="116" spans="1:31" x14ac:dyDescent="0.2">
      <c r="A116" s="93" t="s">
        <v>114</v>
      </c>
      <c r="B116" s="133">
        <v>54</v>
      </c>
      <c r="C116" s="123">
        <v>34</v>
      </c>
      <c r="D116" s="9">
        <f t="shared" si="17"/>
        <v>0.62962962962962965</v>
      </c>
      <c r="E116" s="123">
        <v>33</v>
      </c>
      <c r="F116" s="9">
        <f t="shared" si="18"/>
        <v>0.61111111111111116</v>
      </c>
      <c r="G116" s="123">
        <v>9</v>
      </c>
      <c r="H116" s="9">
        <f t="shared" si="19"/>
        <v>0.16666666666666666</v>
      </c>
      <c r="I116" s="123">
        <v>33</v>
      </c>
      <c r="J116" s="9">
        <f t="shared" si="20"/>
        <v>0.61111111111111116</v>
      </c>
      <c r="K116" s="123">
        <v>33</v>
      </c>
      <c r="L116" s="9">
        <f t="shared" si="27"/>
        <v>0.61111111111111116</v>
      </c>
      <c r="M116" s="123">
        <v>35</v>
      </c>
      <c r="N116" s="9">
        <f t="shared" si="21"/>
        <v>0.64814814814814814</v>
      </c>
      <c r="O116" s="123">
        <v>35</v>
      </c>
      <c r="P116" s="9">
        <f t="shared" si="31"/>
        <v>0.64814814814814814</v>
      </c>
      <c r="Q116" s="123">
        <v>15</v>
      </c>
      <c r="R116" s="9">
        <f t="shared" si="22"/>
        <v>0.27777777777777779</v>
      </c>
      <c r="S116" s="133">
        <v>52</v>
      </c>
      <c r="T116" s="123">
        <v>45</v>
      </c>
      <c r="U116" s="9">
        <f t="shared" si="23"/>
        <v>0.86538461538461542</v>
      </c>
      <c r="V116" s="123">
        <v>30</v>
      </c>
      <c r="W116" s="9">
        <f t="shared" si="28"/>
        <v>1.1538461538461537</v>
      </c>
      <c r="X116" s="123">
        <v>46</v>
      </c>
      <c r="Y116" s="9">
        <f t="shared" si="24"/>
        <v>0.88461538461538458</v>
      </c>
      <c r="Z116" s="123">
        <v>46</v>
      </c>
      <c r="AA116" s="9">
        <f t="shared" si="25"/>
        <v>0.88461538461538458</v>
      </c>
      <c r="AB116" s="123">
        <v>41</v>
      </c>
      <c r="AC116" s="9">
        <f t="shared" si="26"/>
        <v>0.78846153846153844</v>
      </c>
      <c r="AD116" s="123">
        <v>15</v>
      </c>
      <c r="AE116" s="101">
        <f t="shared" si="32"/>
        <v>0.57692307692307687</v>
      </c>
    </row>
    <row r="117" spans="1:31" x14ac:dyDescent="0.2">
      <c r="A117" s="94" t="s">
        <v>115</v>
      </c>
      <c r="B117" s="134">
        <v>220</v>
      </c>
      <c r="C117" s="124">
        <v>195</v>
      </c>
      <c r="D117" s="14">
        <f t="shared" si="17"/>
        <v>0.88636363636363635</v>
      </c>
      <c r="E117" s="124">
        <v>195</v>
      </c>
      <c r="F117" s="14">
        <f t="shared" si="18"/>
        <v>0.88636363636363635</v>
      </c>
      <c r="G117" s="124">
        <v>118</v>
      </c>
      <c r="H117" s="14">
        <f t="shared" si="19"/>
        <v>0.53636363636363638</v>
      </c>
      <c r="I117" s="124">
        <v>195</v>
      </c>
      <c r="J117" s="14">
        <f t="shared" si="20"/>
        <v>0.88636363636363635</v>
      </c>
      <c r="K117" s="124">
        <v>195</v>
      </c>
      <c r="L117" s="14">
        <f t="shared" si="27"/>
        <v>0.88636363636363635</v>
      </c>
      <c r="M117" s="124">
        <v>194</v>
      </c>
      <c r="N117" s="14">
        <f t="shared" si="21"/>
        <v>0.88181818181818183</v>
      </c>
      <c r="O117" s="124">
        <v>198</v>
      </c>
      <c r="P117" s="14">
        <f t="shared" si="31"/>
        <v>0.9</v>
      </c>
      <c r="Q117" s="124">
        <v>102</v>
      </c>
      <c r="R117" s="14">
        <f t="shared" si="22"/>
        <v>0.46363636363636362</v>
      </c>
      <c r="S117" s="134">
        <v>248</v>
      </c>
      <c r="T117" s="124">
        <v>195</v>
      </c>
      <c r="U117" s="14">
        <f t="shared" si="23"/>
        <v>0.78629032258064513</v>
      </c>
      <c r="V117" s="124">
        <v>127</v>
      </c>
      <c r="W117" s="14">
        <f t="shared" si="28"/>
        <v>1.0241935483870968</v>
      </c>
      <c r="X117" s="124">
        <v>195</v>
      </c>
      <c r="Y117" s="14">
        <f t="shared" si="24"/>
        <v>0.78629032258064513</v>
      </c>
      <c r="Z117" s="124">
        <v>195</v>
      </c>
      <c r="AA117" s="14">
        <f t="shared" si="25"/>
        <v>0.78629032258064513</v>
      </c>
      <c r="AB117" s="124">
        <v>163</v>
      </c>
      <c r="AC117" s="14">
        <f t="shared" si="26"/>
        <v>0.657258064516129</v>
      </c>
      <c r="AD117" s="124">
        <v>84</v>
      </c>
      <c r="AE117" s="104">
        <f t="shared" si="32"/>
        <v>0.67741935483870963</v>
      </c>
    </row>
    <row r="118" spans="1:31" x14ac:dyDescent="0.2">
      <c r="A118" s="93" t="s">
        <v>116</v>
      </c>
      <c r="B118" s="133">
        <v>249</v>
      </c>
      <c r="C118" s="123">
        <v>237</v>
      </c>
      <c r="D118" s="9">
        <f t="shared" si="17"/>
        <v>0.95180722891566261</v>
      </c>
      <c r="E118" s="123">
        <v>237</v>
      </c>
      <c r="F118" s="9">
        <f t="shared" si="18"/>
        <v>0.95180722891566261</v>
      </c>
      <c r="G118" s="123">
        <v>59</v>
      </c>
      <c r="H118" s="9">
        <f t="shared" si="19"/>
        <v>0.23694779116465864</v>
      </c>
      <c r="I118" s="123">
        <v>237</v>
      </c>
      <c r="J118" s="9">
        <f t="shared" si="20"/>
        <v>0.95180722891566261</v>
      </c>
      <c r="K118" s="123">
        <v>237</v>
      </c>
      <c r="L118" s="9">
        <f t="shared" si="27"/>
        <v>0.95180722891566261</v>
      </c>
      <c r="M118" s="123">
        <v>187</v>
      </c>
      <c r="N118" s="9">
        <f t="shared" si="21"/>
        <v>0.75100401606425704</v>
      </c>
      <c r="O118" s="123">
        <v>185</v>
      </c>
      <c r="P118" s="9">
        <f t="shared" si="31"/>
        <v>0.74297188755020083</v>
      </c>
      <c r="Q118" s="123">
        <v>139</v>
      </c>
      <c r="R118" s="9">
        <f t="shared" si="22"/>
        <v>0.55823293172690758</v>
      </c>
      <c r="S118" s="133">
        <v>262</v>
      </c>
      <c r="T118" s="123">
        <v>249</v>
      </c>
      <c r="U118" s="9">
        <f t="shared" si="23"/>
        <v>0.95038167938931295</v>
      </c>
      <c r="V118" s="123">
        <v>120</v>
      </c>
      <c r="W118" s="9">
        <f t="shared" si="28"/>
        <v>0.91603053435114501</v>
      </c>
      <c r="X118" s="123">
        <v>249</v>
      </c>
      <c r="Y118" s="9">
        <f t="shared" si="24"/>
        <v>0.95038167938931295</v>
      </c>
      <c r="Z118" s="123">
        <v>249</v>
      </c>
      <c r="AA118" s="9">
        <f t="shared" si="25"/>
        <v>0.95038167938931295</v>
      </c>
      <c r="AB118" s="123">
        <v>136</v>
      </c>
      <c r="AC118" s="9">
        <f t="shared" si="26"/>
        <v>0.51908396946564883</v>
      </c>
      <c r="AD118" s="123">
        <v>132</v>
      </c>
      <c r="AE118" s="101">
        <f t="shared" si="32"/>
        <v>1.0076335877862594</v>
      </c>
    </row>
    <row r="119" spans="1:31" x14ac:dyDescent="0.2">
      <c r="A119" s="94" t="s">
        <v>117</v>
      </c>
      <c r="B119" s="134">
        <v>54</v>
      </c>
      <c r="C119" s="124">
        <v>46</v>
      </c>
      <c r="D119" s="14">
        <f t="shared" si="17"/>
        <v>0.85185185185185186</v>
      </c>
      <c r="E119" s="124">
        <v>46</v>
      </c>
      <c r="F119" s="14">
        <f t="shared" si="18"/>
        <v>0.85185185185185186</v>
      </c>
      <c r="G119" s="124">
        <v>7</v>
      </c>
      <c r="H119" s="14">
        <f t="shared" si="19"/>
        <v>0.12962962962962962</v>
      </c>
      <c r="I119" s="124">
        <v>46</v>
      </c>
      <c r="J119" s="14">
        <f t="shared" si="20"/>
        <v>0.85185185185185186</v>
      </c>
      <c r="K119" s="124">
        <v>46</v>
      </c>
      <c r="L119" s="14">
        <f t="shared" si="27"/>
        <v>0.85185185185185186</v>
      </c>
      <c r="M119" s="124">
        <v>43</v>
      </c>
      <c r="N119" s="14">
        <f t="shared" si="21"/>
        <v>0.79629629629629628</v>
      </c>
      <c r="O119" s="124">
        <v>43</v>
      </c>
      <c r="P119" s="14">
        <f t="shared" si="31"/>
        <v>0.79629629629629628</v>
      </c>
      <c r="Q119" s="124">
        <v>31</v>
      </c>
      <c r="R119" s="14">
        <f t="shared" si="22"/>
        <v>0.57407407407407407</v>
      </c>
      <c r="S119" s="134">
        <v>56</v>
      </c>
      <c r="T119" s="124">
        <v>52</v>
      </c>
      <c r="U119" s="14">
        <f t="shared" si="23"/>
        <v>0.9285714285714286</v>
      </c>
      <c r="V119" s="124">
        <v>26</v>
      </c>
      <c r="W119" s="14">
        <f t="shared" si="28"/>
        <v>0.9285714285714286</v>
      </c>
      <c r="X119" s="124">
        <v>52</v>
      </c>
      <c r="Y119" s="14">
        <f t="shared" si="24"/>
        <v>0.9285714285714286</v>
      </c>
      <c r="Z119" s="124">
        <v>52</v>
      </c>
      <c r="AA119" s="14">
        <f t="shared" si="25"/>
        <v>0.9285714285714286</v>
      </c>
      <c r="AB119" s="124">
        <v>25</v>
      </c>
      <c r="AC119" s="14">
        <f t="shared" si="26"/>
        <v>0.44642857142857145</v>
      </c>
      <c r="AD119" s="124">
        <v>26</v>
      </c>
      <c r="AE119" s="104">
        <f t="shared" si="32"/>
        <v>0.9285714285714286</v>
      </c>
    </row>
    <row r="120" spans="1:31" x14ac:dyDescent="0.2">
      <c r="A120" s="93" t="s">
        <v>118</v>
      </c>
      <c r="B120" s="133">
        <v>158</v>
      </c>
      <c r="C120" s="123">
        <v>163</v>
      </c>
      <c r="D120" s="9">
        <f t="shared" si="17"/>
        <v>1.0316455696202531</v>
      </c>
      <c r="E120" s="123">
        <v>166</v>
      </c>
      <c r="F120" s="9">
        <f t="shared" si="18"/>
        <v>1.0506329113924051</v>
      </c>
      <c r="G120" s="123">
        <v>78</v>
      </c>
      <c r="H120" s="9">
        <f t="shared" si="19"/>
        <v>0.49367088607594939</v>
      </c>
      <c r="I120" s="123">
        <v>166</v>
      </c>
      <c r="J120" s="9">
        <f t="shared" si="20"/>
        <v>1.0506329113924051</v>
      </c>
      <c r="K120" s="123">
        <v>166</v>
      </c>
      <c r="L120" s="9">
        <f t="shared" si="27"/>
        <v>1.0506329113924051</v>
      </c>
      <c r="M120" s="123">
        <v>160</v>
      </c>
      <c r="N120" s="9">
        <f t="shared" si="21"/>
        <v>1.0126582278481013</v>
      </c>
      <c r="O120" s="123">
        <v>160</v>
      </c>
      <c r="P120" s="9">
        <f t="shared" si="31"/>
        <v>1.0126582278481013</v>
      </c>
      <c r="Q120" s="123">
        <v>84</v>
      </c>
      <c r="R120" s="9">
        <f t="shared" si="22"/>
        <v>0.53164556962025311</v>
      </c>
      <c r="S120" s="133">
        <v>155</v>
      </c>
      <c r="T120" s="123">
        <v>171</v>
      </c>
      <c r="U120" s="9">
        <f t="shared" si="23"/>
        <v>1.1032258064516129</v>
      </c>
      <c r="V120" s="123">
        <v>72</v>
      </c>
      <c r="W120" s="9">
        <f t="shared" si="28"/>
        <v>0.92903225806451617</v>
      </c>
      <c r="X120" s="123">
        <v>165</v>
      </c>
      <c r="Y120" s="9">
        <f t="shared" si="24"/>
        <v>1.064516129032258</v>
      </c>
      <c r="Z120" s="123">
        <v>171</v>
      </c>
      <c r="AA120" s="9">
        <f t="shared" si="25"/>
        <v>1.1032258064516129</v>
      </c>
      <c r="AB120" s="123">
        <v>118</v>
      </c>
      <c r="AC120" s="9">
        <f t="shared" si="26"/>
        <v>0.76129032258064511</v>
      </c>
      <c r="AD120" s="123">
        <v>94</v>
      </c>
      <c r="AE120" s="101">
        <f t="shared" si="32"/>
        <v>1.2129032258064516</v>
      </c>
    </row>
    <row r="121" spans="1:31" x14ac:dyDescent="0.2">
      <c r="A121" s="94" t="s">
        <v>119</v>
      </c>
      <c r="B121" s="134">
        <v>142</v>
      </c>
      <c r="C121" s="124">
        <v>116</v>
      </c>
      <c r="D121" s="14">
        <f t="shared" si="17"/>
        <v>0.81690140845070425</v>
      </c>
      <c r="E121" s="124">
        <v>116</v>
      </c>
      <c r="F121" s="14">
        <f t="shared" si="18"/>
        <v>0.81690140845070425</v>
      </c>
      <c r="G121" s="124">
        <v>28</v>
      </c>
      <c r="H121" s="14">
        <f t="shared" si="19"/>
        <v>0.19718309859154928</v>
      </c>
      <c r="I121" s="124">
        <v>116</v>
      </c>
      <c r="J121" s="14">
        <f t="shared" si="20"/>
        <v>0.81690140845070425</v>
      </c>
      <c r="K121" s="124">
        <v>116</v>
      </c>
      <c r="L121" s="14">
        <f t="shared" si="27"/>
        <v>0.81690140845070425</v>
      </c>
      <c r="M121" s="124">
        <v>115</v>
      </c>
      <c r="N121" s="14">
        <f t="shared" si="21"/>
        <v>0.8098591549295775</v>
      </c>
      <c r="O121" s="124">
        <v>115</v>
      </c>
      <c r="P121" s="14">
        <f t="shared" si="31"/>
        <v>0.8098591549295775</v>
      </c>
      <c r="Q121" s="124">
        <v>77</v>
      </c>
      <c r="R121" s="14">
        <f t="shared" si="22"/>
        <v>0.54225352112676062</v>
      </c>
      <c r="S121" s="134">
        <v>129</v>
      </c>
      <c r="T121" s="124">
        <v>121</v>
      </c>
      <c r="U121" s="14">
        <f t="shared" si="23"/>
        <v>0.93798449612403101</v>
      </c>
      <c r="V121" s="124">
        <v>63</v>
      </c>
      <c r="W121" s="14">
        <f t="shared" si="28"/>
        <v>0.97674418604651159</v>
      </c>
      <c r="X121" s="124">
        <v>121</v>
      </c>
      <c r="Y121" s="14">
        <f t="shared" si="24"/>
        <v>0.93798449612403101</v>
      </c>
      <c r="Z121" s="124">
        <v>121</v>
      </c>
      <c r="AA121" s="14">
        <f t="shared" si="25"/>
        <v>0.93798449612403101</v>
      </c>
      <c r="AB121" s="124">
        <v>146</v>
      </c>
      <c r="AC121" s="14">
        <f t="shared" si="26"/>
        <v>1.1317829457364341</v>
      </c>
      <c r="AD121" s="124">
        <v>58</v>
      </c>
      <c r="AE121" s="104">
        <f t="shared" si="32"/>
        <v>0.89922480620155043</v>
      </c>
    </row>
    <row r="122" spans="1:31" x14ac:dyDescent="0.2">
      <c r="A122" s="93" t="s">
        <v>120</v>
      </c>
      <c r="B122" s="133">
        <v>78</v>
      </c>
      <c r="C122" s="123">
        <v>81</v>
      </c>
      <c r="D122" s="9">
        <f t="shared" si="17"/>
        <v>1.0384615384615385</v>
      </c>
      <c r="E122" s="123">
        <v>81</v>
      </c>
      <c r="F122" s="9">
        <f t="shared" si="18"/>
        <v>1.0384615384615385</v>
      </c>
      <c r="G122" s="123">
        <v>30</v>
      </c>
      <c r="H122" s="9">
        <f t="shared" si="19"/>
        <v>0.38461538461538464</v>
      </c>
      <c r="I122" s="123">
        <v>81</v>
      </c>
      <c r="J122" s="9">
        <f t="shared" si="20"/>
        <v>1.0384615384615385</v>
      </c>
      <c r="K122" s="123">
        <v>81</v>
      </c>
      <c r="L122" s="9">
        <f t="shared" si="27"/>
        <v>1.0384615384615385</v>
      </c>
      <c r="M122" s="123">
        <v>81</v>
      </c>
      <c r="N122" s="9">
        <f t="shared" si="21"/>
        <v>1.0384615384615385</v>
      </c>
      <c r="O122" s="123">
        <v>81</v>
      </c>
      <c r="P122" s="9">
        <f t="shared" si="31"/>
        <v>1.0384615384615385</v>
      </c>
      <c r="Q122" s="123">
        <v>74</v>
      </c>
      <c r="R122" s="9">
        <f t="shared" si="22"/>
        <v>0.94871794871794868</v>
      </c>
      <c r="S122" s="133">
        <v>92</v>
      </c>
      <c r="T122" s="123">
        <v>83</v>
      </c>
      <c r="U122" s="9">
        <f t="shared" si="23"/>
        <v>0.90217391304347827</v>
      </c>
      <c r="V122" s="123">
        <v>50</v>
      </c>
      <c r="W122" s="9">
        <f t="shared" si="28"/>
        <v>1.0869565217391304</v>
      </c>
      <c r="X122" s="123">
        <v>83</v>
      </c>
      <c r="Y122" s="9">
        <f t="shared" si="24"/>
        <v>0.90217391304347827</v>
      </c>
      <c r="Z122" s="123">
        <v>82</v>
      </c>
      <c r="AA122" s="9">
        <f t="shared" si="25"/>
        <v>0.89130434782608692</v>
      </c>
      <c r="AB122" s="123">
        <v>88</v>
      </c>
      <c r="AC122" s="9">
        <f t="shared" si="26"/>
        <v>0.95652173913043481</v>
      </c>
      <c r="AD122" s="123">
        <v>33</v>
      </c>
      <c r="AE122" s="101">
        <f t="shared" si="32"/>
        <v>0.71739130434782605</v>
      </c>
    </row>
    <row r="123" spans="1:31" x14ac:dyDescent="0.2">
      <c r="A123" s="94" t="s">
        <v>121</v>
      </c>
      <c r="B123" s="134">
        <v>76</v>
      </c>
      <c r="C123" s="124">
        <v>57</v>
      </c>
      <c r="D123" s="14">
        <f t="shared" si="17"/>
        <v>0.75</v>
      </c>
      <c r="E123" s="124">
        <v>57</v>
      </c>
      <c r="F123" s="14">
        <f t="shared" si="18"/>
        <v>0.75</v>
      </c>
      <c r="G123" s="124">
        <v>18</v>
      </c>
      <c r="H123" s="14">
        <f t="shared" si="19"/>
        <v>0.23684210526315788</v>
      </c>
      <c r="I123" s="124">
        <v>57</v>
      </c>
      <c r="J123" s="14">
        <f t="shared" si="20"/>
        <v>0.75</v>
      </c>
      <c r="K123" s="124">
        <v>57</v>
      </c>
      <c r="L123" s="14">
        <f t="shared" si="27"/>
        <v>0.75</v>
      </c>
      <c r="M123" s="124">
        <v>60</v>
      </c>
      <c r="N123" s="14">
        <f t="shared" si="21"/>
        <v>0.78947368421052633</v>
      </c>
      <c r="O123" s="124">
        <v>60</v>
      </c>
      <c r="P123" s="14">
        <f t="shared" si="31"/>
        <v>0.78947368421052633</v>
      </c>
      <c r="Q123" s="124">
        <v>60</v>
      </c>
      <c r="R123" s="14">
        <f t="shared" si="22"/>
        <v>0.78947368421052633</v>
      </c>
      <c r="S123" s="134">
        <v>77</v>
      </c>
      <c r="T123" s="124">
        <v>61</v>
      </c>
      <c r="U123" s="14">
        <f t="shared" si="23"/>
        <v>0.79220779220779225</v>
      </c>
      <c r="V123" s="124">
        <v>33</v>
      </c>
      <c r="W123" s="14">
        <f t="shared" si="28"/>
        <v>0.8571428571428571</v>
      </c>
      <c r="X123" s="124">
        <v>61</v>
      </c>
      <c r="Y123" s="14">
        <f t="shared" si="24"/>
        <v>0.79220779220779225</v>
      </c>
      <c r="Z123" s="124">
        <v>61</v>
      </c>
      <c r="AA123" s="14">
        <f t="shared" si="25"/>
        <v>0.79220779220779225</v>
      </c>
      <c r="AB123" s="124">
        <v>49</v>
      </c>
      <c r="AC123" s="14">
        <f t="shared" si="26"/>
        <v>0.63636363636363635</v>
      </c>
      <c r="AD123" s="124">
        <v>27</v>
      </c>
      <c r="AE123" s="104">
        <f t="shared" si="32"/>
        <v>0.70129870129870131</v>
      </c>
    </row>
    <row r="124" spans="1:31" x14ac:dyDescent="0.2">
      <c r="A124" s="93" t="s">
        <v>122</v>
      </c>
      <c r="B124" s="133">
        <v>93</v>
      </c>
      <c r="C124" s="123">
        <v>94</v>
      </c>
      <c r="D124" s="9">
        <f t="shared" si="17"/>
        <v>1.010752688172043</v>
      </c>
      <c r="E124" s="123">
        <v>94</v>
      </c>
      <c r="F124" s="9">
        <f t="shared" si="18"/>
        <v>1.010752688172043</v>
      </c>
      <c r="G124" s="123">
        <v>43</v>
      </c>
      <c r="H124" s="9">
        <f t="shared" si="19"/>
        <v>0.46236559139784944</v>
      </c>
      <c r="I124" s="123">
        <v>94</v>
      </c>
      <c r="J124" s="9">
        <f t="shared" si="20"/>
        <v>1.010752688172043</v>
      </c>
      <c r="K124" s="123">
        <v>94</v>
      </c>
      <c r="L124" s="9">
        <f t="shared" si="27"/>
        <v>1.010752688172043</v>
      </c>
      <c r="M124" s="123">
        <v>94</v>
      </c>
      <c r="N124" s="9">
        <f t="shared" si="21"/>
        <v>1.010752688172043</v>
      </c>
      <c r="O124" s="123">
        <v>94</v>
      </c>
      <c r="P124" s="9">
        <f t="shared" si="31"/>
        <v>1.010752688172043</v>
      </c>
      <c r="Q124" s="123">
        <v>95</v>
      </c>
      <c r="R124" s="9">
        <f t="shared" si="22"/>
        <v>1.021505376344086</v>
      </c>
      <c r="S124" s="133">
        <v>98</v>
      </c>
      <c r="T124" s="123">
        <v>94</v>
      </c>
      <c r="U124" s="9">
        <f t="shared" si="23"/>
        <v>0.95918367346938771</v>
      </c>
      <c r="V124" s="123">
        <v>45</v>
      </c>
      <c r="W124" s="9">
        <f t="shared" si="28"/>
        <v>0.91836734693877553</v>
      </c>
      <c r="X124" s="123">
        <v>94</v>
      </c>
      <c r="Y124" s="9">
        <f t="shared" si="24"/>
        <v>0.95918367346938771</v>
      </c>
      <c r="Z124" s="123">
        <v>94</v>
      </c>
      <c r="AA124" s="9">
        <f t="shared" si="25"/>
        <v>0.95918367346938771</v>
      </c>
      <c r="AB124" s="123">
        <v>108</v>
      </c>
      <c r="AC124" s="9">
        <f t="shared" si="26"/>
        <v>1.1020408163265305</v>
      </c>
      <c r="AD124" s="123">
        <v>49</v>
      </c>
      <c r="AE124" s="101">
        <f t="shared" si="32"/>
        <v>1</v>
      </c>
    </row>
    <row r="125" spans="1:31" x14ac:dyDescent="0.2">
      <c r="A125" s="94" t="s">
        <v>123</v>
      </c>
      <c r="B125" s="134">
        <v>203</v>
      </c>
      <c r="C125" s="124">
        <v>187</v>
      </c>
      <c r="D125" s="14">
        <f t="shared" si="17"/>
        <v>0.9211822660098522</v>
      </c>
      <c r="E125" s="124">
        <v>187</v>
      </c>
      <c r="F125" s="14">
        <f t="shared" si="18"/>
        <v>0.9211822660098522</v>
      </c>
      <c r="G125" s="124">
        <v>77</v>
      </c>
      <c r="H125" s="14">
        <f t="shared" si="19"/>
        <v>0.37931034482758619</v>
      </c>
      <c r="I125" s="124">
        <v>187</v>
      </c>
      <c r="J125" s="14">
        <f t="shared" si="20"/>
        <v>0.9211822660098522</v>
      </c>
      <c r="K125" s="124">
        <v>187</v>
      </c>
      <c r="L125" s="14">
        <f t="shared" si="27"/>
        <v>0.9211822660098522</v>
      </c>
      <c r="M125" s="124">
        <v>209</v>
      </c>
      <c r="N125" s="14">
        <f t="shared" si="21"/>
        <v>1.0295566502463054</v>
      </c>
      <c r="O125" s="124">
        <v>209</v>
      </c>
      <c r="P125" s="14">
        <f t="shared" si="31"/>
        <v>1.0295566502463054</v>
      </c>
      <c r="Q125" s="124">
        <v>161</v>
      </c>
      <c r="R125" s="14">
        <f t="shared" si="22"/>
        <v>0.7931034482758621</v>
      </c>
      <c r="S125" s="134">
        <v>242</v>
      </c>
      <c r="T125" s="124">
        <v>200</v>
      </c>
      <c r="U125" s="14">
        <f t="shared" si="23"/>
        <v>0.82644628099173556</v>
      </c>
      <c r="V125" s="124">
        <v>108</v>
      </c>
      <c r="W125" s="14">
        <f t="shared" si="28"/>
        <v>0.8925619834710744</v>
      </c>
      <c r="X125" s="124">
        <v>200</v>
      </c>
      <c r="Y125" s="14">
        <f t="shared" si="24"/>
        <v>0.82644628099173556</v>
      </c>
      <c r="Z125" s="124">
        <v>200</v>
      </c>
      <c r="AA125" s="14">
        <f t="shared" si="25"/>
        <v>0.82644628099173556</v>
      </c>
      <c r="AB125" s="124">
        <v>123</v>
      </c>
      <c r="AC125" s="14">
        <f t="shared" si="26"/>
        <v>0.50826446280991733</v>
      </c>
      <c r="AD125" s="124">
        <v>94</v>
      </c>
      <c r="AE125" s="104">
        <f t="shared" si="32"/>
        <v>0.77685950413223137</v>
      </c>
    </row>
    <row r="126" spans="1:31" x14ac:dyDescent="0.2">
      <c r="A126" s="93" t="s">
        <v>124</v>
      </c>
      <c r="B126" s="133">
        <v>257</v>
      </c>
      <c r="C126" s="123">
        <v>212</v>
      </c>
      <c r="D126" s="9">
        <f t="shared" si="17"/>
        <v>0.82490272373540852</v>
      </c>
      <c r="E126" s="123">
        <v>212</v>
      </c>
      <c r="F126" s="9">
        <f t="shared" si="18"/>
        <v>0.82490272373540852</v>
      </c>
      <c r="G126" s="123">
        <v>83</v>
      </c>
      <c r="H126" s="9">
        <f t="shared" si="19"/>
        <v>0.32295719844357978</v>
      </c>
      <c r="I126" s="123">
        <v>212</v>
      </c>
      <c r="J126" s="9">
        <f t="shared" si="20"/>
        <v>0.82490272373540852</v>
      </c>
      <c r="K126" s="123">
        <v>212</v>
      </c>
      <c r="L126" s="9">
        <f t="shared" si="27"/>
        <v>0.82490272373540852</v>
      </c>
      <c r="M126" s="123">
        <v>204</v>
      </c>
      <c r="N126" s="9">
        <f t="shared" si="21"/>
        <v>0.79377431906614782</v>
      </c>
      <c r="O126" s="123">
        <v>205</v>
      </c>
      <c r="P126" s="9">
        <f t="shared" si="31"/>
        <v>0.7976653696498055</v>
      </c>
      <c r="Q126" s="123">
        <v>138</v>
      </c>
      <c r="R126" s="9">
        <f t="shared" si="22"/>
        <v>0.53696498054474706</v>
      </c>
      <c r="S126" s="133">
        <v>269</v>
      </c>
      <c r="T126" s="123">
        <v>231</v>
      </c>
      <c r="U126" s="9">
        <f t="shared" si="23"/>
        <v>0.85873605947955389</v>
      </c>
      <c r="V126" s="123">
        <v>129</v>
      </c>
      <c r="W126" s="9">
        <f t="shared" si="28"/>
        <v>0.95910780669144979</v>
      </c>
      <c r="X126" s="123">
        <v>232</v>
      </c>
      <c r="Y126" s="9">
        <f t="shared" si="24"/>
        <v>0.86245353159851301</v>
      </c>
      <c r="Z126" s="123">
        <v>233</v>
      </c>
      <c r="AA126" s="9">
        <f t="shared" si="25"/>
        <v>0.86617100371747213</v>
      </c>
      <c r="AB126" s="123">
        <v>222</v>
      </c>
      <c r="AC126" s="9">
        <f t="shared" si="26"/>
        <v>0.82527881040892193</v>
      </c>
      <c r="AD126" s="123">
        <v>109</v>
      </c>
      <c r="AE126" s="101">
        <f t="shared" si="32"/>
        <v>0.81040892193308545</v>
      </c>
    </row>
    <row r="127" spans="1:31" x14ac:dyDescent="0.2">
      <c r="A127" s="94" t="s">
        <v>125</v>
      </c>
      <c r="B127" s="134">
        <v>162</v>
      </c>
      <c r="C127" s="124">
        <v>152</v>
      </c>
      <c r="D127" s="14">
        <f t="shared" si="17"/>
        <v>0.93827160493827155</v>
      </c>
      <c r="E127" s="124">
        <v>152</v>
      </c>
      <c r="F127" s="14">
        <f t="shared" si="18"/>
        <v>0.93827160493827155</v>
      </c>
      <c r="G127" s="124">
        <v>64</v>
      </c>
      <c r="H127" s="14">
        <f t="shared" si="19"/>
        <v>0.39506172839506171</v>
      </c>
      <c r="I127" s="124">
        <v>152</v>
      </c>
      <c r="J127" s="14">
        <f t="shared" si="20"/>
        <v>0.93827160493827155</v>
      </c>
      <c r="K127" s="124">
        <v>152</v>
      </c>
      <c r="L127" s="14">
        <f t="shared" si="27"/>
        <v>0.93827160493827155</v>
      </c>
      <c r="M127" s="124">
        <v>158</v>
      </c>
      <c r="N127" s="14">
        <f t="shared" si="21"/>
        <v>0.97530864197530864</v>
      </c>
      <c r="O127" s="124">
        <v>158</v>
      </c>
      <c r="P127" s="14">
        <f t="shared" si="31"/>
        <v>0.97530864197530864</v>
      </c>
      <c r="Q127" s="124">
        <v>105</v>
      </c>
      <c r="R127" s="14">
        <f t="shared" si="22"/>
        <v>0.64814814814814814</v>
      </c>
      <c r="S127" s="134">
        <v>167</v>
      </c>
      <c r="T127" s="124">
        <v>158</v>
      </c>
      <c r="U127" s="14">
        <f t="shared" si="23"/>
        <v>0.94610778443113774</v>
      </c>
      <c r="V127" s="124">
        <v>79</v>
      </c>
      <c r="W127" s="14">
        <f t="shared" si="28"/>
        <v>0.94610778443113774</v>
      </c>
      <c r="X127" s="124">
        <v>158</v>
      </c>
      <c r="Y127" s="14">
        <f t="shared" si="24"/>
        <v>0.94610778443113774</v>
      </c>
      <c r="Z127" s="124">
        <v>158</v>
      </c>
      <c r="AA127" s="14">
        <f t="shared" si="25"/>
        <v>0.94610778443113774</v>
      </c>
      <c r="AB127" s="124">
        <v>120</v>
      </c>
      <c r="AC127" s="14">
        <f t="shared" si="26"/>
        <v>0.71856287425149701</v>
      </c>
      <c r="AD127" s="124">
        <v>79</v>
      </c>
      <c r="AE127" s="104">
        <f t="shared" si="32"/>
        <v>0.94610778443113774</v>
      </c>
    </row>
    <row r="128" spans="1:31" x14ac:dyDescent="0.2">
      <c r="A128" s="93" t="s">
        <v>126</v>
      </c>
      <c r="B128" s="133">
        <v>60</v>
      </c>
      <c r="C128" s="123">
        <v>54</v>
      </c>
      <c r="D128" s="9">
        <f t="shared" si="17"/>
        <v>0.9</v>
      </c>
      <c r="E128" s="123">
        <v>54</v>
      </c>
      <c r="F128" s="9">
        <f t="shared" si="18"/>
        <v>0.9</v>
      </c>
      <c r="G128" s="123">
        <v>17</v>
      </c>
      <c r="H128" s="9">
        <f t="shared" si="19"/>
        <v>0.28333333333333333</v>
      </c>
      <c r="I128" s="123">
        <v>59</v>
      </c>
      <c r="J128" s="9">
        <f t="shared" si="20"/>
        <v>0.98333333333333328</v>
      </c>
      <c r="K128" s="123">
        <v>54</v>
      </c>
      <c r="L128" s="9">
        <f t="shared" si="27"/>
        <v>0.9</v>
      </c>
      <c r="M128" s="123">
        <v>52</v>
      </c>
      <c r="N128" s="9">
        <f t="shared" si="21"/>
        <v>0.8666666666666667</v>
      </c>
      <c r="O128" s="123">
        <v>52</v>
      </c>
      <c r="P128" s="9">
        <f t="shared" si="31"/>
        <v>0.8666666666666667</v>
      </c>
      <c r="Q128" s="123">
        <v>49</v>
      </c>
      <c r="R128" s="9">
        <f t="shared" si="22"/>
        <v>0.81666666666666665</v>
      </c>
      <c r="S128" s="133">
        <v>72</v>
      </c>
      <c r="T128" s="123">
        <v>49</v>
      </c>
      <c r="U128" s="9">
        <f t="shared" si="23"/>
        <v>0.68055555555555558</v>
      </c>
      <c r="V128" s="123">
        <v>21</v>
      </c>
      <c r="W128" s="9">
        <f t="shared" si="28"/>
        <v>0.58333333333333337</v>
      </c>
      <c r="X128" s="123">
        <v>49</v>
      </c>
      <c r="Y128" s="9">
        <f t="shared" si="24"/>
        <v>0.68055555555555558</v>
      </c>
      <c r="Z128" s="123">
        <v>49</v>
      </c>
      <c r="AA128" s="9">
        <f t="shared" si="25"/>
        <v>0.68055555555555558</v>
      </c>
      <c r="AB128" s="123">
        <v>62</v>
      </c>
      <c r="AC128" s="9">
        <f t="shared" si="26"/>
        <v>0.86111111111111116</v>
      </c>
      <c r="AD128" s="123">
        <v>28</v>
      </c>
      <c r="AE128" s="101">
        <f t="shared" si="32"/>
        <v>0.77777777777777779</v>
      </c>
    </row>
    <row r="129" spans="1:31" x14ac:dyDescent="0.2">
      <c r="A129" s="94" t="s">
        <v>127</v>
      </c>
      <c r="B129" s="134">
        <v>94</v>
      </c>
      <c r="C129" s="124">
        <v>48</v>
      </c>
      <c r="D129" s="14">
        <f t="shared" si="17"/>
        <v>0.51063829787234039</v>
      </c>
      <c r="E129" s="124">
        <v>45</v>
      </c>
      <c r="F129" s="14">
        <f t="shared" si="18"/>
        <v>0.47872340425531917</v>
      </c>
      <c r="G129" s="124">
        <v>30</v>
      </c>
      <c r="H129" s="14">
        <f t="shared" si="19"/>
        <v>0.31914893617021278</v>
      </c>
      <c r="I129" s="124">
        <v>45</v>
      </c>
      <c r="J129" s="14">
        <f t="shared" si="20"/>
        <v>0.47872340425531917</v>
      </c>
      <c r="K129" s="124">
        <v>45</v>
      </c>
      <c r="L129" s="14">
        <f t="shared" si="27"/>
        <v>0.47872340425531917</v>
      </c>
      <c r="M129" s="124">
        <v>56</v>
      </c>
      <c r="N129" s="14">
        <f t="shared" si="21"/>
        <v>0.5957446808510638</v>
      </c>
      <c r="O129" s="124">
        <v>56</v>
      </c>
      <c r="P129" s="14">
        <f t="shared" si="31"/>
        <v>0.5957446808510638</v>
      </c>
      <c r="Q129" s="124">
        <v>36</v>
      </c>
      <c r="R129" s="14">
        <f t="shared" si="22"/>
        <v>0.38297872340425532</v>
      </c>
      <c r="S129" s="134">
        <v>95</v>
      </c>
      <c r="T129" s="124">
        <v>75</v>
      </c>
      <c r="U129" s="14">
        <f t="shared" si="23"/>
        <v>0.78947368421052633</v>
      </c>
      <c r="V129" s="124">
        <v>49</v>
      </c>
      <c r="W129" s="14">
        <f t="shared" si="28"/>
        <v>1.0315789473684212</v>
      </c>
      <c r="X129" s="124">
        <v>75</v>
      </c>
      <c r="Y129" s="14">
        <f t="shared" si="24"/>
        <v>0.78947368421052633</v>
      </c>
      <c r="Z129" s="124">
        <v>75</v>
      </c>
      <c r="AA129" s="14">
        <f t="shared" si="25"/>
        <v>0.78947368421052633</v>
      </c>
      <c r="AB129" s="124">
        <v>134</v>
      </c>
      <c r="AC129" s="14">
        <f t="shared" si="26"/>
        <v>1.4105263157894736</v>
      </c>
      <c r="AD129" s="124">
        <v>32</v>
      </c>
      <c r="AE129" s="104">
        <f t="shared" si="32"/>
        <v>0.67368421052631577</v>
      </c>
    </row>
    <row r="130" spans="1:31" x14ac:dyDescent="0.2">
      <c r="A130" s="93" t="s">
        <v>128</v>
      </c>
      <c r="B130" s="133">
        <v>472</v>
      </c>
      <c r="C130" s="123">
        <v>433</v>
      </c>
      <c r="D130" s="9">
        <f t="shared" si="17"/>
        <v>0.9173728813559322</v>
      </c>
      <c r="E130" s="123">
        <v>429</v>
      </c>
      <c r="F130" s="9">
        <f t="shared" si="18"/>
        <v>0.90889830508474578</v>
      </c>
      <c r="G130" s="123">
        <v>332</v>
      </c>
      <c r="H130" s="9">
        <f t="shared" si="19"/>
        <v>0.70338983050847459</v>
      </c>
      <c r="I130" s="123">
        <v>429</v>
      </c>
      <c r="J130" s="9">
        <f t="shared" si="20"/>
        <v>0.90889830508474578</v>
      </c>
      <c r="K130" s="123">
        <v>429</v>
      </c>
      <c r="L130" s="9">
        <f t="shared" si="27"/>
        <v>0.90889830508474578</v>
      </c>
      <c r="M130" s="123">
        <v>423</v>
      </c>
      <c r="N130" s="9">
        <f t="shared" si="21"/>
        <v>0.89618644067796616</v>
      </c>
      <c r="O130" s="123">
        <v>476</v>
      </c>
      <c r="P130" s="9">
        <f t="shared" si="31"/>
        <v>1.0084745762711864</v>
      </c>
      <c r="Q130" s="123">
        <v>327</v>
      </c>
      <c r="R130" s="9">
        <f t="shared" si="22"/>
        <v>0.69279661016949157</v>
      </c>
      <c r="S130" s="133">
        <v>538</v>
      </c>
      <c r="T130" s="123">
        <v>538</v>
      </c>
      <c r="U130" s="9">
        <f t="shared" si="23"/>
        <v>1</v>
      </c>
      <c r="V130" s="123">
        <v>305</v>
      </c>
      <c r="W130" s="9">
        <f t="shared" si="28"/>
        <v>1.1338289962825279</v>
      </c>
      <c r="X130" s="123">
        <v>544</v>
      </c>
      <c r="Y130" s="9">
        <f t="shared" si="24"/>
        <v>1.0111524163568772</v>
      </c>
      <c r="Z130" s="123">
        <v>500</v>
      </c>
      <c r="AA130" s="9">
        <f t="shared" si="25"/>
        <v>0.92936802973977695</v>
      </c>
      <c r="AB130" s="123">
        <v>394</v>
      </c>
      <c r="AC130" s="9">
        <f t="shared" si="26"/>
        <v>0.73234200743494426</v>
      </c>
      <c r="AD130" s="123">
        <v>237</v>
      </c>
      <c r="AE130" s="101">
        <f t="shared" si="32"/>
        <v>0.8810408921933085</v>
      </c>
    </row>
    <row r="131" spans="1:31" x14ac:dyDescent="0.2">
      <c r="A131" s="94" t="s">
        <v>129</v>
      </c>
      <c r="B131" s="134">
        <v>60</v>
      </c>
      <c r="C131" s="124">
        <v>50</v>
      </c>
      <c r="D131" s="14">
        <f t="shared" si="17"/>
        <v>0.83333333333333337</v>
      </c>
      <c r="E131" s="124">
        <v>50</v>
      </c>
      <c r="F131" s="14">
        <f t="shared" si="18"/>
        <v>0.83333333333333337</v>
      </c>
      <c r="G131" s="124">
        <v>11</v>
      </c>
      <c r="H131" s="14">
        <f t="shared" si="19"/>
        <v>0.18333333333333332</v>
      </c>
      <c r="I131" s="124">
        <v>50</v>
      </c>
      <c r="J131" s="14">
        <f t="shared" si="20"/>
        <v>0.83333333333333337</v>
      </c>
      <c r="K131" s="124">
        <v>50</v>
      </c>
      <c r="L131" s="14">
        <f t="shared" si="27"/>
        <v>0.83333333333333337</v>
      </c>
      <c r="M131" s="124">
        <v>52</v>
      </c>
      <c r="N131" s="14">
        <f t="shared" si="21"/>
        <v>0.8666666666666667</v>
      </c>
      <c r="O131" s="124">
        <v>52</v>
      </c>
      <c r="P131" s="14">
        <f t="shared" si="31"/>
        <v>0.8666666666666667</v>
      </c>
      <c r="Q131" s="124">
        <v>27</v>
      </c>
      <c r="R131" s="14">
        <f t="shared" si="22"/>
        <v>0.45</v>
      </c>
      <c r="S131" s="134">
        <v>55</v>
      </c>
      <c r="T131" s="124">
        <v>49</v>
      </c>
      <c r="U131" s="14">
        <f t="shared" si="23"/>
        <v>0.89090909090909087</v>
      </c>
      <c r="V131" s="124">
        <v>26</v>
      </c>
      <c r="W131" s="14">
        <f t="shared" si="28"/>
        <v>0.94545454545454544</v>
      </c>
      <c r="X131" s="124">
        <v>49</v>
      </c>
      <c r="Y131" s="14">
        <f t="shared" si="24"/>
        <v>0.89090909090909087</v>
      </c>
      <c r="Z131" s="124">
        <v>49</v>
      </c>
      <c r="AA131" s="14">
        <f t="shared" si="25"/>
        <v>0.89090909090909087</v>
      </c>
      <c r="AB131" s="124">
        <v>49</v>
      </c>
      <c r="AC131" s="14">
        <f t="shared" si="26"/>
        <v>0.89090909090909087</v>
      </c>
      <c r="AD131" s="124">
        <v>23</v>
      </c>
      <c r="AE131" s="104">
        <f t="shared" si="32"/>
        <v>0.83636363636363631</v>
      </c>
    </row>
    <row r="132" spans="1:31" ht="13.5" thickBot="1" x14ac:dyDescent="0.25">
      <c r="A132" s="118" t="s">
        <v>130</v>
      </c>
      <c r="B132" s="136">
        <v>99</v>
      </c>
      <c r="C132" s="128">
        <v>113</v>
      </c>
      <c r="D132" s="129">
        <f t="shared" si="17"/>
        <v>1.1414141414141414</v>
      </c>
      <c r="E132" s="128">
        <v>114</v>
      </c>
      <c r="F132" s="129">
        <f t="shared" si="18"/>
        <v>1.1515151515151516</v>
      </c>
      <c r="G132" s="128">
        <v>19</v>
      </c>
      <c r="H132" s="129">
        <f t="shared" si="19"/>
        <v>0.19191919191919191</v>
      </c>
      <c r="I132" s="128">
        <v>114</v>
      </c>
      <c r="J132" s="129">
        <f t="shared" si="20"/>
        <v>1.1515151515151516</v>
      </c>
      <c r="K132" s="128">
        <v>114</v>
      </c>
      <c r="L132" s="129">
        <f t="shared" si="27"/>
        <v>1.1515151515151516</v>
      </c>
      <c r="M132" s="128">
        <v>112</v>
      </c>
      <c r="N132" s="129">
        <f t="shared" si="21"/>
        <v>1.1313131313131313</v>
      </c>
      <c r="O132" s="128">
        <v>112</v>
      </c>
      <c r="P132" s="129">
        <f t="shared" si="31"/>
        <v>1.1313131313131313</v>
      </c>
      <c r="Q132" s="128">
        <v>96</v>
      </c>
      <c r="R132" s="129">
        <f t="shared" si="22"/>
        <v>0.96969696969696972</v>
      </c>
      <c r="S132" s="136">
        <v>104</v>
      </c>
      <c r="T132" s="128">
        <v>102</v>
      </c>
      <c r="U132" s="129">
        <f t="shared" si="23"/>
        <v>0.98076923076923073</v>
      </c>
      <c r="V132" s="128">
        <v>53</v>
      </c>
      <c r="W132" s="129">
        <f t="shared" si="28"/>
        <v>1.0192307692307692</v>
      </c>
      <c r="X132" s="128">
        <v>102</v>
      </c>
      <c r="Y132" s="129">
        <f t="shared" si="24"/>
        <v>0.98076923076923073</v>
      </c>
      <c r="Z132" s="128">
        <v>102</v>
      </c>
      <c r="AA132" s="129">
        <f t="shared" si="25"/>
        <v>0.98076923076923073</v>
      </c>
      <c r="AB132" s="128">
        <v>113</v>
      </c>
      <c r="AC132" s="129">
        <f t="shared" si="26"/>
        <v>1.0865384615384615</v>
      </c>
      <c r="AD132" s="128">
        <v>49</v>
      </c>
      <c r="AE132" s="120">
        <f t="shared" si="32"/>
        <v>0.94230769230769229</v>
      </c>
    </row>
    <row r="133" spans="1:31" x14ac:dyDescent="0.2">
      <c r="A133" s="109" t="s">
        <v>142</v>
      </c>
      <c r="B133" s="113">
        <f>SUM(B134:B143)</f>
        <v>40188</v>
      </c>
      <c r="C133" s="126">
        <f>SUM(C134:C143)</f>
        <v>39719</v>
      </c>
      <c r="D133" s="127">
        <f t="shared" si="17"/>
        <v>0.98832984970638005</v>
      </c>
      <c r="E133" s="126">
        <f>SUM(E134:E143)</f>
        <v>39724</v>
      </c>
      <c r="F133" s="127">
        <f t="shared" si="18"/>
        <v>0.98845426495471289</v>
      </c>
      <c r="G133" s="126">
        <f>SUM(G134:G143)</f>
        <v>47235</v>
      </c>
      <c r="H133" s="127">
        <f t="shared" si="19"/>
        <v>1.1753508510002986</v>
      </c>
      <c r="I133" s="126">
        <f>SUM(I134:I143)</f>
        <v>39734</v>
      </c>
      <c r="J133" s="127">
        <f t="shared" si="20"/>
        <v>0.98870309545137847</v>
      </c>
      <c r="K133" s="126">
        <f>SUM(K134:K143)</f>
        <v>39705</v>
      </c>
      <c r="L133" s="127">
        <f>K133/B133</f>
        <v>0.98798148701104804</v>
      </c>
      <c r="M133" s="126">
        <f>SUM(M134:M143)</f>
        <v>40409</v>
      </c>
      <c r="N133" s="127">
        <f t="shared" si="21"/>
        <v>1.0054991539763114</v>
      </c>
      <c r="O133" s="126">
        <f>SUM(O134:O143)</f>
        <v>40614</v>
      </c>
      <c r="P133" s="127">
        <f>O133/B133</f>
        <v>1.0106001791579575</v>
      </c>
      <c r="Q133" s="126">
        <f>SUM(Q134:Q143)</f>
        <v>20211</v>
      </c>
      <c r="R133" s="114">
        <f t="shared" si="22"/>
        <v>0.50291131681098833</v>
      </c>
      <c r="S133" s="113">
        <f>SUM(S134:S143)</f>
        <v>40473</v>
      </c>
      <c r="T133" s="126">
        <f>SUM(T134:T143)</f>
        <v>40212</v>
      </c>
      <c r="U133" s="127">
        <f t="shared" si="23"/>
        <v>0.99355125639315101</v>
      </c>
      <c r="V133" s="126">
        <f>SUM(V134:V143)</f>
        <v>23372</v>
      </c>
      <c r="W133" s="127">
        <f>V133/(S133/2)</f>
        <v>1.1549428013737553</v>
      </c>
      <c r="X133" s="126">
        <f>SUM(X134:X143)</f>
        <v>40231</v>
      </c>
      <c r="Y133" s="127">
        <f t="shared" si="24"/>
        <v>0.99402070516146568</v>
      </c>
      <c r="Z133" s="126">
        <f>SUM(Z134:Z143)</f>
        <v>37513</v>
      </c>
      <c r="AA133" s="127">
        <f t="shared" si="25"/>
        <v>0.92686482346255528</v>
      </c>
      <c r="AB133" s="126">
        <f>SUM(AB134:AB143)</f>
        <v>29110</v>
      </c>
      <c r="AC133" s="127">
        <f>AB133/S133</f>
        <v>0.71924492871791068</v>
      </c>
      <c r="AD133" s="126">
        <f>SUM(AD134:AD143)</f>
        <v>20225</v>
      </c>
      <c r="AE133" s="114">
        <f>AD133/(S133/2)</f>
        <v>0.99943171991204016</v>
      </c>
    </row>
    <row r="134" spans="1:31" x14ac:dyDescent="0.2">
      <c r="A134" s="94" t="s">
        <v>140</v>
      </c>
      <c r="B134" s="134">
        <v>27515</v>
      </c>
      <c r="C134" s="124">
        <v>27322</v>
      </c>
      <c r="D134" s="14">
        <f t="shared" si="17"/>
        <v>0.99298564419407598</v>
      </c>
      <c r="E134" s="124">
        <v>27322</v>
      </c>
      <c r="F134" s="14">
        <f t="shared" si="18"/>
        <v>0.99298564419407598</v>
      </c>
      <c r="G134" s="124">
        <v>41554</v>
      </c>
      <c r="H134" s="14">
        <f t="shared" si="19"/>
        <v>1.5102307832091586</v>
      </c>
      <c r="I134" s="124">
        <v>27345</v>
      </c>
      <c r="J134" s="14">
        <f t="shared" si="20"/>
        <v>0.99382155188079224</v>
      </c>
      <c r="K134" s="124">
        <v>27312</v>
      </c>
      <c r="L134" s="14">
        <f t="shared" si="27"/>
        <v>0.99262220606941665</v>
      </c>
      <c r="M134" s="124">
        <v>28155</v>
      </c>
      <c r="N134" s="14">
        <f t="shared" si="21"/>
        <v>1.0232600399781937</v>
      </c>
      <c r="O134" s="124">
        <v>28246</v>
      </c>
      <c r="P134" s="14">
        <f t="shared" si="31"/>
        <v>1.0265673269125932</v>
      </c>
      <c r="Q134" s="124">
        <v>13043</v>
      </c>
      <c r="R134" s="104">
        <f t="shared" si="22"/>
        <v>0.47403234599309468</v>
      </c>
      <c r="S134" s="134">
        <v>27769</v>
      </c>
      <c r="T134" s="124">
        <v>27527</v>
      </c>
      <c r="U134" s="14">
        <f t="shared" si="23"/>
        <v>0.99128524613777957</v>
      </c>
      <c r="V134" s="124">
        <v>16383</v>
      </c>
      <c r="W134" s="14">
        <f t="shared" si="28"/>
        <v>1.1799488638409736</v>
      </c>
      <c r="X134" s="124">
        <v>27533</v>
      </c>
      <c r="Y134" s="14">
        <f t="shared" si="24"/>
        <v>0.99150131441535527</v>
      </c>
      <c r="Z134" s="124">
        <v>25141</v>
      </c>
      <c r="AA134" s="14">
        <f t="shared" si="25"/>
        <v>0.90536209442183735</v>
      </c>
      <c r="AB134" s="124">
        <v>19142</v>
      </c>
      <c r="AC134" s="14">
        <f t="shared" si="26"/>
        <v>0.68932982822571931</v>
      </c>
      <c r="AD134" s="124">
        <v>14025</v>
      </c>
      <c r="AE134" s="104">
        <f t="shared" ref="AE134:AE143" si="33">AD134/(S134/2)</f>
        <v>1.0101191976664625</v>
      </c>
    </row>
    <row r="135" spans="1:31" x14ac:dyDescent="0.2">
      <c r="A135" s="93" t="s">
        <v>131</v>
      </c>
      <c r="B135" s="133">
        <v>462</v>
      </c>
      <c r="C135" s="123">
        <v>441</v>
      </c>
      <c r="D135" s="9">
        <f t="shared" si="17"/>
        <v>0.95454545454545459</v>
      </c>
      <c r="E135" s="123">
        <v>440</v>
      </c>
      <c r="F135" s="9">
        <f t="shared" si="18"/>
        <v>0.95238095238095233</v>
      </c>
      <c r="G135" s="123">
        <v>67</v>
      </c>
      <c r="H135" s="9">
        <f t="shared" si="19"/>
        <v>0.14502164502164502</v>
      </c>
      <c r="I135" s="123">
        <v>440</v>
      </c>
      <c r="J135" s="9">
        <f t="shared" si="20"/>
        <v>0.95238095238095233</v>
      </c>
      <c r="K135" s="123">
        <v>440</v>
      </c>
      <c r="L135" s="9">
        <f t="shared" si="27"/>
        <v>0.95238095238095233</v>
      </c>
      <c r="M135" s="123">
        <v>448</v>
      </c>
      <c r="N135" s="9">
        <f t="shared" si="21"/>
        <v>0.96969696969696972</v>
      </c>
      <c r="O135" s="123">
        <v>454</v>
      </c>
      <c r="P135" s="9">
        <f t="shared" si="31"/>
        <v>0.98268398268398272</v>
      </c>
      <c r="Q135" s="123">
        <v>271</v>
      </c>
      <c r="R135" s="101">
        <f t="shared" si="22"/>
        <v>0.58658008658008653</v>
      </c>
      <c r="S135" s="133">
        <v>460</v>
      </c>
      <c r="T135" s="123">
        <v>458</v>
      </c>
      <c r="U135" s="9">
        <f t="shared" si="23"/>
        <v>0.9956521739130435</v>
      </c>
      <c r="V135" s="123">
        <v>240</v>
      </c>
      <c r="W135" s="9">
        <f t="shared" si="28"/>
        <v>1.0434782608695652</v>
      </c>
      <c r="X135" s="123">
        <v>457</v>
      </c>
      <c r="Y135" s="9">
        <f t="shared" si="24"/>
        <v>0.99347826086956526</v>
      </c>
      <c r="Z135" s="123">
        <v>457</v>
      </c>
      <c r="AA135" s="9">
        <f t="shared" si="25"/>
        <v>0.99347826086956526</v>
      </c>
      <c r="AB135" s="123">
        <v>387</v>
      </c>
      <c r="AC135" s="9">
        <f t="shared" si="26"/>
        <v>0.84130434782608698</v>
      </c>
      <c r="AD135" s="123">
        <v>220</v>
      </c>
      <c r="AE135" s="101">
        <f t="shared" si="33"/>
        <v>0.95652173913043481</v>
      </c>
    </row>
    <row r="136" spans="1:31" x14ac:dyDescent="0.2">
      <c r="A136" s="94" t="s">
        <v>132</v>
      </c>
      <c r="B136" s="134">
        <v>5106</v>
      </c>
      <c r="C136" s="124">
        <v>5029</v>
      </c>
      <c r="D136" s="14">
        <f t="shared" si="17"/>
        <v>0.98491970231100667</v>
      </c>
      <c r="E136" s="124">
        <v>5041</v>
      </c>
      <c r="F136" s="14">
        <f t="shared" si="18"/>
        <v>0.98726987857422643</v>
      </c>
      <c r="G136" s="124">
        <v>1340</v>
      </c>
      <c r="H136" s="14">
        <f t="shared" si="19"/>
        <v>0.26243634939287114</v>
      </c>
      <c r="I136" s="124">
        <v>5030</v>
      </c>
      <c r="J136" s="14">
        <f t="shared" si="20"/>
        <v>0.98511555033294163</v>
      </c>
      <c r="K136" s="124">
        <v>5034</v>
      </c>
      <c r="L136" s="14">
        <f t="shared" si="27"/>
        <v>0.98589894242068155</v>
      </c>
      <c r="M136" s="124">
        <v>4961</v>
      </c>
      <c r="N136" s="14">
        <f t="shared" si="21"/>
        <v>0.97160203681942814</v>
      </c>
      <c r="O136" s="124">
        <v>5026</v>
      </c>
      <c r="P136" s="14">
        <f t="shared" si="31"/>
        <v>0.9843321582452017</v>
      </c>
      <c r="Q136" s="124">
        <v>2875</v>
      </c>
      <c r="R136" s="104">
        <f t="shared" si="22"/>
        <v>0.56306306306306309</v>
      </c>
      <c r="S136" s="134">
        <v>5096</v>
      </c>
      <c r="T136" s="124">
        <v>5184</v>
      </c>
      <c r="U136" s="14">
        <f t="shared" si="23"/>
        <v>1.0172684458398744</v>
      </c>
      <c r="V136" s="124">
        <v>2933</v>
      </c>
      <c r="W136" s="14">
        <f t="shared" si="28"/>
        <v>1.151098901098901</v>
      </c>
      <c r="X136" s="124">
        <v>5182</v>
      </c>
      <c r="Y136" s="14">
        <f t="shared" si="24"/>
        <v>1.0168759811616954</v>
      </c>
      <c r="Z136" s="124">
        <v>5024</v>
      </c>
      <c r="AA136" s="14">
        <f t="shared" si="25"/>
        <v>0.98587127158555732</v>
      </c>
      <c r="AB136" s="124">
        <v>4041</v>
      </c>
      <c r="AC136" s="14">
        <f t="shared" si="26"/>
        <v>0.79297488226059654</v>
      </c>
      <c r="AD136" s="124">
        <v>2364</v>
      </c>
      <c r="AE136" s="104">
        <f t="shared" si="33"/>
        <v>0.92778649921507061</v>
      </c>
    </row>
    <row r="137" spans="1:31" x14ac:dyDescent="0.2">
      <c r="A137" s="93" t="s">
        <v>133</v>
      </c>
      <c r="B137" s="133">
        <v>766</v>
      </c>
      <c r="C137" s="123">
        <v>821</v>
      </c>
      <c r="D137" s="9">
        <f t="shared" ref="D137:D143" si="34">C137/B137</f>
        <v>1.0718015665796345</v>
      </c>
      <c r="E137" s="123">
        <v>818</v>
      </c>
      <c r="F137" s="9">
        <f t="shared" ref="F137:F143" si="35">E137/B137</f>
        <v>1.0678851174934725</v>
      </c>
      <c r="G137" s="123">
        <v>1416</v>
      </c>
      <c r="H137" s="9">
        <f t="shared" ref="H137:H143" si="36">G137/B137</f>
        <v>1.8485639686684072</v>
      </c>
      <c r="I137" s="123">
        <v>818</v>
      </c>
      <c r="J137" s="9">
        <f t="shared" ref="J137:J143" si="37">I137/B137</f>
        <v>1.0678851174934725</v>
      </c>
      <c r="K137" s="123">
        <v>818</v>
      </c>
      <c r="L137" s="9">
        <f t="shared" si="27"/>
        <v>1.0678851174934725</v>
      </c>
      <c r="M137" s="123">
        <v>817</v>
      </c>
      <c r="N137" s="9">
        <f t="shared" ref="N137:N143" si="38">M137/B137</f>
        <v>1.066579634464752</v>
      </c>
      <c r="O137" s="123">
        <v>819</v>
      </c>
      <c r="P137" s="9">
        <f t="shared" si="31"/>
        <v>1.0691906005221932</v>
      </c>
      <c r="Q137" s="123">
        <v>497</v>
      </c>
      <c r="R137" s="101">
        <f t="shared" ref="R137:R143" si="39">Q137/(B137)</f>
        <v>0.6488250652741514</v>
      </c>
      <c r="S137" s="133">
        <v>779</v>
      </c>
      <c r="T137" s="123">
        <v>882</v>
      </c>
      <c r="U137" s="9">
        <f t="shared" ref="U137:U143" si="40">T137/S137</f>
        <v>1.1322207958921695</v>
      </c>
      <c r="V137" s="123">
        <v>494</v>
      </c>
      <c r="W137" s="9">
        <f t="shared" si="28"/>
        <v>1.2682926829268293</v>
      </c>
      <c r="X137" s="123">
        <v>878</v>
      </c>
      <c r="Y137" s="9">
        <f t="shared" ref="Y137:Y143" si="41">X137/S137</f>
        <v>1.1270860077021823</v>
      </c>
      <c r="Z137" s="123">
        <v>862</v>
      </c>
      <c r="AA137" s="9">
        <f t="shared" ref="AA137:AA143" si="42">Z137/S137</f>
        <v>1.1065468549422337</v>
      </c>
      <c r="AB137" s="123">
        <v>580</v>
      </c>
      <c r="AC137" s="9">
        <f t="shared" ref="AC137:AC143" si="43">AB137/S137</f>
        <v>0.74454428754813862</v>
      </c>
      <c r="AD137" s="123">
        <v>429</v>
      </c>
      <c r="AE137" s="101">
        <f t="shared" si="33"/>
        <v>1.1014120667522465</v>
      </c>
    </row>
    <row r="138" spans="1:31" x14ac:dyDescent="0.2">
      <c r="A138" s="94" t="s">
        <v>134</v>
      </c>
      <c r="B138" s="134">
        <v>642</v>
      </c>
      <c r="C138" s="124">
        <v>563</v>
      </c>
      <c r="D138" s="14">
        <f t="shared" si="34"/>
        <v>0.87694704049844241</v>
      </c>
      <c r="E138" s="124">
        <v>562</v>
      </c>
      <c r="F138" s="14">
        <f t="shared" si="35"/>
        <v>0.87538940809968846</v>
      </c>
      <c r="G138" s="124">
        <v>27</v>
      </c>
      <c r="H138" s="14">
        <f t="shared" si="36"/>
        <v>4.2056074766355138E-2</v>
      </c>
      <c r="I138" s="124">
        <v>563</v>
      </c>
      <c r="J138" s="14">
        <f t="shared" si="37"/>
        <v>0.87694704049844241</v>
      </c>
      <c r="K138" s="124">
        <v>562</v>
      </c>
      <c r="L138" s="14">
        <f t="shared" si="27"/>
        <v>0.87538940809968846</v>
      </c>
      <c r="M138" s="124">
        <v>566</v>
      </c>
      <c r="N138" s="14">
        <f t="shared" si="38"/>
        <v>0.88161993769470404</v>
      </c>
      <c r="O138" s="124">
        <v>572</v>
      </c>
      <c r="P138" s="14">
        <f t="shared" si="31"/>
        <v>0.8909657320872274</v>
      </c>
      <c r="Q138" s="124">
        <v>432</v>
      </c>
      <c r="R138" s="104">
        <f t="shared" si="39"/>
        <v>0.67289719626168221</v>
      </c>
      <c r="S138" s="134">
        <v>652</v>
      </c>
      <c r="T138" s="124">
        <v>596</v>
      </c>
      <c r="U138" s="14">
        <f t="shared" si="40"/>
        <v>0.91411042944785281</v>
      </c>
      <c r="V138" s="124">
        <v>320</v>
      </c>
      <c r="W138" s="14">
        <f t="shared" si="28"/>
        <v>0.98159509202453987</v>
      </c>
      <c r="X138" s="124">
        <v>599</v>
      </c>
      <c r="Y138" s="14">
        <f t="shared" si="41"/>
        <v>0.91871165644171782</v>
      </c>
      <c r="Z138" s="124">
        <v>589</v>
      </c>
      <c r="AA138" s="14">
        <f t="shared" si="42"/>
        <v>0.90337423312883436</v>
      </c>
      <c r="AB138" s="124">
        <v>536</v>
      </c>
      <c r="AC138" s="14">
        <f t="shared" si="43"/>
        <v>0.82208588957055218</v>
      </c>
      <c r="AD138" s="124">
        <v>315</v>
      </c>
      <c r="AE138" s="104">
        <f t="shared" si="33"/>
        <v>0.96625766871165641</v>
      </c>
    </row>
    <row r="139" spans="1:31" x14ac:dyDescent="0.2">
      <c r="A139" s="93" t="s">
        <v>135</v>
      </c>
      <c r="B139" s="133">
        <v>1611</v>
      </c>
      <c r="C139" s="123">
        <v>1394</v>
      </c>
      <c r="D139" s="9">
        <f t="shared" si="34"/>
        <v>0.8653010552451893</v>
      </c>
      <c r="E139" s="123">
        <v>1396</v>
      </c>
      <c r="F139" s="9">
        <f t="shared" si="35"/>
        <v>0.86654252017380506</v>
      </c>
      <c r="G139" s="123">
        <v>2629</v>
      </c>
      <c r="H139" s="9">
        <f t="shared" si="36"/>
        <v>1.6319056486654253</v>
      </c>
      <c r="I139" s="123">
        <v>1399</v>
      </c>
      <c r="J139" s="9">
        <f t="shared" si="37"/>
        <v>0.86840471756672877</v>
      </c>
      <c r="K139" s="123">
        <v>1395</v>
      </c>
      <c r="L139" s="9">
        <f t="shared" si="27"/>
        <v>0.86592178770949724</v>
      </c>
      <c r="M139" s="123">
        <v>1371</v>
      </c>
      <c r="N139" s="9">
        <f t="shared" si="38"/>
        <v>0.85102420856610805</v>
      </c>
      <c r="O139" s="123">
        <v>1376</v>
      </c>
      <c r="P139" s="9">
        <f t="shared" si="31"/>
        <v>0.85412787088764741</v>
      </c>
      <c r="Q139" s="123">
        <v>860</v>
      </c>
      <c r="R139" s="101">
        <f t="shared" si="39"/>
        <v>0.53382991930477963</v>
      </c>
      <c r="S139" s="133">
        <v>1556</v>
      </c>
      <c r="T139" s="123">
        <v>1457</v>
      </c>
      <c r="U139" s="9">
        <f t="shared" si="40"/>
        <v>0.93637532133676094</v>
      </c>
      <c r="V139" s="123">
        <v>805</v>
      </c>
      <c r="W139" s="9">
        <f t="shared" si="28"/>
        <v>1.0347043701799485</v>
      </c>
      <c r="X139" s="123">
        <v>1464</v>
      </c>
      <c r="Y139" s="9">
        <f t="shared" si="41"/>
        <v>0.94087403598971719</v>
      </c>
      <c r="Z139" s="123">
        <v>1395</v>
      </c>
      <c r="AA139" s="9">
        <f t="shared" si="42"/>
        <v>0.89652956298200515</v>
      </c>
      <c r="AB139" s="123">
        <v>1196</v>
      </c>
      <c r="AC139" s="9">
        <f t="shared" si="43"/>
        <v>0.76863753213367614</v>
      </c>
      <c r="AD139" s="123">
        <v>881</v>
      </c>
      <c r="AE139" s="101">
        <f t="shared" si="33"/>
        <v>1.1323907455012854</v>
      </c>
    </row>
    <row r="140" spans="1:31" x14ac:dyDescent="0.2">
      <c r="A140" s="94" t="s">
        <v>136</v>
      </c>
      <c r="B140" s="134">
        <v>449</v>
      </c>
      <c r="C140" s="124">
        <v>495</v>
      </c>
      <c r="D140" s="14">
        <f t="shared" si="34"/>
        <v>1.1024498886414253</v>
      </c>
      <c r="E140" s="124">
        <v>495</v>
      </c>
      <c r="F140" s="14">
        <f t="shared" si="35"/>
        <v>1.1024498886414253</v>
      </c>
      <c r="G140" s="124">
        <v>32</v>
      </c>
      <c r="H140" s="14">
        <f t="shared" si="36"/>
        <v>7.126948775055679E-2</v>
      </c>
      <c r="I140" s="124">
        <v>494</v>
      </c>
      <c r="J140" s="14">
        <f t="shared" si="37"/>
        <v>1.1002227171492205</v>
      </c>
      <c r="K140" s="124">
        <v>494</v>
      </c>
      <c r="L140" s="14">
        <f>K140/B140</f>
        <v>1.1002227171492205</v>
      </c>
      <c r="M140" s="124">
        <v>493</v>
      </c>
      <c r="N140" s="14">
        <f t="shared" si="38"/>
        <v>1.0979955456570156</v>
      </c>
      <c r="O140" s="124">
        <v>498</v>
      </c>
      <c r="P140" s="14">
        <f t="shared" si="31"/>
        <v>1.1091314031180401</v>
      </c>
      <c r="Q140" s="124">
        <v>364</v>
      </c>
      <c r="R140" s="104">
        <f t="shared" si="39"/>
        <v>0.81069042316258355</v>
      </c>
      <c r="S140" s="134">
        <v>456</v>
      </c>
      <c r="T140" s="124">
        <v>485</v>
      </c>
      <c r="U140" s="14">
        <f t="shared" si="40"/>
        <v>1.0635964912280702</v>
      </c>
      <c r="V140" s="124">
        <v>237</v>
      </c>
      <c r="W140" s="14">
        <f t="shared" ref="W140:W143" si="44">V140/(S140/2)</f>
        <v>1.0394736842105263</v>
      </c>
      <c r="X140" s="124">
        <v>491</v>
      </c>
      <c r="Y140" s="14">
        <f t="shared" si="41"/>
        <v>1.0767543859649122</v>
      </c>
      <c r="Z140" s="124">
        <v>469</v>
      </c>
      <c r="AA140" s="14">
        <f t="shared" si="42"/>
        <v>1.0285087719298245</v>
      </c>
      <c r="AB140" s="124">
        <v>437</v>
      </c>
      <c r="AC140" s="14">
        <f t="shared" si="43"/>
        <v>0.95833333333333337</v>
      </c>
      <c r="AD140" s="124">
        <v>270</v>
      </c>
      <c r="AE140" s="104">
        <f t="shared" si="33"/>
        <v>1.1842105263157894</v>
      </c>
    </row>
    <row r="141" spans="1:31" x14ac:dyDescent="0.2">
      <c r="A141" s="93" t="s">
        <v>137</v>
      </c>
      <c r="B141" s="133">
        <v>2737</v>
      </c>
      <c r="C141" s="123">
        <v>2944</v>
      </c>
      <c r="D141" s="9">
        <f t="shared" si="34"/>
        <v>1.0756302521008403</v>
      </c>
      <c r="E141" s="123">
        <v>2940</v>
      </c>
      <c r="F141" s="9">
        <f t="shared" si="35"/>
        <v>1.0741687979539642</v>
      </c>
      <c r="G141" s="123">
        <v>86</v>
      </c>
      <c r="H141" s="9">
        <f t="shared" si="36"/>
        <v>3.1421264157837046E-2</v>
      </c>
      <c r="I141" s="123">
        <v>2940</v>
      </c>
      <c r="J141" s="9">
        <f t="shared" si="37"/>
        <v>1.0741687979539642</v>
      </c>
      <c r="K141" s="123">
        <v>2940</v>
      </c>
      <c r="L141" s="9">
        <f>K141/B141</f>
        <v>1.0741687979539642</v>
      </c>
      <c r="M141" s="123">
        <v>2931</v>
      </c>
      <c r="N141" s="9">
        <f t="shared" si="38"/>
        <v>1.0708805261234928</v>
      </c>
      <c r="O141" s="123">
        <v>2956</v>
      </c>
      <c r="P141" s="9">
        <f t="shared" si="31"/>
        <v>1.0800146145414689</v>
      </c>
      <c r="Q141" s="123">
        <v>1484</v>
      </c>
      <c r="R141" s="101">
        <f t="shared" si="39"/>
        <v>0.5421994884910486</v>
      </c>
      <c r="S141" s="133">
        <v>2779</v>
      </c>
      <c r="T141" s="123">
        <v>2904</v>
      </c>
      <c r="U141" s="9">
        <f t="shared" si="40"/>
        <v>1.0449802087081683</v>
      </c>
      <c r="V141" s="123">
        <v>1576</v>
      </c>
      <c r="W141" s="9">
        <f t="shared" si="44"/>
        <v>1.1342209427851746</v>
      </c>
      <c r="X141" s="123">
        <v>2905</v>
      </c>
      <c r="Y141" s="9">
        <f t="shared" si="41"/>
        <v>1.0453400503778338</v>
      </c>
      <c r="Z141" s="123">
        <v>2878</v>
      </c>
      <c r="AA141" s="9">
        <f t="shared" si="42"/>
        <v>1.0356243252968693</v>
      </c>
      <c r="AB141" s="123">
        <v>2223</v>
      </c>
      <c r="AC141" s="9">
        <f t="shared" si="43"/>
        <v>0.79992803166606696</v>
      </c>
      <c r="AD141" s="123">
        <v>1342</v>
      </c>
      <c r="AE141" s="101">
        <f t="shared" si="33"/>
        <v>0.96581504138179197</v>
      </c>
    </row>
    <row r="142" spans="1:31" x14ac:dyDescent="0.2">
      <c r="A142" s="94" t="s">
        <v>138</v>
      </c>
      <c r="B142" s="134">
        <v>412</v>
      </c>
      <c r="C142" s="124">
        <v>220</v>
      </c>
      <c r="D142" s="14">
        <f t="shared" si="34"/>
        <v>0.53398058252427183</v>
      </c>
      <c r="E142" s="124">
        <v>220</v>
      </c>
      <c r="F142" s="14">
        <f t="shared" si="35"/>
        <v>0.53398058252427183</v>
      </c>
      <c r="G142" s="124">
        <v>15</v>
      </c>
      <c r="H142" s="14">
        <f t="shared" si="36"/>
        <v>3.640776699029126E-2</v>
      </c>
      <c r="I142" s="124">
        <v>220</v>
      </c>
      <c r="J142" s="14">
        <f t="shared" si="37"/>
        <v>0.53398058252427183</v>
      </c>
      <c r="K142" s="124">
        <v>220</v>
      </c>
      <c r="L142" s="14">
        <f>K142/B142</f>
        <v>0.53398058252427183</v>
      </c>
      <c r="M142" s="124">
        <v>203</v>
      </c>
      <c r="N142" s="14">
        <f t="shared" si="38"/>
        <v>0.49271844660194175</v>
      </c>
      <c r="O142" s="124">
        <v>203</v>
      </c>
      <c r="P142" s="14">
        <f t="shared" si="31"/>
        <v>0.49271844660194175</v>
      </c>
      <c r="Q142" s="124">
        <v>92</v>
      </c>
      <c r="R142" s="104">
        <f t="shared" si="39"/>
        <v>0.22330097087378642</v>
      </c>
      <c r="S142" s="134">
        <v>426</v>
      </c>
      <c r="T142" s="124">
        <v>241</v>
      </c>
      <c r="U142" s="14">
        <f t="shared" si="40"/>
        <v>0.56572769953051638</v>
      </c>
      <c r="V142" s="124">
        <v>137</v>
      </c>
      <c r="W142" s="14">
        <f t="shared" si="44"/>
        <v>0.64319248826291076</v>
      </c>
      <c r="X142" s="124">
        <v>241</v>
      </c>
      <c r="Y142" s="14">
        <f t="shared" si="41"/>
        <v>0.56572769953051638</v>
      </c>
      <c r="Z142" s="124">
        <v>241</v>
      </c>
      <c r="AA142" s="14">
        <f t="shared" si="42"/>
        <v>0.56572769953051638</v>
      </c>
      <c r="AB142" s="124">
        <v>139</v>
      </c>
      <c r="AC142" s="14">
        <f t="shared" si="43"/>
        <v>0.32629107981220656</v>
      </c>
      <c r="AD142" s="124">
        <v>103</v>
      </c>
      <c r="AE142" s="104">
        <f t="shared" si="33"/>
        <v>0.48356807511737088</v>
      </c>
    </row>
    <row r="143" spans="1:31" ht="13.5" thickBot="1" x14ac:dyDescent="0.25">
      <c r="A143" s="118" t="s">
        <v>139</v>
      </c>
      <c r="B143" s="136">
        <v>488</v>
      </c>
      <c r="C143" s="128">
        <v>490</v>
      </c>
      <c r="D143" s="129">
        <f t="shared" si="34"/>
        <v>1.0040983606557377</v>
      </c>
      <c r="E143" s="128">
        <v>490</v>
      </c>
      <c r="F143" s="129">
        <f t="shared" si="35"/>
        <v>1.0040983606557377</v>
      </c>
      <c r="G143" s="128">
        <v>69</v>
      </c>
      <c r="H143" s="129">
        <f t="shared" si="36"/>
        <v>0.14139344262295081</v>
      </c>
      <c r="I143" s="128">
        <v>485</v>
      </c>
      <c r="J143" s="129">
        <f t="shared" si="37"/>
        <v>0.99385245901639341</v>
      </c>
      <c r="K143" s="128">
        <v>490</v>
      </c>
      <c r="L143" s="129">
        <f>K143/B143</f>
        <v>1.0040983606557377</v>
      </c>
      <c r="M143" s="128">
        <v>464</v>
      </c>
      <c r="N143" s="129">
        <f t="shared" si="38"/>
        <v>0.95081967213114749</v>
      </c>
      <c r="O143" s="128">
        <v>464</v>
      </c>
      <c r="P143" s="129">
        <f t="shared" si="31"/>
        <v>0.95081967213114749</v>
      </c>
      <c r="Q143" s="128">
        <v>293</v>
      </c>
      <c r="R143" s="120">
        <f t="shared" si="39"/>
        <v>0.60040983606557374</v>
      </c>
      <c r="S143" s="136">
        <v>500</v>
      </c>
      <c r="T143" s="128">
        <v>478</v>
      </c>
      <c r="U143" s="129">
        <f t="shared" si="40"/>
        <v>0.95599999999999996</v>
      </c>
      <c r="V143" s="128">
        <v>247</v>
      </c>
      <c r="W143" s="129">
        <f t="shared" si="44"/>
        <v>0.98799999999999999</v>
      </c>
      <c r="X143" s="128">
        <v>481</v>
      </c>
      <c r="Y143" s="129">
        <f t="shared" si="41"/>
        <v>0.96199999999999997</v>
      </c>
      <c r="Z143" s="128">
        <v>457</v>
      </c>
      <c r="AA143" s="129">
        <f t="shared" si="42"/>
        <v>0.91400000000000003</v>
      </c>
      <c r="AB143" s="128">
        <v>429</v>
      </c>
      <c r="AC143" s="129">
        <f t="shared" si="43"/>
        <v>0.85799999999999998</v>
      </c>
      <c r="AD143" s="128">
        <v>276</v>
      </c>
      <c r="AE143" s="120">
        <f t="shared" si="33"/>
        <v>1.1040000000000001</v>
      </c>
    </row>
    <row r="144" spans="1:31" x14ac:dyDescent="0.2">
      <c r="A144" s="150" t="s">
        <v>363</v>
      </c>
      <c r="B144" s="150"/>
      <c r="C144" s="150"/>
      <c r="D144" s="150"/>
      <c r="E144" s="150"/>
      <c r="F144" s="150"/>
      <c r="G144" s="150"/>
      <c r="H144" s="150"/>
      <c r="I144" s="150"/>
      <c r="J144" s="21"/>
      <c r="K144" s="21"/>
      <c r="L144" s="21"/>
      <c r="M144" s="1"/>
      <c r="N144" s="21"/>
      <c r="O144" s="21"/>
      <c r="P144" s="21"/>
      <c r="Q144" s="21"/>
      <c r="R144" s="21"/>
      <c r="S144" s="21"/>
      <c r="T144" s="1"/>
      <c r="U144" s="21"/>
      <c r="V144" s="1"/>
      <c r="W144" s="21"/>
      <c r="X144" s="1"/>
      <c r="Y144" s="21"/>
      <c r="Z144" s="1"/>
      <c r="AA144" s="21"/>
      <c r="AB144" s="1"/>
      <c r="AC144" s="21"/>
      <c r="AD144" s="1"/>
      <c r="AE144" s="21"/>
    </row>
    <row r="145" spans="1:31" ht="12.75" customHeight="1" x14ac:dyDescent="0.2">
      <c r="A145" s="149" t="s">
        <v>356</v>
      </c>
      <c r="B145" s="149"/>
      <c r="C145" s="149"/>
      <c r="D145" s="149"/>
      <c r="E145" s="149"/>
      <c r="F145" s="149"/>
      <c r="G145" s="149"/>
      <c r="H145" s="149"/>
      <c r="I145" s="149"/>
      <c r="J145" s="149"/>
      <c r="K145" s="107"/>
      <c r="L145" s="107"/>
      <c r="M145" s="1"/>
      <c r="N145" s="22"/>
      <c r="O145" s="22"/>
      <c r="P145" s="22"/>
      <c r="Q145" s="22"/>
      <c r="R145" s="22"/>
      <c r="S145" s="22"/>
      <c r="T145" s="1"/>
      <c r="U145" s="22"/>
      <c r="V145" s="1"/>
      <c r="W145" s="22"/>
      <c r="X145" s="1"/>
      <c r="Y145" s="22"/>
      <c r="Z145" s="1"/>
      <c r="AA145" s="22"/>
      <c r="AB145" s="1"/>
      <c r="AC145" s="22"/>
      <c r="AD145" s="1"/>
      <c r="AE145" s="22"/>
    </row>
    <row r="146" spans="1:31" ht="12.75" customHeight="1" x14ac:dyDescent="0.2">
      <c r="A146" s="149" t="s">
        <v>353</v>
      </c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</row>
    <row r="147" spans="1:31" x14ac:dyDescent="0.2"/>
    <row r="148" spans="1:31" x14ac:dyDescent="0.2">
      <c r="A148" s="33" t="s">
        <v>169</v>
      </c>
    </row>
    <row r="149" spans="1:31" x14ac:dyDescent="0.2">
      <c r="A149" s="36" t="s">
        <v>347</v>
      </c>
    </row>
    <row r="150" spans="1:31" x14ac:dyDescent="0.2">
      <c r="A150" s="36" t="s">
        <v>384</v>
      </c>
    </row>
    <row r="151" spans="1:31" x14ac:dyDescent="0.2">
      <c r="A151" s="36" t="s">
        <v>350</v>
      </c>
    </row>
    <row r="152" spans="1:31" x14ac:dyDescent="0.2">
      <c r="A152" s="36" t="s">
        <v>364</v>
      </c>
    </row>
    <row r="153" spans="1:31" x14ac:dyDescent="0.2">
      <c r="A153" s="36" t="s">
        <v>365</v>
      </c>
    </row>
    <row r="154" spans="1:31" x14ac:dyDescent="0.2">
      <c r="A154" s="36" t="s">
        <v>375</v>
      </c>
    </row>
    <row r="155" spans="1:31" x14ac:dyDescent="0.2"/>
  </sheetData>
  <mergeCells count="21">
    <mergeCell ref="AD7:AE7"/>
    <mergeCell ref="A144:I144"/>
    <mergeCell ref="A145:J145"/>
    <mergeCell ref="A146:W146"/>
    <mergeCell ref="Q7:R7"/>
    <mergeCell ref="S7:S8"/>
    <mergeCell ref="T7:U7"/>
    <mergeCell ref="V7:W7"/>
    <mergeCell ref="X7:Y7"/>
    <mergeCell ref="Z7:AA7"/>
    <mergeCell ref="A5:AC5"/>
    <mergeCell ref="A7:A8"/>
    <mergeCell ref="B7:B8"/>
    <mergeCell ref="C7:D7"/>
    <mergeCell ref="E7:F7"/>
    <mergeCell ref="G7:H7"/>
    <mergeCell ref="I7:J7"/>
    <mergeCell ref="K7:L7"/>
    <mergeCell ref="M7:N7"/>
    <mergeCell ref="O7:P7"/>
    <mergeCell ref="AB7:AC7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</vt:i4>
      </vt:variant>
    </vt:vector>
  </HeadingPairs>
  <TitlesOfParts>
    <vt:vector size="19" baseType="lpstr"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MUNICIPIOS</vt:lpstr>
      <vt:lpstr>2018</vt:lpstr>
      <vt:lpstr>2019</vt:lpstr>
      <vt:lpstr>2020</vt:lpstr>
      <vt:lpstr>2021</vt:lpstr>
      <vt:lpstr>2022</vt:lpstr>
      <vt:lpstr>2023</vt:lpstr>
      <vt:lpstr>MUNICIPIOS!Títulos_a_imprimir</vt:lpstr>
    </vt:vector>
  </TitlesOfParts>
  <Company>DSSA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jzuluagar</dc:creator>
  <cp:lastModifiedBy>JAIME ZULUAGA RUIZ</cp:lastModifiedBy>
  <dcterms:created xsi:type="dcterms:W3CDTF">2007-07-18T21:03:57Z</dcterms:created>
  <dcterms:modified xsi:type="dcterms:W3CDTF">2024-05-17T18:46:50Z</dcterms:modified>
</cp:coreProperties>
</file>